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EAlvare6\Documents\Low Income Programs\Monthly Report\Jan 2023\File Prep\"/>
    </mc:Choice>
  </mc:AlternateContent>
  <xr:revisionPtr revIDLastSave="0" documentId="13_ncr:1_{11E8FC02-7310-44D8-B094-BC5559A8F53A}" xr6:coauthVersionLast="47" xr6:coauthVersionMax="47" xr10:uidLastSave="{00000000-0000-0000-0000-000000000000}"/>
  <bookViews>
    <workbookView xWindow="-28920" yWindow="-120" windowWidth="29040" windowHeight="15840" tabRatio="733" firstSheet="22" activeTab="22" xr2:uid="{00000000-000D-0000-FFFF-FFFF00000000}"/>
  </bookViews>
  <sheets>
    <sheet name="Current Month" sheetId="117" r:id="rId1"/>
    <sheet name="ESA Summary" sheetId="96" r:id="rId2"/>
    <sheet name="ESA Table 1" sheetId="53" r:id="rId3"/>
    <sheet name="ESA Table 1A" sheetId="107" r:id="rId4"/>
    <sheet name="ESA Table 2-Main" sheetId="112" r:id="rId5"/>
    <sheet name="ESA Table 2A-MFCAM" sheetId="42" r:id="rId6"/>
    <sheet name="ESA Table 2B-MFWB" sheetId="116" r:id="rId7"/>
    <sheet name="ESA Table 2C-PP PD" sheetId="108" r:id="rId8"/>
    <sheet name="ESA Table 2D-BE" sheetId="115" r:id="rId9"/>
    <sheet name="ESA Table 2E-CEH" sheetId="110" r:id="rId10"/>
    <sheet name="ESA Table 2F-CSD" sheetId="113" r:id="rId11"/>
    <sheet name="ESA Table 3A_3H" sheetId="4" r:id="rId12"/>
    <sheet name="ESA Table 4A-E" sheetId="21" r:id="rId13"/>
    <sheet name="ESA Table 5A_5F" sheetId="7" r:id="rId14"/>
    <sheet name="ESA Table 6" sheetId="8" r:id="rId15"/>
    <sheet name="ESA Table 7" sheetId="114" r:id="rId16"/>
    <sheet name="ESA Table 8" sheetId="118" r:id="rId17"/>
    <sheet name="ESA Table 9" sheetId="106" r:id="rId18"/>
    <sheet name="CARE Table 1" sheetId="70" r:id="rId19"/>
    <sheet name="CARE Table 2" sheetId="71" r:id="rId20"/>
    <sheet name="CARE Table 3A _3B" sheetId="72" r:id="rId21"/>
    <sheet name="CARE Table 4" sheetId="74" r:id="rId22"/>
    <sheet name="CARE Table 5" sheetId="75" r:id="rId23"/>
    <sheet name="CARE Table 6" sheetId="76" r:id="rId24"/>
    <sheet name="CARE Table 7" sheetId="67" r:id="rId25"/>
    <sheet name="CARE Table 8" sheetId="78" r:id="rId26"/>
    <sheet name="CARE Table 8A" sheetId="111" r:id="rId27"/>
    <sheet name="FERA Table 1" sheetId="85" r:id="rId28"/>
    <sheet name="FERA Table 2" sheetId="86" r:id="rId29"/>
    <sheet name="FERA Table 3A _3B" sheetId="87" r:id="rId30"/>
    <sheet name="FERA Table 4" sheetId="88" r:id="rId31"/>
    <sheet name="FERA Table 5" sheetId="89" r:id="rId32"/>
    <sheet name="FERA Table 6" sheetId="90"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P" localSheetId="18">#REF!</definedName>
    <definedName name="\P" localSheetId="19">#REF!</definedName>
    <definedName name="\P" localSheetId="20">#REF!</definedName>
    <definedName name="\P" localSheetId="21">#REF!</definedName>
    <definedName name="\P" localSheetId="22">#REF!</definedName>
    <definedName name="\P" localSheetId="23">#REF!</definedName>
    <definedName name="\P" localSheetId="27">#REF!</definedName>
    <definedName name="\P" localSheetId="28">#REF!</definedName>
    <definedName name="\P" localSheetId="29">#REF!</definedName>
    <definedName name="\P" localSheetId="30">#REF!</definedName>
    <definedName name="\P" localSheetId="31">#REF!</definedName>
    <definedName name="\P" localSheetId="32">#REF!</definedName>
    <definedName name="\P">#REF!</definedName>
    <definedName name="\s" localSheetId="18">#REF!</definedName>
    <definedName name="\s" localSheetId="19">#REF!</definedName>
    <definedName name="\s" localSheetId="20">#REF!</definedName>
    <definedName name="\s" localSheetId="21">#REF!</definedName>
    <definedName name="\s" localSheetId="22">#REF!</definedName>
    <definedName name="\s" localSheetId="23">#REF!</definedName>
    <definedName name="\s" localSheetId="27">#REF!</definedName>
    <definedName name="\s" localSheetId="28">#REF!</definedName>
    <definedName name="\s" localSheetId="29">#REF!</definedName>
    <definedName name="\s" localSheetId="30">#REF!</definedName>
    <definedName name="\s" localSheetId="31">#REF!</definedName>
    <definedName name="\s" localSheetId="32">#REF!</definedName>
    <definedName name="\s">#REF!</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23" hidden="1">{"2002Frcst","05Month",FALSE,"Frcst Format 2002"}</definedName>
    <definedName name="_____May2007" localSheetId="24" hidden="1">{"2002Frcst","05Month",FALSE,"Frcst Format 2002"}</definedName>
    <definedName name="_____May2007" localSheetId="10" hidden="1">{"2002Frcst","05Month",FALSE,"Frcst Format 2002"}</definedName>
    <definedName name="_____May2007" localSheetId="4" hidden="1">{"2002Frcst","05Month",FALSE,"Frcst Format 2002"}</definedName>
    <definedName name="_____May2007" localSheetId="16" hidden="1">{"2002Frcst","05Month",FALSE,"Frcst Format 2002"}</definedName>
    <definedName name="_____May2007" localSheetId="17"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_May2007" localSheetId="31" hidden="1">{"2002Frcst","05Month",FALSE,"Frcst Format 2002"}</definedName>
    <definedName name="_____May2007" localSheetId="32" hidden="1">{"2002Frcst","05Month",FALSE,"Frcst Format 2002"}</definedName>
    <definedName name="_____May200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23" hidden="1">{"2002Frcst","05Month",FALSE,"Frcst Format 2002"}</definedName>
    <definedName name="____May2007" localSheetId="24" hidden="1">{"2002Frcst","05Month",FALSE,"Frcst Format 2002"}</definedName>
    <definedName name="____May2007" localSheetId="10" hidden="1">{"2002Frcst","05Month",FALSE,"Frcst Format 2002"}</definedName>
    <definedName name="____May2007" localSheetId="4"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_May2007" localSheetId="31" hidden="1">{"2002Frcst","05Month",FALSE,"Frcst Format 2002"}</definedName>
    <definedName name="____May2007" localSheetId="32" hidden="1">{"2002Frcst","05Month",FALSE,"Frcst Format 2002"}</definedName>
    <definedName name="____May2007" hidden="1">{"2002Frcst","05Month",FALSE,"Frcst Format 2002"}</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23" hidden="1">{"Page_1",#N/A,FALSE,"BAD4Q98";"Page_2",#N/A,FALSE,"BAD4Q98";"Page_3",#N/A,FALSE,"BAD4Q98";"Page_4",#N/A,FALSE,"BAD4Q98";"Page_5",#N/A,FALSE,"BAD4Q98";"Page_6",#N/A,FALSE,"BAD4Q98";"Input_1",#N/A,FALSE,"BAD4Q98";"Input_2",#N/A,FALSE,"BAD4Q98"}</definedName>
    <definedName name="___Dec05" localSheetId="24" hidden="1">{"Page_1",#N/A,FALSE,"BAD4Q98";"Page_2",#N/A,FALSE,"BAD4Q98";"Page_3",#N/A,FALSE,"BAD4Q98";"Page_4",#N/A,FALSE,"BAD4Q98";"Page_5",#N/A,FALSE,"BAD4Q98";"Page_6",#N/A,FALSE,"BAD4Q98";"Input_1",#N/A,FALSE,"BAD4Q98";"Input_2",#N/A,FALSE,"BAD4Q98"}</definedName>
    <definedName name="___Dec05" localSheetId="10"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Dec05" localSheetId="31" hidden="1">{"Page_1",#N/A,FALSE,"BAD4Q98";"Page_2",#N/A,FALSE,"BAD4Q98";"Page_3",#N/A,FALSE,"BAD4Q98";"Page_4",#N/A,FALSE,"BAD4Q98";"Page_5",#N/A,FALSE,"BAD4Q98";"Page_6",#N/A,FALSE,"BAD4Q98";"Input_1",#N/A,FALSE,"BAD4Q98";"Input_2",#N/A,FALSE,"BAD4Q98"}</definedName>
    <definedName name="___Dec05" localSheetId="32"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23" hidden="1">{"Page_1",#N/A,FALSE,"BAD4Q98";"Page_2",#N/A,FALSE,"BAD4Q98";"Page_3",#N/A,FALSE,"BAD4Q98";"Page_4",#N/A,FALSE,"BAD4Q98";"Page_5",#N/A,FALSE,"BAD4Q98";"Page_6",#N/A,FALSE,"BAD4Q98";"Input_1",#N/A,FALSE,"BAD4Q98";"Input_2",#N/A,FALSE,"BAD4Q98"}</definedName>
    <definedName name="___Jan09" localSheetId="24" hidden="1">{"Page_1",#N/A,FALSE,"BAD4Q98";"Page_2",#N/A,FALSE,"BAD4Q98";"Page_3",#N/A,FALSE,"BAD4Q98";"Page_4",#N/A,FALSE,"BAD4Q98";"Page_5",#N/A,FALSE,"BAD4Q98";"Page_6",#N/A,FALSE,"BAD4Q98";"Input_1",#N/A,FALSE,"BAD4Q98";"Input_2",#N/A,FALSE,"BAD4Q98"}</definedName>
    <definedName name="___Jan09" localSheetId="10"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Jan09" localSheetId="31" hidden="1">{"Page_1",#N/A,FALSE,"BAD4Q98";"Page_2",#N/A,FALSE,"BAD4Q98";"Page_3",#N/A,FALSE,"BAD4Q98";"Page_4",#N/A,FALSE,"BAD4Q98";"Page_5",#N/A,FALSE,"BAD4Q98";"Page_6",#N/A,FALSE,"BAD4Q98";"Input_1",#N/A,FALSE,"BAD4Q98";"Input_2",#N/A,FALSE,"BAD4Q98"}</definedName>
    <definedName name="___Jan09" localSheetId="32"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23" hidden="1">{"2002Frcst","05Month",FALSE,"Frcst Format 2002"}</definedName>
    <definedName name="___May2007" localSheetId="24" hidden="1">{"2002Frcst","05Month",FALSE,"Frcst Format 2002"}</definedName>
    <definedName name="___May2007" localSheetId="10" hidden="1">{"2002Frcst","05Month",FALSE,"Frcst Format 2002"}</definedName>
    <definedName name="___May2007" localSheetId="4" hidden="1">{"2002Frcst","05Month",FALSE,"Frcst Format 2002"}</definedName>
    <definedName name="___May2007" localSheetId="16" hidden="1">{"2002Frcst","05Month",FALSE,"Frcst Format 2002"}</definedName>
    <definedName name="___May2007" localSheetId="17"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_May2007" localSheetId="31" hidden="1">{"2002Frcst","05Month",FALSE,"Frcst Format 2002"}</definedName>
    <definedName name="___May2007" localSheetId="32" hidden="1">{"2002Frcst","05Month",FALSE,"Frcst Format 2002"}</definedName>
    <definedName name="___May2007" hidden="1">{"2002Frcst","05Month",FALSE,"Frcst Format 2002"}</definedName>
    <definedName name="__123Graph_A"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2" hidden="1">#REF!</definedName>
    <definedName name="__123Graph_AGraph2" localSheetId="23"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localSheetId="31" hidden="1">#REF!</definedName>
    <definedName name="__123Graph_AGraph2" localSheetId="32" hidden="1">#REF!</definedName>
    <definedName name="__123Graph_AGraph2"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2" hidden="1">#REF!</definedName>
    <definedName name="__123Graph_AGraph4" localSheetId="23"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localSheetId="31" hidden="1">#REF!</definedName>
    <definedName name="__123Graph_AGraph4" localSheetId="32" hidden="1">#REF!</definedName>
    <definedName name="__123Graph_AGraph4"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2" hidden="1">#REF!</definedName>
    <definedName name="__123Graph_B" localSheetId="23"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localSheetId="31" hidden="1">#REF!</definedName>
    <definedName name="__123Graph_B" localSheetId="32" hidden="1">#REF!</definedName>
    <definedName name="__123Graph_B"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2" hidden="1">#REF!</definedName>
    <definedName name="__123Graph_C" localSheetId="23"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localSheetId="31" hidden="1">#REF!</definedName>
    <definedName name="__123Graph_C" localSheetId="32" hidden="1">#REF!</definedName>
    <definedName name="__123Graph_C"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2" hidden="1">#REF!</definedName>
    <definedName name="__123Graph_CCHART1" localSheetId="23"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localSheetId="31" hidden="1">#REF!</definedName>
    <definedName name="__123Graph_CCHART1" localSheetId="32" hidden="1">#REF!</definedName>
    <definedName name="__123Graph_CCHART1"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2" hidden="1">#REF!</definedName>
    <definedName name="__123Graph_CCHART2" localSheetId="23"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localSheetId="31" hidden="1">#REF!</definedName>
    <definedName name="__123Graph_CCHART2" localSheetId="32" hidden="1">#REF!</definedName>
    <definedName name="__123Graph_CCHART2"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2" hidden="1">#REF!</definedName>
    <definedName name="__123Graph_CCHART3" localSheetId="23"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localSheetId="31" hidden="1">#REF!</definedName>
    <definedName name="__123Graph_CCHART3" localSheetId="32" hidden="1">#REF!</definedName>
    <definedName name="__123Graph_CCHART3"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2" hidden="1">#REF!</definedName>
    <definedName name="__123Graph_CCHART4" localSheetId="23"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localSheetId="31" hidden="1">#REF!</definedName>
    <definedName name="__123Graph_CCHART4" localSheetId="32" hidden="1">#REF!</definedName>
    <definedName name="__123Graph_CCHART4"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2" hidden="1">#REF!</definedName>
    <definedName name="__123Graph_CCHART5" localSheetId="23"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localSheetId="31" hidden="1">#REF!</definedName>
    <definedName name="__123Graph_CCHART5" localSheetId="32" hidden="1">#REF!</definedName>
    <definedName name="__123Graph_CCHART5"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2" hidden="1">#REF!</definedName>
    <definedName name="__123Graph_D" localSheetId="23"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localSheetId="31" hidden="1">#REF!</definedName>
    <definedName name="__123Graph_D" localSheetId="32" hidden="1">#REF!</definedName>
    <definedName name="__123Graph_D"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2" hidden="1">#REF!</definedName>
    <definedName name="__123Graph_DCHART1" localSheetId="23"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localSheetId="31" hidden="1">#REF!</definedName>
    <definedName name="__123Graph_DCHART1" localSheetId="32" hidden="1">#REF!</definedName>
    <definedName name="__123Graph_DCHART1"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2" hidden="1">#REF!</definedName>
    <definedName name="__123Graph_DCHART2" localSheetId="23"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localSheetId="31" hidden="1">#REF!</definedName>
    <definedName name="__123Graph_DCHART2" localSheetId="32" hidden="1">#REF!</definedName>
    <definedName name="__123Graph_DCHART2"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2" hidden="1">#REF!</definedName>
    <definedName name="__123Graph_DCHART3" localSheetId="23"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localSheetId="31" hidden="1">#REF!</definedName>
    <definedName name="__123Graph_DCHART3" localSheetId="32" hidden="1">#REF!</definedName>
    <definedName name="__123Graph_DCHART3"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2" hidden="1">#REF!</definedName>
    <definedName name="__123Graph_DCHART4" localSheetId="23"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localSheetId="31" hidden="1">#REF!</definedName>
    <definedName name="__123Graph_DCHART4" localSheetId="32" hidden="1">#REF!</definedName>
    <definedName name="__123Graph_DCHART4"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2" hidden="1">#REF!</definedName>
    <definedName name="__123Graph_DCHART5" localSheetId="23"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localSheetId="31" hidden="1">#REF!</definedName>
    <definedName name="__123Graph_DCHART5" localSheetId="32" hidden="1">#REF!</definedName>
    <definedName name="__123Graph_DCHART5"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2" hidden="1">#REF!</definedName>
    <definedName name="__123Graph_E" localSheetId="23"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localSheetId="31" hidden="1">#REF!</definedName>
    <definedName name="__123Graph_E" localSheetId="32" hidden="1">#REF!</definedName>
    <definedName name="__123Graph_E"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2" hidden="1">#REF!</definedName>
    <definedName name="__123Graph_F" localSheetId="23"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localSheetId="31" hidden="1">#REF!</definedName>
    <definedName name="__123Graph_F" localSheetId="32" hidden="1">#REF!</definedName>
    <definedName name="__123Graph_F"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2" hidden="1">#REF!</definedName>
    <definedName name="__123Graph_FCHART4" localSheetId="23"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localSheetId="31" hidden="1">#REF!</definedName>
    <definedName name="__123Graph_FCHART4" localSheetId="32" hidden="1">#REF!</definedName>
    <definedName name="__123Graph_FCHART4"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2" hidden="1">#REF!</definedName>
    <definedName name="__123Graph_FCHART5" localSheetId="23"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localSheetId="31" hidden="1">#REF!</definedName>
    <definedName name="__123Graph_FCHART5" localSheetId="32" hidden="1">#REF!</definedName>
    <definedName name="__123Graph_FCHART5"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2" hidden="1">#REF!</definedName>
    <definedName name="__123Graph_X" localSheetId="23"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localSheetId="31" hidden="1">#REF!</definedName>
    <definedName name="__123Graph_X" localSheetId="32" hidden="1">#REF!</definedName>
    <definedName name="__123Graph_X" hidden="1">#REF!</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23" hidden="1">{"Page_1",#N/A,FALSE,"BAD4Q98";"Page_2",#N/A,FALSE,"BAD4Q98";"Page_3",#N/A,FALSE,"BAD4Q98";"Page_4",#N/A,FALSE,"BAD4Q98";"Page_5",#N/A,FALSE,"BAD4Q98";"Page_6",#N/A,FALSE,"BAD4Q98";"Input_1",#N/A,FALSE,"BAD4Q98";"Input_2",#N/A,FALSE,"BAD4Q98"}</definedName>
    <definedName name="__Dec05" localSheetId="24" hidden="1">{"Page_1",#N/A,FALSE,"BAD4Q98";"Page_2",#N/A,FALSE,"BAD4Q98";"Page_3",#N/A,FALSE,"BAD4Q98";"Page_4",#N/A,FALSE,"BAD4Q98";"Page_5",#N/A,FALSE,"BAD4Q98";"Page_6",#N/A,FALSE,"BAD4Q98";"Input_1",#N/A,FALSE,"BAD4Q98";"Input_2",#N/A,FALSE,"BAD4Q98"}</definedName>
    <definedName name="__Dec05" localSheetId="10"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Dec05" localSheetId="31" hidden="1">{"Page_1",#N/A,FALSE,"BAD4Q98";"Page_2",#N/A,FALSE,"BAD4Q98";"Page_3",#N/A,FALSE,"BAD4Q98";"Page_4",#N/A,FALSE,"BAD4Q98";"Page_5",#N/A,FALSE,"BAD4Q98";"Page_6",#N/A,FALSE,"BAD4Q98";"Input_1",#N/A,FALSE,"BAD4Q98";"Input_2",#N/A,FALSE,"BAD4Q98"}</definedName>
    <definedName name="__Dec05" localSheetId="32"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2">#REF!</definedName>
    <definedName name="__ExistingDescription" localSheetId="23">#REF!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 localSheetId="31">#REF!</definedName>
    <definedName name="__ExistingDescription" localSheetId="32">#REF!</definedName>
    <definedName name="__ExistingDescription">#REF!</definedName>
    <definedName name="__FDS_HYPERLINK_TOGGLE_STATE__" hidden="1">"ON"</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23" hidden="1">{"Page_1",#N/A,FALSE,"BAD4Q98";"Page_2",#N/A,FALSE,"BAD4Q98";"Page_3",#N/A,FALSE,"BAD4Q98";"Page_4",#N/A,FALSE,"BAD4Q98";"Page_5",#N/A,FALSE,"BAD4Q98";"Page_6",#N/A,FALSE,"BAD4Q98";"Input_1",#N/A,FALSE,"BAD4Q98";"Input_2",#N/A,FALSE,"BAD4Q98"}</definedName>
    <definedName name="__Jan09" localSheetId="24" hidden="1">{"Page_1",#N/A,FALSE,"BAD4Q98";"Page_2",#N/A,FALSE,"BAD4Q98";"Page_3",#N/A,FALSE,"BAD4Q98";"Page_4",#N/A,FALSE,"BAD4Q98";"Page_5",#N/A,FALSE,"BAD4Q98";"Page_6",#N/A,FALSE,"BAD4Q98";"Input_1",#N/A,FALSE,"BAD4Q98";"Input_2",#N/A,FALSE,"BAD4Q98"}</definedName>
    <definedName name="__Jan09" localSheetId="10"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Jan09" localSheetId="31" hidden="1">{"Page_1",#N/A,FALSE,"BAD4Q98";"Page_2",#N/A,FALSE,"BAD4Q98";"Page_3",#N/A,FALSE,"BAD4Q98";"Page_4",#N/A,FALSE,"BAD4Q98";"Page_5",#N/A,FALSE,"BAD4Q98";"Page_6",#N/A,FALSE,"BAD4Q98";"Input_1",#N/A,FALSE,"BAD4Q98";"Input_2",#N/A,FALSE,"BAD4Q98"}</definedName>
    <definedName name="__Jan09" localSheetId="32"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23" hidden="1">{"2002Frcst","05Month",FALSE,"Frcst Format 2002"}</definedName>
    <definedName name="__May2007" localSheetId="24" hidden="1">{"2002Frcst","05Month",FALSE,"Frcst Format 2002"}</definedName>
    <definedName name="__May2007" localSheetId="10" hidden="1">{"2002Frcst","05Month",FALSE,"Frcst Format 2002"}</definedName>
    <definedName name="__May2007" localSheetId="4" hidden="1">{"2002Frcst","05Month",FALSE,"Frcst Format 2002"}</definedName>
    <definedName name="__May2007" localSheetId="16" hidden="1">{"2002Frcst","05Month",FALSE,"Frcst Format 2002"}</definedName>
    <definedName name="__May2007" localSheetId="17"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May2007" localSheetId="31" hidden="1">{"2002Frcst","05Month",FALSE,"Frcst Format 2002"}</definedName>
    <definedName name="__May2007" localSheetId="32" hidden="1">{"2002Frcst","05Month",FALSE,"Frcst Format 2002"}</definedName>
    <definedName name="__May2007" hidden="1">{"2002Frcst","05Month",FALSE,"Frcst Format 2002"}</definedName>
    <definedName name="__retro_description">#REF!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2" hidden="1">#REF!</definedName>
    <definedName name="_1234Graph_B" localSheetId="23"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localSheetId="31" hidden="1">#REF!</definedName>
    <definedName name="_1234Graph_B" localSheetId="32" hidden="1">#REF!</definedName>
    <definedName name="_1234Graph_B"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2" hidden="1">#REF!</definedName>
    <definedName name="_123Graph_CHART3" localSheetId="23"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localSheetId="31" hidden="1">#REF!</definedName>
    <definedName name="_123Graph_CHART3" localSheetId="32" hidden="1">#REF!</definedName>
    <definedName name="_123Graph_CHART3" hidden="1">#REF!</definedName>
    <definedName name="_1807" localSheetId="18">#REF!</definedName>
    <definedName name="_1807" localSheetId="19">#REF!</definedName>
    <definedName name="_1807" localSheetId="20">#REF!</definedName>
    <definedName name="_1807" localSheetId="21">#REF!</definedName>
    <definedName name="_1807" localSheetId="22">#REF!</definedName>
    <definedName name="_1807" localSheetId="23">#REF!</definedName>
    <definedName name="_1807" localSheetId="27">#REF!</definedName>
    <definedName name="_1807" localSheetId="28">#REF!</definedName>
    <definedName name="_1807" localSheetId="29">#REF!</definedName>
    <definedName name="_1807" localSheetId="30">#REF!</definedName>
    <definedName name="_1807" localSheetId="31">#REF!</definedName>
    <definedName name="_1807" localSheetId="32">#REF!</definedName>
    <definedName name="_1807">#REF!</definedName>
    <definedName name="_1808" localSheetId="18">#REF!</definedName>
    <definedName name="_1808" localSheetId="19">#REF!</definedName>
    <definedName name="_1808" localSheetId="20">#REF!</definedName>
    <definedName name="_1808" localSheetId="21">#REF!</definedName>
    <definedName name="_1808" localSheetId="22">#REF!</definedName>
    <definedName name="_1808" localSheetId="23">#REF!</definedName>
    <definedName name="_1808" localSheetId="27">#REF!</definedName>
    <definedName name="_1808" localSheetId="28">#REF!</definedName>
    <definedName name="_1808" localSheetId="29">#REF!</definedName>
    <definedName name="_1808" localSheetId="30">#REF!</definedName>
    <definedName name="_1808" localSheetId="31">#REF!</definedName>
    <definedName name="_1808" localSheetId="32">#REF!</definedName>
    <definedName name="_1808">#REF!</definedName>
    <definedName name="_1809" localSheetId="18">#REF!</definedName>
    <definedName name="_1809" localSheetId="19">#REF!</definedName>
    <definedName name="_1809" localSheetId="20">#REF!</definedName>
    <definedName name="_1809" localSheetId="21">#REF!</definedName>
    <definedName name="_1809" localSheetId="22">#REF!</definedName>
    <definedName name="_1809" localSheetId="23">#REF!</definedName>
    <definedName name="_1809" localSheetId="27">#REF!</definedName>
    <definedName name="_1809" localSheetId="28">#REF!</definedName>
    <definedName name="_1809" localSheetId="29">#REF!</definedName>
    <definedName name="_1809" localSheetId="30">#REF!</definedName>
    <definedName name="_1809" localSheetId="31">#REF!</definedName>
    <definedName name="_1809" localSheetId="32">#REF!</definedName>
    <definedName name="_1809">#REF!</definedName>
    <definedName name="_1810" localSheetId="18">#REF!</definedName>
    <definedName name="_1810" localSheetId="19">#REF!</definedName>
    <definedName name="_1810" localSheetId="20">#REF!</definedName>
    <definedName name="_1810" localSheetId="21">#REF!</definedName>
    <definedName name="_1810" localSheetId="22">#REF!</definedName>
    <definedName name="_1810" localSheetId="23">#REF!</definedName>
    <definedName name="_1810" localSheetId="27">#REF!</definedName>
    <definedName name="_1810" localSheetId="28">#REF!</definedName>
    <definedName name="_1810" localSheetId="29">#REF!</definedName>
    <definedName name="_1810" localSheetId="30">#REF!</definedName>
    <definedName name="_1810" localSheetId="31">#REF!</definedName>
    <definedName name="_1810" localSheetId="32">#REF!</definedName>
    <definedName name="_1810">#REF!</definedName>
    <definedName name="_1812" localSheetId="18">#REF!</definedName>
    <definedName name="_1812" localSheetId="19">#REF!</definedName>
    <definedName name="_1812" localSheetId="20">#REF!</definedName>
    <definedName name="_1812" localSheetId="21">#REF!</definedName>
    <definedName name="_1812" localSheetId="22">#REF!</definedName>
    <definedName name="_1812" localSheetId="23">#REF!</definedName>
    <definedName name="_1812" localSheetId="27">#REF!</definedName>
    <definedName name="_1812" localSheetId="28">#REF!</definedName>
    <definedName name="_1812" localSheetId="29">#REF!</definedName>
    <definedName name="_1812" localSheetId="30">#REF!</definedName>
    <definedName name="_1812" localSheetId="31">#REF!</definedName>
    <definedName name="_1812" localSheetId="32">#REF!</definedName>
    <definedName name="_1812">#REF!</definedName>
    <definedName name="_1818" localSheetId="18">#REF!</definedName>
    <definedName name="_1818" localSheetId="19">#REF!</definedName>
    <definedName name="_1818" localSheetId="20">#REF!</definedName>
    <definedName name="_1818" localSheetId="21">#REF!</definedName>
    <definedName name="_1818" localSheetId="22">#REF!</definedName>
    <definedName name="_1818" localSheetId="23">#REF!</definedName>
    <definedName name="_1818" localSheetId="27">#REF!</definedName>
    <definedName name="_1818" localSheetId="28">#REF!</definedName>
    <definedName name="_1818" localSheetId="29">#REF!</definedName>
    <definedName name="_1818" localSheetId="30">#REF!</definedName>
    <definedName name="_1818" localSheetId="31">#REF!</definedName>
    <definedName name="_1818" localSheetId="32">#REF!</definedName>
    <definedName name="_1818">#REF!</definedName>
    <definedName name="_1820" localSheetId="18">#REF!</definedName>
    <definedName name="_1820" localSheetId="19">#REF!</definedName>
    <definedName name="_1820" localSheetId="20">#REF!</definedName>
    <definedName name="_1820" localSheetId="21">#REF!</definedName>
    <definedName name="_1820" localSheetId="22">#REF!</definedName>
    <definedName name="_1820" localSheetId="23">#REF!</definedName>
    <definedName name="_1820" localSheetId="27">#REF!</definedName>
    <definedName name="_1820" localSheetId="28">#REF!</definedName>
    <definedName name="_1820" localSheetId="29">#REF!</definedName>
    <definedName name="_1820" localSheetId="30">#REF!</definedName>
    <definedName name="_1820" localSheetId="31">#REF!</definedName>
    <definedName name="_1820" localSheetId="32">#REF!</definedName>
    <definedName name="_1820">#REF!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2">#REF!</definedName>
    <definedName name="_1st_Year_PSA_Replacement_Cost_in_2000" localSheetId="23">#REF!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 localSheetId="31">#REF!</definedName>
    <definedName name="_1st_Year_PSA_Replacement_Cost_in_2000" localSheetId="32">#REF!</definedName>
    <definedName name="_1st_Year_PSA_Replacement_Cost_in_2000">#REF!</definedName>
    <definedName name="_9000" localSheetId="18">#REF!</definedName>
    <definedName name="_9000" localSheetId="19">#REF!</definedName>
    <definedName name="_9000" localSheetId="20">#REF!</definedName>
    <definedName name="_9000" localSheetId="21">#REF!</definedName>
    <definedName name="_9000" localSheetId="22">#REF!</definedName>
    <definedName name="_9000" localSheetId="23">#REF!</definedName>
    <definedName name="_9000" localSheetId="27">#REF!</definedName>
    <definedName name="_9000" localSheetId="28">#REF!</definedName>
    <definedName name="_9000" localSheetId="29">#REF!</definedName>
    <definedName name="_9000" localSheetId="30">#REF!</definedName>
    <definedName name="_9000" localSheetId="31">#REF!</definedName>
    <definedName name="_9000" localSheetId="32">#REF!</definedName>
    <definedName name="_9000">#REF!</definedName>
    <definedName name="_9310" localSheetId="18">#REF!</definedName>
    <definedName name="_9310" localSheetId="19">#REF!</definedName>
    <definedName name="_9310" localSheetId="20">#REF!</definedName>
    <definedName name="_9310" localSheetId="21">#REF!</definedName>
    <definedName name="_9310" localSheetId="22">#REF!</definedName>
    <definedName name="_9310" localSheetId="23">#REF!</definedName>
    <definedName name="_9310" localSheetId="27">#REF!</definedName>
    <definedName name="_9310" localSheetId="28">#REF!</definedName>
    <definedName name="_9310" localSheetId="29">#REF!</definedName>
    <definedName name="_9310" localSheetId="30">#REF!</definedName>
    <definedName name="_9310" localSheetId="31">#REF!</definedName>
    <definedName name="_9310" localSheetId="32">#REF!</definedName>
    <definedName name="_9310">#REF!</definedName>
    <definedName name="_9325" localSheetId="18">#REF!</definedName>
    <definedName name="_9325" localSheetId="19">#REF!</definedName>
    <definedName name="_9325" localSheetId="20">#REF!</definedName>
    <definedName name="_9325" localSheetId="21">#REF!</definedName>
    <definedName name="_9325" localSheetId="22">#REF!</definedName>
    <definedName name="_9325" localSheetId="23">#REF!</definedName>
    <definedName name="_9325" localSheetId="27">#REF!</definedName>
    <definedName name="_9325" localSheetId="28">#REF!</definedName>
    <definedName name="_9325" localSheetId="29">#REF!</definedName>
    <definedName name="_9325" localSheetId="30">#REF!</definedName>
    <definedName name="_9325" localSheetId="31">#REF!</definedName>
    <definedName name="_9325" localSheetId="32">#REF!</definedName>
    <definedName name="_9325">#REF!</definedName>
    <definedName name="_9330" localSheetId="18">#REF!</definedName>
    <definedName name="_9330" localSheetId="19">#REF!</definedName>
    <definedName name="_9330" localSheetId="20">#REF!</definedName>
    <definedName name="_9330" localSheetId="21">#REF!</definedName>
    <definedName name="_9330" localSheetId="22">#REF!</definedName>
    <definedName name="_9330" localSheetId="23">#REF!</definedName>
    <definedName name="_9330" localSheetId="27">#REF!</definedName>
    <definedName name="_9330" localSheetId="28">#REF!</definedName>
    <definedName name="_9330" localSheetId="29">#REF!</definedName>
    <definedName name="_9330" localSheetId="30">#REF!</definedName>
    <definedName name="_9330" localSheetId="31">#REF!</definedName>
    <definedName name="_9330" localSheetId="32">#REF!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8">#REF!</definedName>
    <definedName name="_DAT2" localSheetId="19">#REF!</definedName>
    <definedName name="_DAT2" localSheetId="20">#REF!</definedName>
    <definedName name="_DAT2" localSheetId="21">#REF!</definedName>
    <definedName name="_DAT2" localSheetId="22">#REF!</definedName>
    <definedName name="_DAT2" localSheetId="23">#REF!</definedName>
    <definedName name="_DAT2" localSheetId="27">#REF!</definedName>
    <definedName name="_DAT2" localSheetId="28">#REF!</definedName>
    <definedName name="_DAT2" localSheetId="29">#REF!</definedName>
    <definedName name="_DAT2" localSheetId="30">#REF!</definedName>
    <definedName name="_DAT2" localSheetId="31">#REF!</definedName>
    <definedName name="_DAT2" localSheetId="32">#REF!</definedName>
    <definedName name="_DAT2">#REF!</definedName>
    <definedName name="_DAT3" localSheetId="18">#REF!</definedName>
    <definedName name="_DAT3" localSheetId="19">#REF!</definedName>
    <definedName name="_DAT3" localSheetId="20">#REF!</definedName>
    <definedName name="_DAT3" localSheetId="21">#REF!</definedName>
    <definedName name="_DAT3" localSheetId="22">#REF!</definedName>
    <definedName name="_DAT3" localSheetId="23">#REF!</definedName>
    <definedName name="_DAT3" localSheetId="27">#REF!</definedName>
    <definedName name="_DAT3" localSheetId="28">#REF!</definedName>
    <definedName name="_DAT3" localSheetId="29">#REF!</definedName>
    <definedName name="_DAT3" localSheetId="30">#REF!</definedName>
    <definedName name="_DAT3" localSheetId="31">#REF!</definedName>
    <definedName name="_DAT3" localSheetId="32">#REF!</definedName>
    <definedName name="_DAT3">#REF!</definedName>
    <definedName name="_DAT4" localSheetId="18">#REF!</definedName>
    <definedName name="_DAT4" localSheetId="19">#REF!</definedName>
    <definedName name="_DAT4" localSheetId="20">#REF!</definedName>
    <definedName name="_DAT4" localSheetId="21">#REF!</definedName>
    <definedName name="_DAT4" localSheetId="22">#REF!</definedName>
    <definedName name="_DAT4" localSheetId="23">#REF!</definedName>
    <definedName name="_DAT4" localSheetId="27">#REF!</definedName>
    <definedName name="_DAT4" localSheetId="28">#REF!</definedName>
    <definedName name="_DAT4" localSheetId="29">#REF!</definedName>
    <definedName name="_DAT4" localSheetId="30">#REF!</definedName>
    <definedName name="_DAT4" localSheetId="31">#REF!</definedName>
    <definedName name="_DAT4" localSheetId="32">#REF!</definedName>
    <definedName name="_DAT4">#REF!</definedName>
    <definedName name="_DAT5" localSheetId="18">#REF!</definedName>
    <definedName name="_DAT5" localSheetId="19">#REF!</definedName>
    <definedName name="_DAT5" localSheetId="20">#REF!</definedName>
    <definedName name="_DAT5" localSheetId="21">#REF!</definedName>
    <definedName name="_DAT5" localSheetId="22">#REF!</definedName>
    <definedName name="_DAT5" localSheetId="23">#REF!</definedName>
    <definedName name="_DAT5" localSheetId="27">#REF!</definedName>
    <definedName name="_DAT5" localSheetId="28">#REF!</definedName>
    <definedName name="_DAT5" localSheetId="29">#REF!</definedName>
    <definedName name="_DAT5" localSheetId="30">#REF!</definedName>
    <definedName name="_DAT5" localSheetId="31">#REF!</definedName>
    <definedName name="_DAT5" localSheetId="32">#REF!</definedName>
    <definedName name="_DAT5">#REF!</definedName>
    <definedName name="_DAT6" localSheetId="18">#REF!</definedName>
    <definedName name="_DAT6" localSheetId="19">#REF!</definedName>
    <definedName name="_DAT6" localSheetId="20">#REF!</definedName>
    <definedName name="_DAT6" localSheetId="21">#REF!</definedName>
    <definedName name="_DAT6" localSheetId="22">#REF!</definedName>
    <definedName name="_DAT6" localSheetId="23">#REF!</definedName>
    <definedName name="_DAT6" localSheetId="27">#REF!</definedName>
    <definedName name="_DAT6" localSheetId="28">#REF!</definedName>
    <definedName name="_DAT6" localSheetId="29">#REF!</definedName>
    <definedName name="_DAT6" localSheetId="30">#REF!</definedName>
    <definedName name="_DAT6" localSheetId="31">#REF!</definedName>
    <definedName name="_DAT6" localSheetId="32">#REF!</definedName>
    <definedName name="_DAT6">#REF!</definedName>
    <definedName name="_DAT7" localSheetId="18">#REF!</definedName>
    <definedName name="_DAT7" localSheetId="19">#REF!</definedName>
    <definedName name="_DAT7" localSheetId="20">#REF!</definedName>
    <definedName name="_DAT7" localSheetId="21">#REF!</definedName>
    <definedName name="_DAT7" localSheetId="22">#REF!</definedName>
    <definedName name="_DAT7" localSheetId="23">#REF!</definedName>
    <definedName name="_DAT7" localSheetId="27">#REF!</definedName>
    <definedName name="_DAT7" localSheetId="28">#REF!</definedName>
    <definedName name="_DAT7" localSheetId="29">#REF!</definedName>
    <definedName name="_DAT7" localSheetId="30">#REF!</definedName>
    <definedName name="_DAT7" localSheetId="31">#REF!</definedName>
    <definedName name="_DAT7" localSheetId="32">#REF!</definedName>
    <definedName name="_DAT7">#REF!</definedName>
    <definedName name="_DAT8" localSheetId="18">#REF!</definedName>
    <definedName name="_DAT8" localSheetId="19">#REF!</definedName>
    <definedName name="_DAT8" localSheetId="20">#REF!</definedName>
    <definedName name="_DAT8" localSheetId="21">#REF!</definedName>
    <definedName name="_DAT8" localSheetId="22">#REF!</definedName>
    <definedName name="_DAT8" localSheetId="23">#REF!</definedName>
    <definedName name="_DAT8" localSheetId="27">#REF!</definedName>
    <definedName name="_DAT8" localSheetId="28">#REF!</definedName>
    <definedName name="_DAT8" localSheetId="29">#REF!</definedName>
    <definedName name="_DAT8" localSheetId="30">#REF!</definedName>
    <definedName name="_DAT8" localSheetId="31">#REF!</definedName>
    <definedName name="_DAT8" localSheetId="32">#REF!</definedName>
    <definedName name="_DAT8">#REF!</definedName>
    <definedName name="_DAT9" localSheetId="18">#REF!</definedName>
    <definedName name="_DAT9" localSheetId="19">#REF!</definedName>
    <definedName name="_DAT9" localSheetId="20">#REF!</definedName>
    <definedName name="_DAT9" localSheetId="21">#REF!</definedName>
    <definedName name="_DAT9" localSheetId="22">#REF!</definedName>
    <definedName name="_DAT9" localSheetId="23">#REF!</definedName>
    <definedName name="_DAT9" localSheetId="27">#REF!</definedName>
    <definedName name="_DAT9" localSheetId="28">#REF!</definedName>
    <definedName name="_DAT9" localSheetId="29">#REF!</definedName>
    <definedName name="_DAT9" localSheetId="30">#REF!</definedName>
    <definedName name="_DAT9" localSheetId="31">#REF!</definedName>
    <definedName name="_DAT9" localSheetId="32">#REF!</definedName>
    <definedName name="_DAT9">#REF!</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23" hidden="1">{"Page_1",#N/A,FALSE,"BAD4Q98";"Page_2",#N/A,FALSE,"BAD4Q98";"Page_3",#N/A,FALSE,"BAD4Q98";"Page_4",#N/A,FALSE,"BAD4Q98";"Page_5",#N/A,FALSE,"BAD4Q98";"Page_6",#N/A,FALSE,"BAD4Q98";"Input_1",#N/A,FALSE,"BAD4Q98";"Input_2",#N/A,FALSE,"BAD4Q98"}</definedName>
    <definedName name="_Dec05" localSheetId="24" hidden="1">{"Page_1",#N/A,FALSE,"BAD4Q98";"Page_2",#N/A,FALSE,"BAD4Q98";"Page_3",#N/A,FALSE,"BAD4Q98";"Page_4",#N/A,FALSE,"BAD4Q98";"Page_5",#N/A,FALSE,"BAD4Q98";"Page_6",#N/A,FALSE,"BAD4Q98";"Input_1",#N/A,FALSE,"BAD4Q98";"Input_2",#N/A,FALSE,"BAD4Q98"}</definedName>
    <definedName name="_Dec05" localSheetId="10"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Dec05" localSheetId="31" hidden="1">{"Page_1",#N/A,FALSE,"BAD4Q98";"Page_2",#N/A,FALSE,"BAD4Q98";"Page_3",#N/A,FALSE,"BAD4Q98";"Page_4",#N/A,FALSE,"BAD4Q98";"Page_5",#N/A,FALSE,"BAD4Q98";"Page_6",#N/A,FALSE,"BAD4Q98";"Input_1",#N/A,FALSE,"BAD4Q98";"Input_2",#N/A,FALSE,"BAD4Q98"}</definedName>
    <definedName name="_Dec05" localSheetId="32"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3"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localSheetId="32" hidden="1">#REF!</definedName>
    <definedName name="_Fill" hidden="1">#REF!</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23" hidden="1">{"Page_1",#N/A,FALSE,"BAD4Q98";"Page_2",#N/A,FALSE,"BAD4Q98";"Page_3",#N/A,FALSE,"BAD4Q98";"Page_4",#N/A,FALSE,"BAD4Q98";"Page_5",#N/A,FALSE,"BAD4Q98";"Page_6",#N/A,FALSE,"BAD4Q98";"Input_1",#N/A,FALSE,"BAD4Q98";"Input_2",#N/A,FALSE,"BAD4Q98"}</definedName>
    <definedName name="_Jan09" localSheetId="24" hidden="1">{"Page_1",#N/A,FALSE,"BAD4Q98";"Page_2",#N/A,FALSE,"BAD4Q98";"Page_3",#N/A,FALSE,"BAD4Q98";"Page_4",#N/A,FALSE,"BAD4Q98";"Page_5",#N/A,FALSE,"BAD4Q98";"Page_6",#N/A,FALSE,"BAD4Q98";"Input_1",#N/A,FALSE,"BAD4Q98";"Input_2",#N/A,FALSE,"BAD4Q98"}</definedName>
    <definedName name="_Jan09" localSheetId="10"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Jan09" localSheetId="31" hidden="1">{"Page_1",#N/A,FALSE,"BAD4Q98";"Page_2",#N/A,FALSE,"BAD4Q98";"Page_3",#N/A,FALSE,"BAD4Q98";"Page_4",#N/A,FALSE,"BAD4Q98";"Page_5",#N/A,FALSE,"BAD4Q98";"Page_6",#N/A,FALSE,"BAD4Q98";"Input_1",#N/A,FALSE,"BAD4Q98";"Input_2",#N/A,FALSE,"BAD4Q98"}</definedName>
    <definedName name="_Jan09" localSheetId="32"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2" hidden="1">#REF!</definedName>
    <definedName name="_MatInverse_In" localSheetId="23"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localSheetId="31" hidden="1">#REF!</definedName>
    <definedName name="_MatInverse_In" localSheetId="32" hidden="1">#REF!</definedName>
    <definedName name="_MatInverse_In"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2" hidden="1">#REF!</definedName>
    <definedName name="_MatMult_A" localSheetId="23"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localSheetId="31" hidden="1">#REF!</definedName>
    <definedName name="_MatMult_A" localSheetId="32" hidden="1">#REF!</definedName>
    <definedName name="_MatMult_A"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2" hidden="1">#REF!</definedName>
    <definedName name="_MatMult_AxB" localSheetId="23"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localSheetId="31" hidden="1">#REF!</definedName>
    <definedName name="_MatMult_AxB" localSheetId="32" hidden="1">#REF!</definedName>
    <definedName name="_MatMult_AxB"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2" hidden="1">#REF!</definedName>
    <definedName name="_MatMult_B" localSheetId="23"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localSheetId="31" hidden="1">#REF!</definedName>
    <definedName name="_MatMult_B" localSheetId="32" hidden="1">#REF!</definedName>
    <definedName name="_MatMult_B" hidden="1">#REF!</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23" hidden="1">{"2002Frcst","05Month",FALSE,"Frcst Format 2002"}</definedName>
    <definedName name="_May2007" localSheetId="24" hidden="1">{"2002Frcst","05Month",FALSE,"Frcst Format 2002"}</definedName>
    <definedName name="_May2007" localSheetId="10" hidden="1">{"2002Frcst","05Month",FALSE,"Frcst Format 2002"}</definedName>
    <definedName name="_May2007" localSheetId="4" hidden="1">{"2002Frcst","05Month",FALSE,"Frcst Format 2002"}</definedName>
    <definedName name="_May2007" localSheetId="16" hidden="1">{"2002Frcst","05Month",FALSE,"Frcst Format 2002"}</definedName>
    <definedName name="_May2007" localSheetId="17"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May2007" localSheetId="31" hidden="1">{"2002Frcst","05Month",FALSE,"Frcst Format 2002"}</definedName>
    <definedName name="_May2007" localSheetId="32" hidden="1">{"2002Frcst","05Month",FALSE,"Frcst Format 2002"}</definedName>
    <definedName name="_May2007" hidden="1">{"2002Frcst","05Month",FALSE,"Frcst Format 2002"}</definedName>
    <definedName name="_Order1" hidden="1">255</definedName>
    <definedName name="_Order2" hidden="1">255</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2" hidden="1">#REF!</definedName>
    <definedName name="_Parse_In" localSheetId="23"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localSheetId="31" hidden="1">#REF!</definedName>
    <definedName name="_Parse_In" localSheetId="32" hidden="1">#REF!</definedName>
    <definedName name="_Parse_In"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2" hidden="1">#REF!</definedName>
    <definedName name="_Parse_Out" localSheetId="23"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localSheetId="31" hidden="1">#REF!</definedName>
    <definedName name="_Parse_Out" localSheetId="32" hidden="1">#REF!</definedName>
    <definedName name="_Parse_Out" hidden="1">#REF!</definedName>
    <definedName name="_PG1" localSheetId="18">#REF!</definedName>
    <definedName name="_PG1" localSheetId="19">#REF!</definedName>
    <definedName name="_PG1" localSheetId="20">#REF!</definedName>
    <definedName name="_PG1" localSheetId="21">#REF!</definedName>
    <definedName name="_PG1" localSheetId="22">#REF!</definedName>
    <definedName name="_PG1" localSheetId="23">#REF!</definedName>
    <definedName name="_PG1" localSheetId="27">#REF!</definedName>
    <definedName name="_PG1" localSheetId="28">#REF!</definedName>
    <definedName name="_PG1" localSheetId="29">#REF!</definedName>
    <definedName name="_PG1" localSheetId="30">#REF!</definedName>
    <definedName name="_PG1" localSheetId="31">#REF!</definedName>
    <definedName name="_PG1" localSheetId="32">#REF!</definedName>
    <definedName name="_PG1">#REF!</definedName>
    <definedName name="_REC90" localSheetId="18">#REF!</definedName>
    <definedName name="_REC90" localSheetId="19">#REF!</definedName>
    <definedName name="_REC90" localSheetId="20">#REF!</definedName>
    <definedName name="_REC90" localSheetId="21">#REF!</definedName>
    <definedName name="_REC90" localSheetId="22">#REF!</definedName>
    <definedName name="_REC90" localSheetId="23">#REF!</definedName>
    <definedName name="_REC90" localSheetId="27">#REF!</definedName>
    <definedName name="_REC90" localSheetId="28">#REF!</definedName>
    <definedName name="_REC90" localSheetId="29">#REF!</definedName>
    <definedName name="_REC90" localSheetId="30">#REF!</definedName>
    <definedName name="_REC90" localSheetId="31">#REF!</definedName>
    <definedName name="_REC90" localSheetId="32">#REF!</definedName>
    <definedName name="_REC90">#REF!</definedName>
    <definedName name="_REC92" localSheetId="18">#REF!</definedName>
    <definedName name="_REC92" localSheetId="19">#REF!</definedName>
    <definedName name="_REC92" localSheetId="20">#REF!</definedName>
    <definedName name="_REC92" localSheetId="21">#REF!</definedName>
    <definedName name="_REC92" localSheetId="22">#REF!</definedName>
    <definedName name="_REC92" localSheetId="23">#REF!</definedName>
    <definedName name="_REC92" localSheetId="27">#REF!</definedName>
    <definedName name="_REC92" localSheetId="28">#REF!</definedName>
    <definedName name="_REC92" localSheetId="29">#REF!</definedName>
    <definedName name="_REC92" localSheetId="30">#REF!</definedName>
    <definedName name="_REC92" localSheetId="31">#REF!</definedName>
    <definedName name="_REC92" localSheetId="32">#REF!</definedName>
    <definedName name="_REC92">#REF!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23"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localSheetId="31" hidden="1">#REF!</definedName>
    <definedName name="_Regression_Out" localSheetId="32" hidden="1">#REF!</definedName>
    <definedName name="_Regression_Out"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23"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localSheetId="31" hidden="1">#REF!</definedName>
    <definedName name="_Regression_X" localSheetId="32" hidden="1">#REF!</definedName>
    <definedName name="_Regression_X"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23"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localSheetId="31" hidden="1">#REF!</definedName>
    <definedName name="_Regression_Y" localSheetId="32" hidden="1">#REF!</definedName>
    <definedName name="_Regression_Y"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2" hidden="1">#REF!</definedName>
    <definedName name="_Table1_In1" localSheetId="23"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localSheetId="31" hidden="1">#REF!</definedName>
    <definedName name="_Table1_In1" localSheetId="32" hidden="1">#REF!</definedName>
    <definedName name="_Table1_In1"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2" hidden="1">#REF!</definedName>
    <definedName name="_Table1_Out" localSheetId="23"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localSheetId="31" hidden="1">#REF!</definedName>
    <definedName name="_Table1_Out" localSheetId="32" hidden="1">#REF!</definedName>
    <definedName name="_Table1_Out"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2" hidden="1">#REF!</definedName>
    <definedName name="_Table2_Out" localSheetId="23"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localSheetId="31" hidden="1">#REF!</definedName>
    <definedName name="_Table2_Out" localSheetId="32" hidden="1">#REF!</definedName>
    <definedName name="_Table2_Out" hidden="1">#REF!</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23" hidden="1">{"SourcesUses",#N/A,TRUE,"CFMODEL";"TransOverview",#N/A,TRUE,"CFMODEL"}</definedName>
    <definedName name="_w2" localSheetId="24" hidden="1">{"SourcesUses",#N/A,TRUE,"CFMODEL";"TransOverview",#N/A,TRUE,"CFMODEL"}</definedName>
    <definedName name="_w2" localSheetId="10" hidden="1">{"SourcesUses",#N/A,TRUE,"CFMODEL";"TransOverview",#N/A,TRUE,"CFMODEL"}</definedName>
    <definedName name="_w2" localSheetId="4" hidden="1">{"SourcesUses",#N/A,TRUE,"CFMODEL";"TransOverview",#N/A,TRUE,"CFMODEL"}</definedName>
    <definedName name="_w2" localSheetId="16" hidden="1">{"SourcesUses",#N/A,TRUE,"CFMODEL";"TransOverview",#N/A,TRUE,"CFMODEL"}</definedName>
    <definedName name="_w2" localSheetId="17"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_w2" localSheetId="31" hidden="1">{"SourcesUses",#N/A,TRUE,"CFMODEL";"TransOverview",#N/A,TRUE,"CFMODEL"}</definedName>
    <definedName name="_w2" localSheetId="32" hidden="1">{"SourcesUses",#N/A,TRUE,"CFMODEL";"TransOverview",#N/A,TRUE,"CFMODEL"}</definedName>
    <definedName name="_w2" hidden="1">{"SourcesUses",#N/A,TRUE,"CFMODEL";"TransOverview",#N/A,TRUE,"CFMODEL"}</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23" hidden="1">{"Page_1",#N/A,FALSE,"BAD4Q98";"Page_2",#N/A,FALSE,"BAD4Q98";"Page_3",#N/A,FALSE,"BAD4Q98";"Page_4",#N/A,FALSE,"BAD4Q98";"Page_5",#N/A,FALSE,"BAD4Q98";"Page_6",#N/A,FALSE,"BAD4Q98";"Input_1",#N/A,FALSE,"BAD4Q98";"Input_2",#N/A,FALSE,"BAD4Q98"}</definedName>
    <definedName name="a" localSheetId="24" hidden="1">{"Page_1",#N/A,FALSE,"BAD4Q98";"Page_2",#N/A,FALSE,"BAD4Q98";"Page_3",#N/A,FALSE,"BAD4Q98";"Page_4",#N/A,FALSE,"BAD4Q98";"Page_5",#N/A,FALSE,"BAD4Q98";"Page_6",#N/A,FALSE,"BAD4Q98";"Input_1",#N/A,FALSE,"BAD4Q98";"Input_2",#N/A,FALSE,"BAD4Q98"}</definedName>
    <definedName name="a" localSheetId="10"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 localSheetId="31" hidden="1">{"Page_1",#N/A,FALSE,"BAD4Q98";"Page_2",#N/A,FALSE,"BAD4Q98";"Page_3",#N/A,FALSE,"BAD4Q98";"Page_4",#N/A,FALSE,"BAD4Q98";"Page_5",#N/A,FALSE,"BAD4Q98";"Page_6",#N/A,FALSE,"BAD4Q98";"Input_1",#N/A,FALSE,"BAD4Q98";"Input_2",#N/A,FALSE,"BAD4Q98"}</definedName>
    <definedName name="a" localSheetId="32"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23" hidden="1">{"Income Statement",#N/A,FALSE,"CFMODEL";"Balance Sheet",#N/A,FALSE,"CFMODEL"}</definedName>
    <definedName name="aaa" localSheetId="24" hidden="1">{"Income Statement",#N/A,FALSE,"CFMODEL";"Balance Sheet",#N/A,FALSE,"CFMODEL"}</definedName>
    <definedName name="aaa" localSheetId="10" hidden="1">{"Income Statement",#N/A,FALSE,"CFMODEL";"Balance Sheet",#N/A,FALSE,"CFMODEL"}</definedName>
    <definedName name="aaa" localSheetId="4" hidden="1">{"Income Statement",#N/A,FALSE,"CFMODEL";"Balance Sheet",#N/A,FALSE,"CFMODEL"}</definedName>
    <definedName name="aaa" localSheetId="16" hidden="1">{"Income Statement",#N/A,FALSE,"CFMODEL";"Balance Sheet",#N/A,FALSE,"CFMODEL"}</definedName>
    <definedName name="aaa" localSheetId="17"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 localSheetId="31" hidden="1">{"Income Statement",#N/A,FALSE,"CFMODEL";"Balance Sheet",#N/A,FALSE,"CFMODEL"}</definedName>
    <definedName name="aaa" localSheetId="32" hidden="1">{"Income Statement",#N/A,FALSE,"CFMODEL";"Balance Sheet",#N/A,FALSE,"CFMODEL"}</definedName>
    <definedName name="aaa" hidden="1">{"Income Statement",#N/A,FALSE,"CFMODEL";"Balance Sheet",#N/A,FALSE,"CFMODEL"}</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23" hidden="1">{"SourcesUses",#N/A,TRUE,"FundsFlow";"TransOverview",#N/A,TRUE,"FundsFlow"}</definedName>
    <definedName name="aaaa" localSheetId="24" hidden="1">{"SourcesUses",#N/A,TRUE,"FundsFlow";"TransOverview",#N/A,TRUE,"FundsFlow"}</definedName>
    <definedName name="aaaa" localSheetId="10" hidden="1">{"SourcesUses",#N/A,TRUE,"FundsFlow";"TransOverview",#N/A,TRUE,"FundsFlow"}</definedName>
    <definedName name="aaaa" localSheetId="4" hidden="1">{"SourcesUses",#N/A,TRUE,"FundsFlow";"TransOverview",#N/A,TRUE,"FundsFlow"}</definedName>
    <definedName name="aaaa" localSheetId="16" hidden="1">{"SourcesUses",#N/A,TRUE,"FundsFlow";"TransOverview",#N/A,TRUE,"FundsFlow"}</definedName>
    <definedName name="aaaa" localSheetId="17"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 localSheetId="31" hidden="1">{"SourcesUses",#N/A,TRUE,"FundsFlow";"TransOverview",#N/A,TRUE,"FundsFlow"}</definedName>
    <definedName name="aaaa" localSheetId="32" hidden="1">{"SourcesUses",#N/A,TRUE,"FundsFlow";"TransOverview",#N/A,TRUE,"FundsFlow"}</definedName>
    <definedName name="aaaa" hidden="1">{"SourcesUses",#N/A,TRUE,"FundsFlow";"TransOverview",#N/A,TRUE,"FundsFlow"}</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23" hidden="1">{"SourcesUses",#N/A,TRUE,"CFMODEL";"TransOverview",#N/A,TRUE,"CFMODEL"}</definedName>
    <definedName name="aaaaaaaaaaaaa" localSheetId="24" hidden="1">{"SourcesUses",#N/A,TRUE,"CFMODEL";"TransOverview",#N/A,TRUE,"CFMODEL"}</definedName>
    <definedName name="aaaaaaaaaaaaa" localSheetId="10" hidden="1">{"SourcesUses",#N/A,TRUE,"CFMODEL";"TransOverview",#N/A,TRUE,"CFMODEL"}</definedName>
    <definedName name="aaaaaaaaaaaaa" localSheetId="4" hidden="1">{"SourcesUses",#N/A,TRUE,"CFMODEL";"TransOverview",#N/A,TRUE,"CFMODEL"}</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aaaaaaaaaaaa" localSheetId="31" hidden="1">{"SourcesUses",#N/A,TRUE,"CFMODEL";"TransOverview",#N/A,TRUE,"CFMODEL"}</definedName>
    <definedName name="aaaaaaaaaaaaa" localSheetId="32" hidden="1">{"SourcesUses",#N/A,TRUE,"CFMODEL";"TransOverview",#N/A,TRUE,"CFMODEL"}</definedName>
    <definedName name="aaaaaaaaaaaaa" hidden="1">{"SourcesUses",#N/A,TRUE,"CFMODEL";"TransOverview",#N/A,TRUE,"CFMODEL"}</definedName>
    <definedName name="abc" hidden="1">"3Q12KMQDU0T4XKGIPPUR4OEMV"</definedName>
    <definedName name="Account" localSheetId="18">#REF!</definedName>
    <definedName name="Account" localSheetId="19">#REF!</definedName>
    <definedName name="Account" localSheetId="20">#REF!</definedName>
    <definedName name="Account" localSheetId="21">#REF!</definedName>
    <definedName name="Account" localSheetId="22">#REF!</definedName>
    <definedName name="Account" localSheetId="23">#REF!</definedName>
    <definedName name="Account" localSheetId="27">#REF!</definedName>
    <definedName name="Account" localSheetId="28">#REF!</definedName>
    <definedName name="Account" localSheetId="29">#REF!</definedName>
    <definedName name="Account" localSheetId="30">#REF!</definedName>
    <definedName name="Account" localSheetId="31">#REF!</definedName>
    <definedName name="Account" localSheetId="32">#REF!</definedName>
    <definedName name="Account">#REF!</definedName>
    <definedName name="ACCRUAL" localSheetId="18">#REF!</definedName>
    <definedName name="ACCRUAL" localSheetId="19">#REF!</definedName>
    <definedName name="ACCRUAL" localSheetId="20">#REF!</definedName>
    <definedName name="ACCRUAL" localSheetId="21">#REF!</definedName>
    <definedName name="ACCRUAL" localSheetId="22">#REF!</definedName>
    <definedName name="ACCRUAL" localSheetId="23">#REF!</definedName>
    <definedName name="ACCRUAL" localSheetId="27">#REF!</definedName>
    <definedName name="ACCRUAL" localSheetId="28">#REF!</definedName>
    <definedName name="ACCRUAL" localSheetId="29">#REF!</definedName>
    <definedName name="ACCRUAL" localSheetId="30">#REF!</definedName>
    <definedName name="ACCRUAL" localSheetId="31">#REF!</definedName>
    <definedName name="ACCRUAL" localSheetId="32">#REF!</definedName>
    <definedName name="ACCRUAL">#REF!</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23" hidden="1">{"var_page",#N/A,FALSE,"template"}</definedName>
    <definedName name="ad" localSheetId="24" hidden="1">{"var_page",#N/A,FALSE,"template"}</definedName>
    <definedName name="ad" localSheetId="10" hidden="1">{"var_page",#N/A,FALSE,"template"}</definedName>
    <definedName name="ad" localSheetId="4" hidden="1">{"var_page",#N/A,FALSE,"template"}</definedName>
    <definedName name="ad" localSheetId="16" hidden="1">{"var_page",#N/A,FALSE,"template"}</definedName>
    <definedName name="ad" localSheetId="17"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 localSheetId="31" hidden="1">{"var_page",#N/A,FALSE,"template"}</definedName>
    <definedName name="ad" localSheetId="32" hidden="1">{"var_page",#N/A,FALSE,"template"}</definedName>
    <definedName name="ad"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23" hidden="1">{"Var_page",#N/A,FALSE,"template"}</definedName>
    <definedName name="adafdadf" localSheetId="24" hidden="1">{"Var_page",#N/A,FALSE,"template"}</definedName>
    <definedName name="adafdadf" localSheetId="10" hidden="1">{"Var_page",#N/A,FALSE,"template"}</definedName>
    <definedName name="adafdadf" localSheetId="4" hidden="1">{"Var_page",#N/A,FALSE,"template"}</definedName>
    <definedName name="adafdadf" localSheetId="16" hidden="1">{"Var_page",#N/A,FALSE,"template"}</definedName>
    <definedName name="adafdadf" localSheetId="17"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afdadf" localSheetId="31" hidden="1">{"Var_page",#N/A,FALSE,"template"}</definedName>
    <definedName name="adafdadf" localSheetId="32" hidden="1">{"Var_page",#N/A,FALSE,"template"}</definedName>
    <definedName name="adafdadf" hidden="1">{"Var_page",#N/A,FALSE,"template"}</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23" hidden="1">{"Est_Pg1",#N/A,FALSE,"Estimate2003";"Est_Pg2",#N/A,FALSE,"Estimate2003";"Est_Pg3",#N/A,FALSE,"Estimate2003";"Escalation,",#N/A,FALSE,"Escalation"}</definedName>
    <definedName name="adsadasdasdadasd" localSheetId="24" hidden="1">{"Est_Pg1",#N/A,FALSE,"Estimate2003";"Est_Pg2",#N/A,FALSE,"Estimate2003";"Est_Pg3",#N/A,FALSE,"Estimate2003";"Escalation,",#N/A,FALSE,"Escalation"}</definedName>
    <definedName name="adsadasdasdadasd" localSheetId="10"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dsadasdasdadasd" localSheetId="31" hidden="1">{"Est_Pg1",#N/A,FALSE,"Estimate2003";"Est_Pg2",#N/A,FALSE,"Estimate2003";"Est_Pg3",#N/A,FALSE,"Estimate2003";"Escalation,",#N/A,FALSE,"Escalation"}</definedName>
    <definedName name="adsadasdasdadasd" localSheetId="32"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23" hidden="1">{"by_month",#N/A,TRUE,"template";"destec_month",#N/A,TRUE,"template";"by_quarter",#N/A,TRUE,"template";"destec_quarter",#N/A,TRUE,"template";"by_year",#N/A,TRUE,"template";"destec_annual",#N/A,TRUE,"template"}</definedName>
    <definedName name="afdadafa" localSheetId="24" hidden="1">{"by_month",#N/A,TRUE,"template";"destec_month",#N/A,TRUE,"template";"by_quarter",#N/A,TRUE,"template";"destec_quarter",#N/A,TRUE,"template";"by_year",#N/A,TRUE,"template";"destec_annual",#N/A,TRUE,"template"}</definedName>
    <definedName name="afdadafa" localSheetId="10"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fdadafa" localSheetId="31" hidden="1">{"by_month",#N/A,TRUE,"template";"destec_month",#N/A,TRUE,"template";"by_quarter",#N/A,TRUE,"template";"destec_quarter",#N/A,TRUE,"template";"by_year",#N/A,TRUE,"template";"destec_annual",#N/A,TRUE,"template"}</definedName>
    <definedName name="afdadafa" localSheetId="32"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23" hidden="1">{"Page_1",#N/A,FALSE,"BAD4Q98";"Page_2",#N/A,FALSE,"BAD4Q98";"Page_3",#N/A,FALSE,"BAD4Q98";"Page_4",#N/A,FALSE,"BAD4Q98";"Page_5",#N/A,FALSE,"BAD4Q98";"Page_6",#N/A,FALSE,"BAD4Q98";"Input_1",#N/A,FALSE,"BAD4Q98";"Input_2",#N/A,FALSE,"BAD4Q98"}</definedName>
    <definedName name="ag" localSheetId="24" hidden="1">{"Page_1",#N/A,FALSE,"BAD4Q98";"Page_2",#N/A,FALSE,"BAD4Q98";"Page_3",#N/A,FALSE,"BAD4Q98";"Page_4",#N/A,FALSE,"BAD4Q98";"Page_5",#N/A,FALSE,"BAD4Q98";"Page_6",#N/A,FALSE,"BAD4Q98";"Input_1",#N/A,FALSE,"BAD4Q98";"Input_2",#N/A,FALSE,"BAD4Q98"}</definedName>
    <definedName name="ag" localSheetId="10"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g" localSheetId="31" hidden="1">{"Page_1",#N/A,FALSE,"BAD4Q98";"Page_2",#N/A,FALSE,"BAD4Q98";"Page_3",#N/A,FALSE,"BAD4Q98";"Page_4",#N/A,FALSE,"BAD4Q98";"Page_5",#N/A,FALSE,"BAD4Q98";"Page_6",#N/A,FALSE,"BAD4Q98";"Input_1",#N/A,FALSE,"BAD4Q98";"Input_2",#N/A,FALSE,"BAD4Q98"}</definedName>
    <definedName name="ag" localSheetId="32"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8">#REF!</definedName>
    <definedName name="ANALYSIS89" localSheetId="19">#REF!</definedName>
    <definedName name="ANALYSIS89" localSheetId="20">#REF!</definedName>
    <definedName name="ANALYSIS89" localSheetId="21">#REF!</definedName>
    <definedName name="ANALYSIS89" localSheetId="22">#REF!</definedName>
    <definedName name="ANALYSIS89" localSheetId="23">#REF!</definedName>
    <definedName name="ANALYSIS89" localSheetId="27">#REF!</definedName>
    <definedName name="ANALYSIS89" localSheetId="28">#REF!</definedName>
    <definedName name="ANALYSIS89" localSheetId="29">#REF!</definedName>
    <definedName name="ANALYSIS89" localSheetId="30">#REF!</definedName>
    <definedName name="ANALYSIS89" localSheetId="31">#REF!</definedName>
    <definedName name="ANALYSIS89" localSheetId="32">#REF!</definedName>
    <definedName name="ANALYSIS89">#REF!</definedName>
    <definedName name="Annual_Cash_Sweep_Amount">'[3]Cash Sweep'!$C$14:$W$14</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2">#REF!</definedName>
    <definedName name="Annual_Equity_Investment" localSheetId="23">#REF!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 localSheetId="31">#REF!</definedName>
    <definedName name="Annual_Equity_Investment" localSheetId="32">#REF!</definedName>
    <definedName name="Annual_Equity_Investment">#REF!</definedName>
    <definedName name="Annual_Maintenance_Input">[4]Inputs!$B$157</definedName>
    <definedName name="anscount" hidden="1">2</definedName>
    <definedName name="application">#REF!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2">#REF!</definedName>
    <definedName name="Appropriate_IPP_Debt_Ratio" localSheetId="23">#REF!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 localSheetId="31">#REF!</definedName>
    <definedName name="Appropriate_IPP_Debt_Ratio" localSheetId="32">#REF!</definedName>
    <definedName name="Appropriate_IPP_Debt_Ratio">#REF!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2" hidden="1">#REF!</definedName>
    <definedName name="April" localSheetId="23"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localSheetId="31" hidden="1">#REF!</definedName>
    <definedName name="April" localSheetId="32" hidden="1">#REF!</definedName>
    <definedName name="April" hidden="1">#REF!</definedName>
    <definedName name="AREA1" localSheetId="18">#REF!</definedName>
    <definedName name="AREA1" localSheetId="19">#REF!</definedName>
    <definedName name="AREA1" localSheetId="20">#REF!</definedName>
    <definedName name="AREA1" localSheetId="21">#REF!</definedName>
    <definedName name="AREA1" localSheetId="22">#REF!</definedName>
    <definedName name="AREA1" localSheetId="23">#REF!</definedName>
    <definedName name="AREA1" localSheetId="27">#REF!</definedName>
    <definedName name="AREA1" localSheetId="28">#REF!</definedName>
    <definedName name="AREA1" localSheetId="29">#REF!</definedName>
    <definedName name="AREA1" localSheetId="30">#REF!</definedName>
    <definedName name="AREA1" localSheetId="31">#REF!</definedName>
    <definedName name="AREA1" localSheetId="32">#REF!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2" hidden="1">#REF!</definedName>
    <definedName name="AS2StaticLS" localSheetId="23"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localSheetId="31" hidden="1">#REF!</definedName>
    <definedName name="AS2StaticLS" localSheetId="32" hidden="1">#REF!</definedName>
    <definedName name="AS2StaticLS" hidden="1">#REF!</definedName>
    <definedName name="AS2SyncStepLS" hidden="1">0</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2" hidden="1">#REF!</definedName>
    <definedName name="AS2TickmarkLS" localSheetId="23"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localSheetId="31" hidden="1">#REF!</definedName>
    <definedName name="AS2TickmarkLS" localSheetId="32" hidden="1">#REF!</definedName>
    <definedName name="AS2TickmarkLS" hidden="1">#REF!</definedName>
    <definedName name="AS2VersionLS" hidden="1">300</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2">#REF!</definedName>
    <definedName name="asian_meanreversion" localSheetId="23">#REF!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 localSheetId="31">#REF!</definedName>
    <definedName name="asian_meanreversion" localSheetId="32">#REF!</definedName>
    <definedName name="asian_meanreversion">#REF!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2">#REF!</definedName>
    <definedName name="asian_model" localSheetId="23">#REF!</definedName>
    <definedName name="asian_model" localSheetId="27">#REF!</definedName>
    <definedName name="asian_model" localSheetId="28">#REF!</definedName>
    <definedName name="asian_model" localSheetId="29">#REF!</definedName>
    <definedName name="asian_model" localSheetId="30">#REF!</definedName>
    <definedName name="asian_model" localSheetId="31">#REF!</definedName>
    <definedName name="asian_model" localSheetId="32">#REF!</definedName>
    <definedName name="asian_model">#REF!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2">#REF!</definedName>
    <definedName name="asian_volatility" localSheetId="23">#REF!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 localSheetId="31">#REF!</definedName>
    <definedName name="asian_volatility" localSheetId="32">#REF!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2">#REF!</definedName>
    <definedName name="Athens_Minimum_PILOT_Payment" localSheetId="23">#REF!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 localSheetId="31">#REF!</definedName>
    <definedName name="Athens_Minimum_PILOT_Payment" localSheetId="32">#REF!</definedName>
    <definedName name="Athens_Minimum_PILOT_Payment">#REF!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2">#REF!</definedName>
    <definedName name="Athens_Percentage_of_PILOT_Payments" localSheetId="23">#REF!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 localSheetId="31">#REF!</definedName>
    <definedName name="Athens_Percentage_of_PILOT_Payments" localSheetId="32">#REF!</definedName>
    <definedName name="Athens_Percentage_of_PILOT_Payments">#REF!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2">#REF!</definedName>
    <definedName name="Athens_PILOT_Shortfall_Benchmark_Payment" localSheetId="23">#REF!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 localSheetId="31">#REF!</definedName>
    <definedName name="Athens_PILOT_Shortfall_Benchmark_Payment" localSheetId="32">#REF!</definedName>
    <definedName name="Athens_PILOT_Shortfall_Benchmark_Payment">#REF!</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23" hidden="1">{"Page_1",#N/A,FALSE,"BAD4Q98";"Page_2",#N/A,FALSE,"BAD4Q98";"Page_3",#N/A,FALSE,"BAD4Q98";"Page_4",#N/A,FALSE,"BAD4Q98";"Page_5",#N/A,FALSE,"BAD4Q98";"Page_6",#N/A,FALSE,"BAD4Q98";"Input_1",#N/A,FALSE,"BAD4Q98";"Input_2",#N/A,FALSE,"BAD4Q98"}</definedName>
    <definedName name="b" localSheetId="24" hidden="1">{"Page_1",#N/A,FALSE,"BAD4Q98";"Page_2",#N/A,FALSE,"BAD4Q98";"Page_3",#N/A,FALSE,"BAD4Q98";"Page_4",#N/A,FALSE,"BAD4Q98";"Page_5",#N/A,FALSE,"BAD4Q98";"Page_6",#N/A,FALSE,"BAD4Q98";"Input_1",#N/A,FALSE,"BAD4Q98";"Input_2",#N/A,FALSE,"BAD4Q98"}</definedName>
    <definedName name="b" localSheetId="10"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 localSheetId="31" hidden="1">{"Page_1",#N/A,FALSE,"BAD4Q98";"Page_2",#N/A,FALSE,"BAD4Q98";"Page_3",#N/A,FALSE,"BAD4Q98";"Page_4",#N/A,FALSE,"BAD4Q98";"Page_5",#N/A,FALSE,"BAD4Q98";"Page_6",#N/A,FALSE,"BAD4Q98";"Input_1",#N/A,FALSE,"BAD4Q98";"Input_2",#N/A,FALSE,"BAD4Q98"}</definedName>
    <definedName name="b" localSheetId="32"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2">#REF!</definedName>
    <definedName name="barriercap_model" localSheetId="23">#REF!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 localSheetId="31">#REF!</definedName>
    <definedName name="barriercap_model" localSheetId="32">#REF!</definedName>
    <definedName name="barriercap_model">#REF!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2">#REF!</definedName>
    <definedName name="barriercap_volatility" localSheetId="23">#REF!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 localSheetId="31">#REF!</definedName>
    <definedName name="barriercap_volatility" localSheetId="32">#REF!</definedName>
    <definedName name="barriercap_volatility">#REF!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2">#REF!</definedName>
    <definedName name="barrieropt_volatility" localSheetId="23">#REF!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 localSheetId="31">#REF!</definedName>
    <definedName name="barrieropt_volatility" localSheetId="32">#REF!</definedName>
    <definedName name="barrieropt_volatility">#REF!</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2">#REF!</definedName>
    <definedName name="bestof_meanreversion2" localSheetId="23">#REF!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 localSheetId="31">#REF!</definedName>
    <definedName name="bestof_meanreversion2" localSheetId="32">#REF!</definedName>
    <definedName name="bestof_meanreversion2">#REF!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2">#REF!</definedName>
    <definedName name="bestof_meanreversion3" localSheetId="23">#REF!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 localSheetId="31">#REF!</definedName>
    <definedName name="bestof_meanreversion3" localSheetId="32">#REF!</definedName>
    <definedName name="bestof_meanreversion3">#REF!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2">#REF!</definedName>
    <definedName name="bestof_meshpoints" localSheetId="23">#REF!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 localSheetId="31">#REF!</definedName>
    <definedName name="bestof_meshpoints" localSheetId="32">#REF!</definedName>
    <definedName name="bestof_meshpoints">#REF!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2">#REF!</definedName>
    <definedName name="bestof_model" localSheetId="23">#REF!</definedName>
    <definedName name="bestof_model" localSheetId="27">#REF!</definedName>
    <definedName name="bestof_model" localSheetId="28">#REF!</definedName>
    <definedName name="bestof_model" localSheetId="29">#REF!</definedName>
    <definedName name="bestof_model" localSheetId="30">#REF!</definedName>
    <definedName name="bestof_model" localSheetId="31">#REF!</definedName>
    <definedName name="bestof_model" localSheetId="32">#REF!</definedName>
    <definedName name="bestof_model">#REF!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2">#REF!</definedName>
    <definedName name="bestof_volatility" localSheetId="23">#REF!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 localSheetId="31">#REF!</definedName>
    <definedName name="bestof_volatility" localSheetId="32">#REF!</definedName>
    <definedName name="bestof_volatility">#REF!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2">#REF!</definedName>
    <definedName name="bestof_volatility2" localSheetId="23">#REF!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 localSheetId="31">#REF!</definedName>
    <definedName name="bestof_volatility2" localSheetId="32">#REF!</definedName>
    <definedName name="bestof_volatility2">#REF!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2">#REF!</definedName>
    <definedName name="bestof_volatility3" localSheetId="23">#REF!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 localSheetId="31">#REF!</definedName>
    <definedName name="bestof_volatility3" localSheetId="32">#REF!</definedName>
    <definedName name="bestof_volatility3">#REF!</definedName>
    <definedName name="BG_Del" hidden="1">15</definedName>
    <definedName name="BG_Ins" hidden="1">4</definedName>
    <definedName name="BG_Mod" hidden="1">6</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2">#REF!</definedName>
    <definedName name="bond_meanreversion" localSheetId="23">#REF!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 localSheetId="31">#REF!</definedName>
    <definedName name="bond_meanreversion" localSheetId="32">#REF!</definedName>
    <definedName name="bond_meanreversion">#REF!</definedName>
    <definedName name="bond_model" localSheetId="18">#REF!</definedName>
    <definedName name="bond_model" localSheetId="19">#REF!</definedName>
    <definedName name="bond_model" localSheetId="20">#REF!</definedName>
    <definedName name="bond_model" localSheetId="21">#REF!</definedName>
    <definedName name="bond_model" localSheetId="22">#REF!</definedName>
    <definedName name="bond_model" localSheetId="23">#REF!</definedName>
    <definedName name="bond_model" localSheetId="27">#REF!</definedName>
    <definedName name="bond_model" localSheetId="28">#REF!</definedName>
    <definedName name="bond_model" localSheetId="29">#REF!</definedName>
    <definedName name="bond_model" localSheetId="30">#REF!</definedName>
    <definedName name="bond_model" localSheetId="31">#REF!</definedName>
    <definedName name="bond_model" localSheetId="32">#REF!</definedName>
    <definedName name="bond_model">#REF!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2">#REF!</definedName>
    <definedName name="bond_volatility" localSheetId="23">#REF!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 localSheetId="31">#REF!</definedName>
    <definedName name="bond_volatility" localSheetId="32">#REF!</definedName>
    <definedName name="bond_volatility">#REF!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2">#REF!</definedName>
    <definedName name="bondforward_meanreversion" localSheetId="23">#REF!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 localSheetId="31">#REF!</definedName>
    <definedName name="bondforward_meanreversion" localSheetId="32">#REF!</definedName>
    <definedName name="bondforward_meanreversion">#REF!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2">#REF!</definedName>
    <definedName name="bondforward_model" localSheetId="23">#REF!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 localSheetId="31">#REF!</definedName>
    <definedName name="bondforward_model" localSheetId="32">#REF!</definedName>
    <definedName name="bondforward_model">#REF!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2">#REF!</definedName>
    <definedName name="bondforward_volatility" localSheetId="23">#REF!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 localSheetId="31">#REF!</definedName>
    <definedName name="bondforward_volatility" localSheetId="32">#REF!</definedName>
    <definedName name="bondforward_volatility">#REF!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2">#REF!</definedName>
    <definedName name="bondfutopt_meanreversion" localSheetId="23">#REF!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 localSheetId="31">#REF!</definedName>
    <definedName name="bondfutopt_meanreversion" localSheetId="32">#REF!</definedName>
    <definedName name="bondfutopt_meanreversion">#REF!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2">#REF!</definedName>
    <definedName name="bondfutopt_model" localSheetId="23">#REF!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 localSheetId="31">#REF!</definedName>
    <definedName name="bondfutopt_model" localSheetId="32">#REF!</definedName>
    <definedName name="bondfutopt_model">#REF!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2">#REF!</definedName>
    <definedName name="bondfutopt_volatility" localSheetId="23">#REF!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 localSheetId="31">#REF!</definedName>
    <definedName name="bondfutopt_volatility" localSheetId="32">#REF!</definedName>
    <definedName name="bondfutopt_volatility">#REF!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2">#REF!</definedName>
    <definedName name="bondfuture_meanreversion" localSheetId="23">#REF!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 localSheetId="31">#REF!</definedName>
    <definedName name="bondfuture_meanreversion" localSheetId="32">#REF!</definedName>
    <definedName name="bondfuture_meanreversion">#REF!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2">#REF!</definedName>
    <definedName name="bondfuture_model" localSheetId="23">#REF!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 localSheetId="31">#REF!</definedName>
    <definedName name="bondfuture_model" localSheetId="32">#REF!</definedName>
    <definedName name="bondfuture_model">#REF!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2">#REF!</definedName>
    <definedName name="bondfuture_volatility" localSheetId="23">#REF!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 localSheetId="31">#REF!</definedName>
    <definedName name="bondfuture_volatility" localSheetId="32">#REF!</definedName>
    <definedName name="bondfuture_volatility">#REF!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2">#REF!</definedName>
    <definedName name="bondoption_meanreversion" localSheetId="23">#REF!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 localSheetId="31">#REF!</definedName>
    <definedName name="bondoption_meanreversion" localSheetId="32">#REF!</definedName>
    <definedName name="bondoption_meanreversion">#REF!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2">#REF!</definedName>
    <definedName name="bondoption_model" localSheetId="23">#REF!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 localSheetId="31">#REF!</definedName>
    <definedName name="bondoption_model" localSheetId="32">#REF!</definedName>
    <definedName name="bondoption_model">#REF!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2">#REF!</definedName>
    <definedName name="bondoption_volatility" localSheetId="23">#REF!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 localSheetId="31">#REF!</definedName>
    <definedName name="bondoption_volatility" localSheetId="32">#REF!</definedName>
    <definedName name="bondoption_volatility">#REF!</definedName>
    <definedName name="BROKER" localSheetId="18">#REF!</definedName>
    <definedName name="BROKER" localSheetId="19">#REF!</definedName>
    <definedName name="BROKER" localSheetId="20">#REF!</definedName>
    <definedName name="BROKER" localSheetId="21">#REF!</definedName>
    <definedName name="BROKER" localSheetId="22">#REF!</definedName>
    <definedName name="BROKER" localSheetId="23">#REF!</definedName>
    <definedName name="BROKER" localSheetId="27">#REF!</definedName>
    <definedName name="BROKER" localSheetId="28">#REF!</definedName>
    <definedName name="BROKER" localSheetId="29">#REF!</definedName>
    <definedName name="BROKER" localSheetId="30">#REF!</definedName>
    <definedName name="BROKER" localSheetId="31">#REF!</definedName>
    <definedName name="BROKER" localSheetId="32">#REF!</definedName>
    <definedName name="BROKER">#REF!</definedName>
    <definedName name="BSAcct" localSheetId="18">#REF!</definedName>
    <definedName name="BSAcct" localSheetId="19">#REF!</definedName>
    <definedName name="BSAcct" localSheetId="20">#REF!</definedName>
    <definedName name="BSAcct" localSheetId="21">#REF!</definedName>
    <definedName name="BSAcct" localSheetId="22">#REF!</definedName>
    <definedName name="BSAcct" localSheetId="23">#REF!</definedName>
    <definedName name="BSAcct" localSheetId="27">#REF!</definedName>
    <definedName name="BSAcct" localSheetId="28">#REF!</definedName>
    <definedName name="BSAcct" localSheetId="29">#REF!</definedName>
    <definedName name="BSAcct" localSheetId="30">#REF!</definedName>
    <definedName name="BSAcct" localSheetId="31">#REF!</definedName>
    <definedName name="BSAcct" localSheetId="32">#REF!</definedName>
    <definedName name="BSAcct">#REF!</definedName>
    <definedName name="BSBal" localSheetId="18">#REF!</definedName>
    <definedName name="BSBal" localSheetId="19">#REF!</definedName>
    <definedName name="BSBal" localSheetId="20">#REF!</definedName>
    <definedName name="BSBal" localSheetId="21">#REF!</definedName>
    <definedName name="BSBal" localSheetId="22">#REF!</definedName>
    <definedName name="BSBal" localSheetId="23">#REF!</definedName>
    <definedName name="BSBal" localSheetId="27">#REF!</definedName>
    <definedName name="BSBal" localSheetId="28">#REF!</definedName>
    <definedName name="BSBal" localSheetId="29">#REF!</definedName>
    <definedName name="BSBal" localSheetId="30">#REF!</definedName>
    <definedName name="BSBal" localSheetId="31">#REF!</definedName>
    <definedName name="BSBal" localSheetId="32">#REF!</definedName>
    <definedName name="BSBal">#REF!</definedName>
    <definedName name="BSDesc" localSheetId="18">#REF!</definedName>
    <definedName name="BSDesc" localSheetId="19">#REF!</definedName>
    <definedName name="BSDesc" localSheetId="20">#REF!</definedName>
    <definedName name="BSDesc" localSheetId="21">#REF!</definedName>
    <definedName name="BSDesc" localSheetId="22">#REF!</definedName>
    <definedName name="BSDesc" localSheetId="23">#REF!</definedName>
    <definedName name="BSDesc" localSheetId="27">#REF!</definedName>
    <definedName name="BSDesc" localSheetId="28">#REF!</definedName>
    <definedName name="BSDesc" localSheetId="29">#REF!</definedName>
    <definedName name="BSDesc" localSheetId="30">#REF!</definedName>
    <definedName name="BSDesc" localSheetId="31">#REF!</definedName>
    <definedName name="BSDesc" localSheetId="32">#REF!</definedName>
    <definedName name="BSDesc">#REF!</definedName>
    <definedName name="bsentity" localSheetId="18">#REF!</definedName>
    <definedName name="bsentity" localSheetId="19">#REF!</definedName>
    <definedName name="bsentity" localSheetId="20">#REF!</definedName>
    <definedName name="bsentity" localSheetId="21">#REF!</definedName>
    <definedName name="bsentity" localSheetId="22">#REF!</definedName>
    <definedName name="bsentity" localSheetId="23">#REF!</definedName>
    <definedName name="bsentity" localSheetId="27">#REF!</definedName>
    <definedName name="bsentity" localSheetId="28">#REF!</definedName>
    <definedName name="bsentity" localSheetId="29">#REF!</definedName>
    <definedName name="bsentity" localSheetId="30">#REF!</definedName>
    <definedName name="bsentity" localSheetId="31">#REF!</definedName>
    <definedName name="bsentity" localSheetId="32">#REF!</definedName>
    <definedName name="bsentity">#REF!</definedName>
    <definedName name="Bsheet" localSheetId="18">#REF!</definedName>
    <definedName name="Bsheet" localSheetId="19">#REF!</definedName>
    <definedName name="Bsheet" localSheetId="20">#REF!</definedName>
    <definedName name="Bsheet" localSheetId="21">#REF!</definedName>
    <definedName name="Bsheet" localSheetId="22">#REF!</definedName>
    <definedName name="Bsheet" localSheetId="23">#REF!</definedName>
    <definedName name="Bsheet" localSheetId="27">#REF!</definedName>
    <definedName name="Bsheet" localSheetId="28">#REF!</definedName>
    <definedName name="Bsheet" localSheetId="29">#REF!</definedName>
    <definedName name="Bsheet" localSheetId="30">#REF!</definedName>
    <definedName name="Bsheet" localSheetId="31">#REF!</definedName>
    <definedName name="Bsheet" localSheetId="32">#REF!</definedName>
    <definedName name="Bsheet">#REF!</definedName>
    <definedName name="BUILD">[7]Building!$A$2:$E$97</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2">#REF!</definedName>
    <definedName name="calspread_meanreversion" localSheetId="23">#REF!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 localSheetId="31">#REF!</definedName>
    <definedName name="calspread_meanreversion" localSheetId="32">#REF!</definedName>
    <definedName name="calspread_meanreversion">#REF!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2">#REF!</definedName>
    <definedName name="calspread_meshpoints" localSheetId="23">#REF!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 localSheetId="31">#REF!</definedName>
    <definedName name="calspread_meshpoints" localSheetId="32">#REF!</definedName>
    <definedName name="calspread_meshpoints">#REF!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2">#REF!</definedName>
    <definedName name="calspread_model" localSheetId="23">#REF!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 localSheetId="31">#REF!</definedName>
    <definedName name="calspread_model" localSheetId="32">#REF!</definedName>
    <definedName name="calspread_model">#REF!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2">#REF!</definedName>
    <definedName name="calspread_volatility" localSheetId="23">#REF!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 localSheetId="31">#REF!</definedName>
    <definedName name="calspread_volatility" localSheetId="32">#REF!</definedName>
    <definedName name="calspread_volatility">#REF!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2">#REF!</definedName>
    <definedName name="calspread_volatility2" localSheetId="23">#REF!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 localSheetId="31">#REF!</definedName>
    <definedName name="calspread_volatility2" localSheetId="32">#REF!</definedName>
    <definedName name="calspread_volatility2">#REF!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2">#REF!</definedName>
    <definedName name="capexentity" localSheetId="23">#REF!</definedName>
    <definedName name="capexentity" localSheetId="27">#REF!</definedName>
    <definedName name="capexentity" localSheetId="28">#REF!</definedName>
    <definedName name="capexentity" localSheetId="29">#REF!</definedName>
    <definedName name="capexentity" localSheetId="30">#REF!</definedName>
    <definedName name="capexentity" localSheetId="31">#REF!</definedName>
    <definedName name="capexentity" localSheetId="32">#REF!</definedName>
    <definedName name="capexentity">#REF!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2">#REF!</definedName>
    <definedName name="capfloor_meanreversion" localSheetId="23">#REF!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 localSheetId="31">#REF!</definedName>
    <definedName name="capfloor_meanreversion" localSheetId="32">#REF!</definedName>
    <definedName name="capfloor_meanreversion">#REF!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2">#REF!</definedName>
    <definedName name="capfloor_model" localSheetId="23">#REF!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 localSheetId="31">#REF!</definedName>
    <definedName name="capfloor_model" localSheetId="32">#REF!</definedName>
    <definedName name="capfloor_model">#REF!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2">#REF!</definedName>
    <definedName name="capfloor_volatility" localSheetId="23">#REF!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 localSheetId="31">#REF!</definedName>
    <definedName name="capfloor_volatility" localSheetId="32">#REF!</definedName>
    <definedName name="capfloor_volatility">#REF!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2">#REF!</definedName>
    <definedName name="Cash_Sweep_Switch" localSheetId="23">#REF!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 localSheetId="31">#REF!</definedName>
    <definedName name="Cash_Sweep_Switch" localSheetId="32">#REF!</definedName>
    <definedName name="Cash_Sweep_Switch">#REF!</definedName>
    <definedName name="category" localSheetId="18">#REF!</definedName>
    <definedName name="category" localSheetId="19">#REF!</definedName>
    <definedName name="category" localSheetId="20">#REF!</definedName>
    <definedName name="category" localSheetId="21">#REF!</definedName>
    <definedName name="category" localSheetId="22">#REF!</definedName>
    <definedName name="category" localSheetId="23">#REF!</definedName>
    <definedName name="category" localSheetId="27">#REF!</definedName>
    <definedName name="category" localSheetId="28">#REF!</definedName>
    <definedName name="category" localSheetId="29">#REF!</definedName>
    <definedName name="category" localSheetId="30">#REF!</definedName>
    <definedName name="category" localSheetId="31">#REF!</definedName>
    <definedName name="category" localSheetId="32">#REF!</definedName>
    <definedName name="category">#REF!</definedName>
    <definedName name="CBWorkbookPriority" hidden="1">-21190210</definedName>
    <definedName name="cc">#REF!</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23" hidden="1">{"variance_page",#N/A,FALSE,"template"}</definedName>
    <definedName name="cccc" localSheetId="24" hidden="1">{"variance_page",#N/A,FALSE,"template"}</definedName>
    <definedName name="cccc" localSheetId="10" hidden="1">{"variance_page",#N/A,FALSE,"template"}</definedName>
    <definedName name="cccc" localSheetId="4" hidden="1">{"variance_page",#N/A,FALSE,"template"}</definedName>
    <definedName name="cccc" localSheetId="16" hidden="1">{"variance_page",#N/A,FALSE,"template"}</definedName>
    <definedName name="cccc" localSheetId="17"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 localSheetId="31" hidden="1">{"variance_page",#N/A,FALSE,"template"}</definedName>
    <definedName name="cccc" localSheetId="32" hidden="1">{"variance_page",#N/A,FALSE,"template"}</definedName>
    <definedName name="cccc" hidden="1">{"variance_page",#N/A,FALSE,"template"}</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23" hidden="1">{"SourcesUses",#N/A,TRUE,#N/A;"TransOverview",#N/A,TRUE,"CFMODEL"}</definedName>
    <definedName name="ccccccc" localSheetId="24" hidden="1">{"SourcesUses",#N/A,TRUE,#N/A;"TransOverview",#N/A,TRUE,"CFMODEL"}</definedName>
    <definedName name="ccccccc" localSheetId="10" hidden="1">{"SourcesUses",#N/A,TRUE,#N/A;"TransOverview",#N/A,TRUE,"CFMODEL"}</definedName>
    <definedName name="ccccccc" localSheetId="4" hidden="1">{"SourcesUses",#N/A,TRUE,#N/A;"TransOverview",#N/A,TRUE,"CFMODEL"}</definedName>
    <definedName name="ccccccc" localSheetId="16" hidden="1">{"SourcesUses",#N/A,TRUE,#N/A;"TransOverview",#N/A,TRUE,"CFMODEL"}</definedName>
    <definedName name="ccccccc" localSheetId="17"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 localSheetId="31" hidden="1">{"SourcesUses",#N/A,TRUE,#N/A;"TransOverview",#N/A,TRUE,"CFMODEL"}</definedName>
    <definedName name="ccccccc" localSheetId="32" hidden="1">{"SourcesUses",#N/A,TRUE,#N/A;"TransOverview",#N/A,TRUE,"CFMODEL"}</definedName>
    <definedName name="ccccccc" hidden="1">{"SourcesUses",#N/A,TRUE,#N/A;"TransOverview",#N/A,TRUE,"CFMODEL"}</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23" hidden="1">{"SourcesUses",#N/A,TRUE,"FundsFlow";"TransOverview",#N/A,TRUE,"FundsFlow"}</definedName>
    <definedName name="ccccccccccccccc" localSheetId="24" hidden="1">{"SourcesUses",#N/A,TRUE,"FundsFlow";"TransOverview",#N/A,TRUE,"FundsFlow"}</definedName>
    <definedName name="ccccccccccccccc" localSheetId="10" hidden="1">{"SourcesUses",#N/A,TRUE,"FundsFlow";"TransOverview",#N/A,TRUE,"FundsFlow"}</definedName>
    <definedName name="ccccccccccccccc" localSheetId="4" hidden="1">{"SourcesUses",#N/A,TRUE,"FundsFlow";"TransOverview",#N/A,TRUE,"FundsFlow"}</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ccccccccccccc" localSheetId="31" hidden="1">{"SourcesUses",#N/A,TRUE,"FundsFlow";"TransOverview",#N/A,TRUE,"FundsFlow"}</definedName>
    <definedName name="ccccccccccccccc" localSheetId="32" hidden="1">{"SourcesUses",#N/A,TRUE,"FundsFlow";"TransOverview",#N/A,TRUE,"FundsFlow"}</definedName>
    <definedName name="ccccccccccccccc" hidden="1">{"SourcesUses",#N/A,TRUE,"FundsFlow";"TransOverview",#N/A,TRUE,"FundsFlow"}</definedName>
    <definedName name="CCPlan">#REF!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2">#REF!</definedName>
    <definedName name="ccyswapopt_meanreversion" localSheetId="23">#REF!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 localSheetId="31">#REF!</definedName>
    <definedName name="ccyswapopt_meanreversion" localSheetId="32">#REF!</definedName>
    <definedName name="ccyswapopt_meanreversion">#REF!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2">#REF!</definedName>
    <definedName name="ccyswapopt_model" localSheetId="23">#REF!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 localSheetId="31">#REF!</definedName>
    <definedName name="ccyswapopt_model" localSheetId="32">#REF!</definedName>
    <definedName name="ccyswapopt_model">#REF!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2">#REF!</definedName>
    <definedName name="ccyswapopt_volatility" localSheetId="23">#REF!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 localSheetId="31">#REF!</definedName>
    <definedName name="ccyswapopt_volatility" localSheetId="32">#REF!</definedName>
    <definedName name="ccyswapopt_volatility">#REF!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2">#REF!</definedName>
    <definedName name="ccyswapopt_volatility2" localSheetId="23">#REF!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 localSheetId="31">#REF!</definedName>
    <definedName name="ccyswapopt_volatility2" localSheetId="32">#REF!</definedName>
    <definedName name="ccyswapopt_volatility2">#REF!</definedName>
    <definedName name="cfentity" localSheetId="18">#REF!</definedName>
    <definedName name="cfentity" localSheetId="19">#REF!</definedName>
    <definedName name="cfentity" localSheetId="20">#REF!</definedName>
    <definedName name="cfentity" localSheetId="21">#REF!</definedName>
    <definedName name="cfentity" localSheetId="22">#REF!</definedName>
    <definedName name="cfentity" localSheetId="23">#REF!</definedName>
    <definedName name="cfentity" localSheetId="27">#REF!</definedName>
    <definedName name="cfentity" localSheetId="28">#REF!</definedName>
    <definedName name="cfentity" localSheetId="29">#REF!</definedName>
    <definedName name="cfentity" localSheetId="30">#REF!</definedName>
    <definedName name="cfentity" localSheetId="31">#REF!</definedName>
    <definedName name="cfentity" localSheetId="32">#REF!</definedName>
    <definedName name="cfentity">#REF!</definedName>
    <definedName name="Chart">"Chart 3"</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2">'[8]ADR Table'!$B$5:$J$5</definedName>
    <definedName name="Class_Life_ADR" localSheetId="23">'[8]ADR Table'!$B$5:$J$5</definedName>
    <definedName name="Class_Life_ADR" localSheetId="16">'[9]ADR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 localSheetId="31">'[8]ADR Table'!$B$5:$J$5</definedName>
    <definedName name="Class_Life_ADR" localSheetId="32">'[8]ADR Table'!$B$5:$J$5</definedName>
    <definedName name="Class_Life_ADR">'[8]ADR Table'!$B$5:$J$5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2">'[8]MARCS Table'!$B$5:$I$5</definedName>
    <definedName name="Class_Life_MACRS" localSheetId="23">'[8]MARCS Table'!$B$5:$I$5</definedName>
    <definedName name="Class_Life_MACRS" localSheetId="16">'[9]MARCS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 localSheetId="31">'[8]MARCS Table'!$B$5:$I$5</definedName>
    <definedName name="Class_Life_MACRS" localSheetId="32">'[8]MARCS Table'!$B$5:$I$5</definedName>
    <definedName name="Class_Life_MACRS">'[8]MARCS Table'!$B$5:$I$5</definedName>
    <definedName name="Commercial_Operation_Year">[3]Inputs!$B$197</definedName>
    <definedName name="Commercial_Rev_Growth">[10]Assumptions!$C$11</definedName>
    <definedName name="confidence">[5]Inputs!$B$12</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2">#REF!</definedName>
    <definedName name="ConsolidatedRange" localSheetId="23">#REF!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 localSheetId="31">#REF!</definedName>
    <definedName name="ConsolidatedRange" localSheetId="32">#REF!</definedName>
    <definedName name="ConsolidatedRange">#REF!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2">#REF!</definedName>
    <definedName name="ConsolidationRange" localSheetId="23">#REF!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 localSheetId="31">#REF!</definedName>
    <definedName name="ConsolidationRange" localSheetId="32">#REF!</definedName>
    <definedName name="ConsolidationRange">#REF!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2">#REF!</definedName>
    <definedName name="Construction_Facility_Balance_End_of_Month" localSheetId="23">#REF!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 localSheetId="31">#REF!</definedName>
    <definedName name="Construction_Facility_Balance_End_of_Month" localSheetId="32">#REF!</definedName>
    <definedName name="Construction_Facility_Balance_End_of_Month">#REF!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2">#REF!</definedName>
    <definedName name="convertible_treesteps" localSheetId="23">#REF!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 localSheetId="31">#REF!</definedName>
    <definedName name="convertible_treesteps" localSheetId="32">#REF!</definedName>
    <definedName name="convertible_treesteps">#REF!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2">#REF!</definedName>
    <definedName name="convertible_volatility" localSheetId="23">#REF!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 localSheetId="31">#REF!</definedName>
    <definedName name="convertible_volatility" localSheetId="32">#REF!</definedName>
    <definedName name="convertible_volatility">#REF!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2">#REF!</definedName>
    <definedName name="Corporate_Guarantee_Switch" localSheetId="23">#REF!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 localSheetId="31">#REF!</definedName>
    <definedName name="Corporate_Guarantee_Switch" localSheetId="32">#REF!</definedName>
    <definedName name="Corporate_Guarantee_Switch">#REF!</definedName>
    <definedName name="corr_data">[5]Inputs!$B$6</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2">#REF!</definedName>
    <definedName name="Cost_of_Corporate_Guarantee" localSheetId="23">#REF!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 localSheetId="31">#REF!</definedName>
    <definedName name="Cost_of_Corporate_Guarantee" localSheetId="32">#REF!</definedName>
    <definedName name="Cost_of_Corporate_Guarantee">#REF!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2">#REF!</definedName>
    <definedName name="County___Town_Tax_Billing_Month" localSheetId="23">#REF!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 localSheetId="31">#REF!</definedName>
    <definedName name="County___Town_Tax_Billing_Month" localSheetId="32">#REF!</definedName>
    <definedName name="County___Town_Tax_Billing_Month">#REF!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2">#REF!</definedName>
    <definedName name="crack_meanreversion" localSheetId="23">#REF!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 localSheetId="31">#REF!</definedName>
    <definedName name="crack_meanreversion" localSheetId="32">#REF!</definedName>
    <definedName name="crack_meanreversion">#REF!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2">#REF!</definedName>
    <definedName name="crack_meanreversion2" localSheetId="23">#REF!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 localSheetId="31">#REF!</definedName>
    <definedName name="crack_meanreversion2" localSheetId="32">#REF!</definedName>
    <definedName name="crack_meanreversion2">#REF!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2">#REF!</definedName>
    <definedName name="crack_meanreversion3" localSheetId="23">#REF!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 localSheetId="31">#REF!</definedName>
    <definedName name="crack_meanreversion3" localSheetId="32">#REF!</definedName>
    <definedName name="crack_meanreversion3">#REF!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2">#REF!</definedName>
    <definedName name="crack_meshpoints" localSheetId="23">#REF!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 localSheetId="31">#REF!</definedName>
    <definedName name="crack_meshpoints" localSheetId="32">#REF!</definedName>
    <definedName name="crack_meshpoints">#REF!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2">#REF!</definedName>
    <definedName name="crack_model" localSheetId="23">#REF!</definedName>
    <definedName name="crack_model" localSheetId="27">#REF!</definedName>
    <definedName name="crack_model" localSheetId="28">#REF!</definedName>
    <definedName name="crack_model" localSheetId="29">#REF!</definedName>
    <definedName name="crack_model" localSheetId="30">#REF!</definedName>
    <definedName name="crack_model" localSheetId="31">#REF!</definedName>
    <definedName name="crack_model" localSheetId="32">#REF!</definedName>
    <definedName name="crack_model">#REF!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2">#REF!</definedName>
    <definedName name="crack_volatility" localSheetId="23">#REF!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 localSheetId="31">#REF!</definedName>
    <definedName name="crack_volatility" localSheetId="32">#REF!</definedName>
    <definedName name="crack_volatility">#REF!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2">#REF!</definedName>
    <definedName name="crack_volatility2" localSheetId="23">#REF!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 localSheetId="31">#REF!</definedName>
    <definedName name="crack_volatility2" localSheetId="32">#REF!</definedName>
    <definedName name="crack_volatility2">#REF!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2">#REF!</definedName>
    <definedName name="crack_volatility3" localSheetId="23">#REF!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 localSheetId="31">#REF!</definedName>
    <definedName name="crack_volatility3" localSheetId="32">#REF!</definedName>
    <definedName name="crack_volatility3">#REF!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2" hidden="1">#REF!</definedName>
    <definedName name="CreditStats" localSheetId="23"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localSheetId="31" hidden="1">#REF!</definedName>
    <definedName name="CreditStats" localSheetId="32" hidden="1">#REF!</definedName>
    <definedName name="CreditStats" hidden="1">#REF!</definedName>
    <definedName name="_xlnm.Criteria" localSheetId="18">'[11]CAP ADJ'!#REF!</definedName>
    <definedName name="_xlnm.Criteria" localSheetId="19">'[11]CAP ADJ'!#REF!</definedName>
    <definedName name="_xlnm.Criteria" localSheetId="20">'[11]CAP ADJ'!#REF!</definedName>
    <definedName name="_xlnm.Criteria" localSheetId="21">'[11]CAP ADJ'!#REF!</definedName>
    <definedName name="_xlnm.Criteria" localSheetId="22">'[11]CAP ADJ'!#REF!</definedName>
    <definedName name="_xlnm.Criteria" localSheetId="23">'[11]CAP ADJ'!#REF!</definedName>
    <definedName name="_xlnm.Criteria" localSheetId="27">'[11]CAP ADJ'!#REF!</definedName>
    <definedName name="_xlnm.Criteria" localSheetId="28">'[11]CAP ADJ'!#REF!</definedName>
    <definedName name="_xlnm.Criteria" localSheetId="29">'[11]CAP ADJ'!#REF!</definedName>
    <definedName name="_xlnm.Criteria" localSheetId="30">'[11]CAP ADJ'!#REF!</definedName>
    <definedName name="_xlnm.Criteria" localSheetId="31">'[11]CAP ADJ'!#REF!</definedName>
    <definedName name="_xlnm.Criteria" localSheetId="32">'[11]CAP ADJ'!#REF!</definedName>
    <definedName name="_xlnm.Criteria">'[11]CAP ADJ'!#REF!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2">#REF!</definedName>
    <definedName name="Criteria_MI" localSheetId="23">#REF!</definedName>
    <definedName name="Criteria_MI" localSheetId="27">#REF!</definedName>
    <definedName name="Criteria_MI" localSheetId="28">#REF!</definedName>
    <definedName name="Criteria_MI" localSheetId="29">#REF!</definedName>
    <definedName name="Criteria_MI" localSheetId="30">#REF!</definedName>
    <definedName name="Criteria_MI" localSheetId="31">#REF!</definedName>
    <definedName name="Criteria_MI" localSheetId="32">#REF!</definedName>
    <definedName name="Criteria_MI">#REF!</definedName>
    <definedName name="cross_corrs">[5]Inputs!$B$27</definedName>
    <definedName name="CTHRS" localSheetId="18">#REF!</definedName>
    <definedName name="CTHRS" localSheetId="19">#REF!</definedName>
    <definedName name="CTHRS" localSheetId="20">#REF!</definedName>
    <definedName name="CTHRS" localSheetId="21">#REF!</definedName>
    <definedName name="CTHRS" localSheetId="22">#REF!</definedName>
    <definedName name="CTHRS" localSheetId="23">#REF!</definedName>
    <definedName name="CTHRS" localSheetId="27">#REF!</definedName>
    <definedName name="CTHRS" localSheetId="28">#REF!</definedName>
    <definedName name="CTHRS" localSheetId="29">#REF!</definedName>
    <definedName name="CTHRS" localSheetId="30">#REF!</definedName>
    <definedName name="CTHRS" localSheetId="31">#REF!</definedName>
    <definedName name="CTHRS" localSheetId="32">#REF!</definedName>
    <definedName name="CTHRS">#REF!</definedName>
    <definedName name="cumCOLA">'[12]cum CPI'!$A$7:$B$43</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2">#REF!</definedName>
    <definedName name="Cumulative_Cash_Flow" localSheetId="23">#REF!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 localSheetId="31">#REF!</definedName>
    <definedName name="Cumulative_Cash_Flow" localSheetId="32">#REF!</definedName>
    <definedName name="Cumulative_Cash_Flow">#REF!</definedName>
    <definedName name="CURRENT" localSheetId="18">#REF!</definedName>
    <definedName name="CURRENT" localSheetId="19">#REF!</definedName>
    <definedName name="CURRENT" localSheetId="20">#REF!</definedName>
    <definedName name="CURRENT" localSheetId="21">#REF!</definedName>
    <definedName name="CURRENT" localSheetId="22">#REF!</definedName>
    <definedName name="CURRENT" localSheetId="23">#REF!</definedName>
    <definedName name="CURRENT" localSheetId="27">#REF!</definedName>
    <definedName name="CURRENT" localSheetId="28">#REF!</definedName>
    <definedName name="CURRENT" localSheetId="29">#REF!</definedName>
    <definedName name="CURRENT" localSheetId="30">#REF!</definedName>
    <definedName name="CURRENT" localSheetId="31">#REF!</definedName>
    <definedName name="CURRENT" localSheetId="32">#REF!</definedName>
    <definedName name="CURRENT">#REF!</definedName>
    <definedName name="CurrentDimensionReference">'[13]Setup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8">#REF!</definedName>
    <definedName name="Customers" localSheetId="19">#REF!</definedName>
    <definedName name="Customers" localSheetId="20">#REF!</definedName>
    <definedName name="Customers" localSheetId="21">#REF!</definedName>
    <definedName name="Customers" localSheetId="22">#REF!</definedName>
    <definedName name="Customers" localSheetId="23">#REF!</definedName>
    <definedName name="Customers" localSheetId="27">#REF!</definedName>
    <definedName name="Customers" localSheetId="28">#REF!</definedName>
    <definedName name="Customers" localSheetId="29">#REF!</definedName>
    <definedName name="Customers" localSheetId="30">#REF!</definedName>
    <definedName name="Customers" localSheetId="31">#REF!</definedName>
    <definedName name="Customers" localSheetId="32">#REF!</definedName>
    <definedName name="Customers">#REF!</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23" hidden="1">{"SourcesUses",#N/A,TRUE,#N/A;"TransOverview",#N/A,TRUE,"CFMODEL"}</definedName>
    <definedName name="d" localSheetId="24" hidden="1">{"SourcesUses",#N/A,TRUE,#N/A;"TransOverview",#N/A,TRUE,"CFMODEL"}</definedName>
    <definedName name="d" localSheetId="10" hidden="1">{"SourcesUses",#N/A,TRUE,#N/A;"TransOverview",#N/A,TRUE,"CFMODEL"}</definedName>
    <definedName name="d" localSheetId="4" hidden="1">{"SourcesUses",#N/A,TRUE,#N/A;"TransOverview",#N/A,TRUE,"CFMODEL"}</definedName>
    <definedName name="d" localSheetId="16" hidden="1">{"SourcesUses",#N/A,TRUE,#N/A;"TransOverview",#N/A,TRUE,"CFMODEL"}</definedName>
    <definedName name="d" localSheetId="17"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 localSheetId="31" hidden="1">{"SourcesUses",#N/A,TRUE,#N/A;"TransOverview",#N/A,TRUE,"CFMODEL"}</definedName>
    <definedName name="d" localSheetId="32" hidden="1">{"SourcesUses",#N/A,TRUE,#N/A;"TransOverview",#N/A,TRUE,"CFMODEL"}</definedName>
    <definedName name="d" hidden="1">{"SourcesUses",#N/A,TRUE,#N/A;"TransOverview",#N/A,TRUE,"CFMODEL"}</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23" hidden="1">{"ID1",#N/A,FALSE,"IDIQ-I";"id2",#N/A,FALSE,"IDIQ-II";"ID3",#N/A,FALSE,"IDIQ-III";"ID4",#N/A,FALSE,"IDIQ-IV";"id5",#N/A,FALSE,"IDIQ-V";"ID6",#N/A,FALSE,"IDIQ-VI";"DO1a",#N/A,FALSE,"DO-IA";"DO1b",#N/A,FALSE,"DO-IB";"DO1C",#N/A,FALSE,"DO-IC";"DO3",#N/A,FALSE,"DO-III";"DO4",#N/A,FALSE,"DO-IV";"DO5",#N/A,FALSE,"DO-V"}</definedName>
    <definedName name="daddy" localSheetId="24" hidden="1">{"ID1",#N/A,FALSE,"IDIQ-I";"id2",#N/A,FALSE,"IDIQ-II";"ID3",#N/A,FALSE,"IDIQ-III";"ID4",#N/A,FALSE,"IDIQ-IV";"id5",#N/A,FALSE,"IDIQ-V";"ID6",#N/A,FALSE,"IDIQ-VI";"DO1a",#N/A,FALSE,"DO-IA";"DO1b",#N/A,FALSE,"DO-IB";"DO1C",#N/A,FALSE,"DO-IC";"DO3",#N/A,FALSE,"DO-III";"DO4",#N/A,FALSE,"DO-IV";"DO5",#N/A,FALSE,"DO-V"}</definedName>
    <definedName name="daddy" localSheetId="10"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ddy" localSheetId="31" hidden="1">{"ID1",#N/A,FALSE,"IDIQ-I";"id2",#N/A,FALSE,"IDIQ-II";"ID3",#N/A,FALSE,"IDIQ-III";"ID4",#N/A,FALSE,"IDIQ-IV";"id5",#N/A,FALSE,"IDIQ-V";"ID6",#N/A,FALSE,"IDIQ-VI";"DO1a",#N/A,FALSE,"DO-IA";"DO1b",#N/A,FALSE,"DO-IB";"DO1C",#N/A,FALSE,"DO-IC";"DO3",#N/A,FALSE,"DO-III";"DO4",#N/A,FALSE,"DO-IV";"DO5",#N/A,FALSE,"DO-V"}</definedName>
    <definedName name="daddy" localSheetId="32"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 localSheetId="16">'[14]FS Dnld SAVE THIS'!$A$5:$D$1596</definedName>
    <definedName name="DATA">'[15]FS Dnld SAVE THIS'!$A$5:$D$1596</definedName>
    <definedName name="DATA1" localSheetId="18">#REF!</definedName>
    <definedName name="DATA1" localSheetId="19">#REF!</definedName>
    <definedName name="DATA1" localSheetId="20">#REF!</definedName>
    <definedName name="DATA1" localSheetId="21">#REF!</definedName>
    <definedName name="DATA1" localSheetId="22">#REF!</definedName>
    <definedName name="DATA1" localSheetId="23">#REF!</definedName>
    <definedName name="DATA1" localSheetId="27">#REF!</definedName>
    <definedName name="DATA1" localSheetId="28">#REF!</definedName>
    <definedName name="DATA1" localSheetId="29">#REF!</definedName>
    <definedName name="DATA1" localSheetId="30">#REF!</definedName>
    <definedName name="DATA1" localSheetId="31">#REF!</definedName>
    <definedName name="DATA1" localSheetId="32">#REF!</definedName>
    <definedName name="DATA1">#REF!</definedName>
    <definedName name="DATA11" localSheetId="18">#REF!</definedName>
    <definedName name="DATA11" localSheetId="19">#REF!</definedName>
    <definedName name="DATA11" localSheetId="20">#REF!</definedName>
    <definedName name="DATA11" localSheetId="21">#REF!</definedName>
    <definedName name="DATA11" localSheetId="22">#REF!</definedName>
    <definedName name="DATA11" localSheetId="23">#REF!</definedName>
    <definedName name="DATA11" localSheetId="27">#REF!</definedName>
    <definedName name="DATA11" localSheetId="28">#REF!</definedName>
    <definedName name="DATA11" localSheetId="29">#REF!</definedName>
    <definedName name="DATA11" localSheetId="30">#REF!</definedName>
    <definedName name="DATA11" localSheetId="31">#REF!</definedName>
    <definedName name="DATA11" localSheetId="32">#REF!</definedName>
    <definedName name="DATA11">#REF!</definedName>
    <definedName name="DATA13" localSheetId="18">#REF!</definedName>
    <definedName name="DATA13" localSheetId="19">#REF!</definedName>
    <definedName name="DATA13" localSheetId="20">#REF!</definedName>
    <definedName name="DATA13" localSheetId="21">#REF!</definedName>
    <definedName name="DATA13" localSheetId="22">#REF!</definedName>
    <definedName name="DATA13" localSheetId="23">#REF!</definedName>
    <definedName name="DATA13" localSheetId="27">#REF!</definedName>
    <definedName name="DATA13" localSheetId="28">#REF!</definedName>
    <definedName name="DATA13" localSheetId="29">#REF!</definedName>
    <definedName name="DATA13" localSheetId="30">#REF!</definedName>
    <definedName name="DATA13" localSheetId="31">#REF!</definedName>
    <definedName name="DATA13" localSheetId="32">#REF!</definedName>
    <definedName name="DATA13">#REF!</definedName>
    <definedName name="DATA14" localSheetId="18">#REF!</definedName>
    <definedName name="DATA14" localSheetId="19">#REF!</definedName>
    <definedName name="DATA14" localSheetId="20">#REF!</definedName>
    <definedName name="DATA14" localSheetId="21">#REF!</definedName>
    <definedName name="DATA14" localSheetId="22">#REF!</definedName>
    <definedName name="DATA14" localSheetId="23">#REF!</definedName>
    <definedName name="DATA14" localSheetId="27">#REF!</definedName>
    <definedName name="DATA14" localSheetId="28">#REF!</definedName>
    <definedName name="DATA14" localSheetId="29">#REF!</definedName>
    <definedName name="DATA14" localSheetId="30">#REF!</definedName>
    <definedName name="DATA14" localSheetId="31">#REF!</definedName>
    <definedName name="DATA14" localSheetId="32">#REF!</definedName>
    <definedName name="DATA14">#REF!</definedName>
    <definedName name="DATA15" localSheetId="18">#REF!</definedName>
    <definedName name="DATA15" localSheetId="19">#REF!</definedName>
    <definedName name="DATA15" localSheetId="20">#REF!</definedName>
    <definedName name="DATA15" localSheetId="21">#REF!</definedName>
    <definedName name="DATA15" localSheetId="22">#REF!</definedName>
    <definedName name="DATA15" localSheetId="23">#REF!</definedName>
    <definedName name="DATA15" localSheetId="27">#REF!</definedName>
    <definedName name="DATA15" localSheetId="28">#REF!</definedName>
    <definedName name="DATA15" localSheetId="29">#REF!</definedName>
    <definedName name="DATA15" localSheetId="30">#REF!</definedName>
    <definedName name="DATA15" localSheetId="31">#REF!</definedName>
    <definedName name="DATA15" localSheetId="32">#REF!</definedName>
    <definedName name="DATA15">#REF!</definedName>
    <definedName name="DATA16" localSheetId="18">#REF!</definedName>
    <definedName name="DATA16" localSheetId="19">#REF!</definedName>
    <definedName name="DATA16" localSheetId="20">#REF!</definedName>
    <definedName name="DATA16" localSheetId="21">#REF!</definedName>
    <definedName name="DATA16" localSheetId="22">#REF!</definedName>
    <definedName name="DATA16" localSheetId="23">#REF!</definedName>
    <definedName name="DATA16" localSheetId="27">#REF!</definedName>
    <definedName name="DATA16" localSheetId="28">#REF!</definedName>
    <definedName name="DATA16" localSheetId="29">#REF!</definedName>
    <definedName name="DATA16" localSheetId="30">#REF!</definedName>
    <definedName name="DATA16" localSheetId="31">#REF!</definedName>
    <definedName name="DATA16" localSheetId="32">#REF!</definedName>
    <definedName name="DATA16">#REF!</definedName>
    <definedName name="DATA17" localSheetId="18">#REF!</definedName>
    <definedName name="DATA17" localSheetId="19">#REF!</definedName>
    <definedName name="DATA17" localSheetId="20">#REF!</definedName>
    <definedName name="DATA17" localSheetId="21">#REF!</definedName>
    <definedName name="DATA17" localSheetId="22">#REF!</definedName>
    <definedName name="DATA17" localSheetId="23">#REF!</definedName>
    <definedName name="DATA17" localSheetId="27">#REF!</definedName>
    <definedName name="DATA17" localSheetId="28">#REF!</definedName>
    <definedName name="DATA17" localSheetId="29">#REF!</definedName>
    <definedName name="DATA17" localSheetId="30">#REF!</definedName>
    <definedName name="DATA17" localSheetId="31">#REF!</definedName>
    <definedName name="DATA17" localSheetId="32">#REF!</definedName>
    <definedName name="DATA17">#REF!</definedName>
    <definedName name="DATA2" localSheetId="18">#REF!</definedName>
    <definedName name="DATA2" localSheetId="19">#REF!</definedName>
    <definedName name="DATA2" localSheetId="20">#REF!</definedName>
    <definedName name="DATA2" localSheetId="21">#REF!</definedName>
    <definedName name="DATA2" localSheetId="22">#REF!</definedName>
    <definedName name="DATA2" localSheetId="23">#REF!</definedName>
    <definedName name="DATA2" localSheetId="27">#REF!</definedName>
    <definedName name="DATA2" localSheetId="28">#REF!</definedName>
    <definedName name="DATA2" localSheetId="29">#REF!</definedName>
    <definedName name="DATA2" localSheetId="30">#REF!</definedName>
    <definedName name="DATA2" localSheetId="31">#REF!</definedName>
    <definedName name="DATA2" localSheetId="32">#REF!</definedName>
    <definedName name="DATA2">#REF!</definedName>
    <definedName name="DATA3" localSheetId="18">#REF!</definedName>
    <definedName name="DATA3" localSheetId="19">#REF!</definedName>
    <definedName name="DATA3" localSheetId="20">#REF!</definedName>
    <definedName name="DATA3" localSheetId="21">#REF!</definedName>
    <definedName name="DATA3" localSheetId="22">#REF!</definedName>
    <definedName name="DATA3" localSheetId="23">#REF!</definedName>
    <definedName name="DATA3" localSheetId="27">#REF!</definedName>
    <definedName name="DATA3" localSheetId="28">#REF!</definedName>
    <definedName name="DATA3" localSheetId="29">#REF!</definedName>
    <definedName name="DATA3" localSheetId="30">#REF!</definedName>
    <definedName name="DATA3" localSheetId="31">#REF!</definedName>
    <definedName name="DATA3" localSheetId="32">#REF!</definedName>
    <definedName name="DATA3">#REF!</definedName>
    <definedName name="DATA4" localSheetId="18">#REF!</definedName>
    <definedName name="DATA4" localSheetId="19">#REF!</definedName>
    <definedName name="DATA4" localSheetId="20">#REF!</definedName>
    <definedName name="DATA4" localSheetId="21">#REF!</definedName>
    <definedName name="DATA4" localSheetId="22">#REF!</definedName>
    <definedName name="DATA4" localSheetId="23">#REF!</definedName>
    <definedName name="DATA4" localSheetId="27">#REF!</definedName>
    <definedName name="DATA4" localSheetId="28">#REF!</definedName>
    <definedName name="DATA4" localSheetId="29">#REF!</definedName>
    <definedName name="DATA4" localSheetId="30">#REF!</definedName>
    <definedName name="DATA4" localSheetId="31">#REF!</definedName>
    <definedName name="DATA4" localSheetId="32">#REF!</definedName>
    <definedName name="DATA4">#REF!</definedName>
    <definedName name="DATA5" localSheetId="18">#REF!</definedName>
    <definedName name="DATA5" localSheetId="19">#REF!</definedName>
    <definedName name="DATA5" localSheetId="20">#REF!</definedName>
    <definedName name="DATA5" localSheetId="21">#REF!</definedName>
    <definedName name="DATA5" localSheetId="22">#REF!</definedName>
    <definedName name="DATA5" localSheetId="23">#REF!</definedName>
    <definedName name="DATA5" localSheetId="27">#REF!</definedName>
    <definedName name="DATA5" localSheetId="28">#REF!</definedName>
    <definedName name="DATA5" localSheetId="29">#REF!</definedName>
    <definedName name="DATA5" localSheetId="30">#REF!</definedName>
    <definedName name="DATA5" localSheetId="31">#REF!</definedName>
    <definedName name="DATA5" localSheetId="32">#REF!</definedName>
    <definedName name="DATA5">#REF!</definedName>
    <definedName name="DATA6" localSheetId="18">#REF!</definedName>
    <definedName name="DATA6" localSheetId="19">#REF!</definedName>
    <definedName name="DATA6" localSheetId="20">#REF!</definedName>
    <definedName name="DATA6" localSheetId="21">#REF!</definedName>
    <definedName name="DATA6" localSheetId="22">#REF!</definedName>
    <definedName name="DATA6" localSheetId="23">#REF!</definedName>
    <definedName name="DATA6" localSheetId="27">#REF!</definedName>
    <definedName name="DATA6" localSheetId="28">#REF!</definedName>
    <definedName name="DATA6" localSheetId="29">#REF!</definedName>
    <definedName name="DATA6" localSheetId="30">#REF!</definedName>
    <definedName name="DATA6" localSheetId="31">#REF!</definedName>
    <definedName name="DATA6" localSheetId="32">#REF!</definedName>
    <definedName name="DATA6">#REF!</definedName>
    <definedName name="DATA7" localSheetId="18">#REF!</definedName>
    <definedName name="DATA7" localSheetId="19">#REF!</definedName>
    <definedName name="DATA7" localSheetId="20">#REF!</definedName>
    <definedName name="DATA7" localSheetId="21">#REF!</definedName>
    <definedName name="DATA7" localSheetId="22">#REF!</definedName>
    <definedName name="DATA7" localSheetId="23">#REF!</definedName>
    <definedName name="DATA7" localSheetId="27">#REF!</definedName>
    <definedName name="DATA7" localSheetId="28">#REF!</definedName>
    <definedName name="DATA7" localSheetId="29">#REF!</definedName>
    <definedName name="DATA7" localSheetId="30">#REF!</definedName>
    <definedName name="DATA7" localSheetId="31">#REF!</definedName>
    <definedName name="DATA7" localSheetId="32">#REF!</definedName>
    <definedName name="DATA7">#REF!</definedName>
    <definedName name="DATA8" localSheetId="18">#REF!</definedName>
    <definedName name="DATA8" localSheetId="19">#REF!</definedName>
    <definedName name="DATA8" localSheetId="20">#REF!</definedName>
    <definedName name="DATA8" localSheetId="21">#REF!</definedName>
    <definedName name="DATA8" localSheetId="22">#REF!</definedName>
    <definedName name="DATA8" localSheetId="23">#REF!</definedName>
    <definedName name="DATA8" localSheetId="27">#REF!</definedName>
    <definedName name="DATA8" localSheetId="28">#REF!</definedName>
    <definedName name="DATA8" localSheetId="29">#REF!</definedName>
    <definedName name="DATA8" localSheetId="30">#REF!</definedName>
    <definedName name="DATA8" localSheetId="31">#REF!</definedName>
    <definedName name="DATA8" localSheetId="32">#REF!</definedName>
    <definedName name="DATA8">#REF!</definedName>
    <definedName name="DATA9" localSheetId="18">#REF!</definedName>
    <definedName name="DATA9" localSheetId="19">#REF!</definedName>
    <definedName name="DATA9" localSheetId="20">#REF!</definedName>
    <definedName name="DATA9" localSheetId="21">#REF!</definedName>
    <definedName name="DATA9" localSheetId="22">#REF!</definedName>
    <definedName name="DATA9" localSheetId="23">#REF!</definedName>
    <definedName name="DATA9" localSheetId="27">#REF!</definedName>
    <definedName name="DATA9" localSheetId="28">#REF!</definedName>
    <definedName name="DATA9" localSheetId="29">#REF!</definedName>
    <definedName name="DATA9" localSheetId="30">#REF!</definedName>
    <definedName name="DATA9" localSheetId="31">#REF!</definedName>
    <definedName name="DATA9" localSheetId="32">#REF!</definedName>
    <definedName name="DATA9">#REF!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#REF!</definedName>
    <definedName name="Date_Table">[16]Input!$T$4:$AA$27</definedName>
    <definedName name="dateorder" localSheetId="18">#REF!</definedName>
    <definedName name="dateorder" localSheetId="19">#REF!</definedName>
    <definedName name="dateorder" localSheetId="20">#REF!</definedName>
    <definedName name="dateorder" localSheetId="21">#REF!</definedName>
    <definedName name="dateorder" localSheetId="22">#REF!</definedName>
    <definedName name="dateorder" localSheetId="23">#REF!</definedName>
    <definedName name="dateorder" localSheetId="27">#REF!</definedName>
    <definedName name="dateorder" localSheetId="28">#REF!</definedName>
    <definedName name="dateorder" localSheetId="29">#REF!</definedName>
    <definedName name="dateorder" localSheetId="30">#REF!</definedName>
    <definedName name="dateorder" localSheetId="31">#REF!</definedName>
    <definedName name="dateorder" localSheetId="32">#REF!</definedName>
    <definedName name="dateorder">#REF!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2" hidden="1">#REF!</definedName>
    <definedName name="DCHART4" localSheetId="23"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localSheetId="31" hidden="1">#REF!</definedName>
    <definedName name="DCHART4" localSheetId="32" hidden="1">#REF!</definedName>
    <definedName name="DCHART4" hidden="1">#REF!</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23" hidden="1">{"Income Statement",#N/A,FALSE,"CFMODEL";"Balance Sheet",#N/A,FALSE,"CFMODEL"}</definedName>
    <definedName name="dd" localSheetId="24" hidden="1">{"Income Statement",#N/A,FALSE,"CFMODEL";"Balance Sheet",#N/A,FALSE,"CFMODEL"}</definedName>
    <definedName name="dd" localSheetId="10" hidden="1">{"Income Statement",#N/A,FALSE,"CFMODEL";"Balance Sheet",#N/A,FALSE,"CFMODEL"}</definedName>
    <definedName name="dd" localSheetId="4" hidden="1">{"Income Statement",#N/A,FALSE,"CFMODEL";"Balance Sheet",#N/A,FALSE,"CFMODEL"}</definedName>
    <definedName name="dd" localSheetId="16" hidden="1">{"Income Statement",#N/A,FALSE,"CFMODEL";"Balance Sheet",#N/A,FALSE,"CFMODEL"}</definedName>
    <definedName name="dd" localSheetId="17"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 localSheetId="31" hidden="1">{"Income Statement",#N/A,FALSE,"CFMODEL";"Balance Sheet",#N/A,FALSE,"CFMODEL"}</definedName>
    <definedName name="dd" localSheetId="32" hidden="1">{"Income Statement",#N/A,FALSE,"CFMODEL";"Balance Sheet",#N/A,FALSE,"CFMODEL"}</definedName>
    <definedName name="dd" hidden="1">{"Income Statement",#N/A,FALSE,"CFMODEL";"Balance Sheet",#N/A,FALSE,"CFMODEL"}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23" hidden="1">{"SourcesUses",#N/A,TRUE,#N/A;"TransOverview",#N/A,TRUE,"CFMODEL"}</definedName>
    <definedName name="ddd" localSheetId="24" hidden="1">{"SourcesUses",#N/A,TRUE,#N/A;"TransOverview",#N/A,TRUE,"CFMODEL"}</definedName>
    <definedName name="ddd" localSheetId="10" hidden="1">{"SourcesUses",#N/A,TRUE,#N/A;"TransOverview",#N/A,TRUE,"CFMODEL"}</definedName>
    <definedName name="ddd" localSheetId="4" hidden="1">{"SourcesUses",#N/A,TRUE,#N/A;"TransOverview",#N/A,TRUE,"CFMODEL"}</definedName>
    <definedName name="ddd" localSheetId="16" hidden="1">{"SourcesUses",#N/A,TRUE,#N/A;"TransOverview",#N/A,TRUE,"CFMODEL"}</definedName>
    <definedName name="ddd" localSheetId="17"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 localSheetId="31" hidden="1">{"SourcesUses",#N/A,TRUE,#N/A;"TransOverview",#N/A,TRUE,"CFMODEL"}</definedName>
    <definedName name="ddd" localSheetId="32" hidden="1">{"SourcesUses",#N/A,TRUE,#N/A;"TransOverview",#N/A,TRUE,"CFMODEL"}</definedName>
    <definedName name="ddd" hidden="1">{"SourcesUses",#N/A,TRUE,#N/A;"TransOverview",#N/A,TRUE,"CFMODEL"}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23" hidden="1">{"SourcesUses",#N/A,TRUE,"CFMODEL";"TransOverview",#N/A,TRUE,"CFMODEL"}</definedName>
    <definedName name="dddd" localSheetId="24" hidden="1">{"SourcesUses",#N/A,TRUE,"CFMODEL";"TransOverview",#N/A,TRUE,"CFMODEL"}</definedName>
    <definedName name="dddd" localSheetId="10" hidden="1">{"SourcesUses",#N/A,TRUE,"CFMODEL";"TransOverview",#N/A,TRUE,"CFMODEL"}</definedName>
    <definedName name="dddd" localSheetId="4" hidden="1">{"SourcesUses",#N/A,TRUE,"CFMODEL";"TransOverview",#N/A,TRUE,"CFMODEL"}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 localSheetId="31" hidden="1">{"SourcesUses",#N/A,TRUE,"CFMODEL";"TransOverview",#N/A,TRUE,"CFMODEL"}</definedName>
    <definedName name="dddd" localSheetId="32" hidden="1">{"SourcesUses",#N/A,TRUE,"CFMODEL";"TransOverview",#N/A,TRUE,"CFMODEL"}</definedName>
    <definedName name="dddd" hidden="1">{"SourcesUses",#N/A,TRUE,"CFMODEL";"TransOverview",#N/A,TRUE,"CFMODEL"}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23" hidden="1">{"Income Statement",#N/A,FALSE,"CFMODEL";"Balance Sheet",#N/A,FALSE,"CFMODEL"}</definedName>
    <definedName name="dddddddd" localSheetId="24" hidden="1">{"Income Statement",#N/A,FALSE,"CFMODEL";"Balance Sheet",#N/A,FALSE,"CFMODEL"}</definedName>
    <definedName name="dddddddd" localSheetId="10" hidden="1">{"Income Statement",#N/A,FALSE,"CFMODEL";"Balance Sheet",#N/A,FALSE,"CFMODEL"}</definedName>
    <definedName name="dddddddd" localSheetId="4" hidden="1">{"Income Statement",#N/A,FALSE,"CFMODEL";"Balance Sheet",#N/A,FALSE,"CFMODEL"}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 localSheetId="31" hidden="1">{"Income Statement",#N/A,FALSE,"CFMODEL";"Balance Sheet",#N/A,FALSE,"CFMODEL"}</definedName>
    <definedName name="dddddddd" localSheetId="32" hidden="1">{"Income Statement",#N/A,FALSE,"CFMODEL";"Balance Sheet",#N/A,FALSE,"CFMODEL"}</definedName>
    <definedName name="dddddddd" hidden="1">{"Income Statement",#N/A,FALSE,"CFMODEL";"Balance Sheet",#N/A,FALSE,"CFMODEL"}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23" hidden="1">{"SourcesUses",#N/A,TRUE,"CFMODEL";"TransOverview",#N/A,TRUE,"CFMODEL"}</definedName>
    <definedName name="ddddddddddddddd" localSheetId="24" hidden="1">{"SourcesUses",#N/A,TRUE,"CFMODEL";"TransOverview",#N/A,TRUE,"CFMODEL"}</definedName>
    <definedName name="ddddddddddddddd" localSheetId="10" hidden="1">{"SourcesUses",#N/A,TRUE,"CFMODEL";"TransOverview",#N/A,TRUE,"CFMODEL"}</definedName>
    <definedName name="ddddddddddddddd" localSheetId="4" hidden="1">{"SourcesUses",#N/A,TRUE,"CFMODEL";"TransOverview",#N/A,TRUE,"CFMODEL"}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 localSheetId="31" hidden="1">{"SourcesUses",#N/A,TRUE,"CFMODEL";"TransOverview",#N/A,TRUE,"CFMODEL"}</definedName>
    <definedName name="ddddddddddddddd" localSheetId="32" hidden="1">{"SourcesUses",#N/A,TRUE,"CFMODEL";"TransOverview",#N/A,TRUE,"CFMODEL"}</definedName>
    <definedName name="ddddddddddddddd" hidden="1">{"SourcesUses",#N/A,TRUE,"CFMODEL";"TransOverview",#N/A,TRUE,"CFMODEL"}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23" hidden="1">{"SourcesUses",#N/A,TRUE,#N/A;"TransOverview",#N/A,TRUE,"CFMODEL"}</definedName>
    <definedName name="dddddddddddddddddd" localSheetId="24" hidden="1">{"SourcesUses",#N/A,TRUE,#N/A;"TransOverview",#N/A,TRUE,"CFMODEL"}</definedName>
    <definedName name="dddddddddddddddddd" localSheetId="10" hidden="1">{"SourcesUses",#N/A,TRUE,#N/A;"TransOverview",#N/A,TRUE,"CFMODEL"}</definedName>
    <definedName name="dddddddddddddddddd" localSheetId="4" hidden="1">{"SourcesUses",#N/A,TRUE,#N/A;"TransOverview",#N/A,TRUE,"CFMODEL"}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 localSheetId="31" hidden="1">{"SourcesUses",#N/A,TRUE,#N/A;"TransOverview",#N/A,TRUE,"CFMODEL"}</definedName>
    <definedName name="dddddddddddddddddd" localSheetId="32" hidden="1">{"SourcesUses",#N/A,TRUE,#N/A;"TransOverview",#N/A,TRUE,"CFMODEL"}</definedName>
    <definedName name="dddddddddddddddddd" hidden="1">{"SourcesUses",#N/A,TRUE,#N/A;"TransOverview",#N/A,TRUE,"CFMODEL"}</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23" hidden="1">{"SourcesUses",#N/A,TRUE,"FundsFlow";"TransOverview",#N/A,TRUE,"FundsFlow"}</definedName>
    <definedName name="ddddddddddddddddddddd" localSheetId="24" hidden="1">{"SourcesUses",#N/A,TRUE,"FundsFlow";"TransOverview",#N/A,TRUE,"FundsFlow"}</definedName>
    <definedName name="ddddddddddddddddddddd" localSheetId="10" hidden="1">{"SourcesUses",#N/A,TRUE,"FundsFlow";"TransOverview",#N/A,TRUE,"FundsFlow"}</definedName>
    <definedName name="ddddddddddddddddddddd" localSheetId="4" hidden="1">{"SourcesUses",#N/A,TRUE,"FundsFlow";"TransOverview",#N/A,TRUE,"FundsFlow"}</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 localSheetId="31" hidden="1">{"SourcesUses",#N/A,TRUE,"FundsFlow";"TransOverview",#N/A,TRUE,"FundsFlow"}</definedName>
    <definedName name="ddddddddddddddddddddd" localSheetId="32" hidden="1">{"SourcesUses",#N/A,TRUE,"FundsFlow";"TransOverview",#N/A,TRUE,"FundsFlow"}</definedName>
    <definedName name="ddddddddddddddddddddd" hidden="1">{"SourcesUses",#N/A,TRUE,"FundsFlow";"TransOverview",#N/A,TRUE,"FundsFlow"}</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23" hidden="1">{"SourcesUses",#N/A,TRUE,#N/A;"TransOverview",#N/A,TRUE,"CFMODEL"}</definedName>
    <definedName name="ddddddddddddddddddddddd" localSheetId="24" hidden="1">{"SourcesUses",#N/A,TRUE,#N/A;"TransOverview",#N/A,TRUE,"CFMODEL"}</definedName>
    <definedName name="ddddddddddddddddddddddd" localSheetId="10" hidden="1">{"SourcesUses",#N/A,TRUE,#N/A;"TransOverview",#N/A,TRUE,"CFMODEL"}</definedName>
    <definedName name="ddddddddddddddddddddddd" localSheetId="4" hidden="1">{"SourcesUses",#N/A,TRUE,#N/A;"TransOverview",#N/A,TRUE,"CFMODEL"}</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ddddddddddddddddddddd" localSheetId="31" hidden="1">{"SourcesUses",#N/A,TRUE,#N/A;"TransOverview",#N/A,TRUE,"CFMODEL"}</definedName>
    <definedName name="ddddddddddddddddddddddd" localSheetId="32" hidden="1">{"SourcesUses",#N/A,TRUE,#N/A;"TransOverview",#N/A,TRUE,"CFMODEL"}</definedName>
    <definedName name="ddddddddddddddddddddddd" hidden="1">{"SourcesUses",#N/A,TRUE,#N/A;"TransOverview",#N/A,TRUE,"CFMODEL"}</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23" hidden="1">{"2002Frcst","06Month",FALSE,"Frcst Format 2002"}</definedName>
    <definedName name="ddf" localSheetId="24" hidden="1">{"2002Frcst","06Month",FALSE,"Frcst Format 2002"}</definedName>
    <definedName name="ddf" localSheetId="10" hidden="1">{"2002Frcst","06Month",FALSE,"Frcst Format 2002"}</definedName>
    <definedName name="ddf" localSheetId="4" hidden="1">{"2002Frcst","06Month",FALSE,"Frcst Format 2002"}</definedName>
    <definedName name="ddf" localSheetId="16" hidden="1">{"2002Frcst","06Month",FALSE,"Frcst Format 2002"}</definedName>
    <definedName name="ddf" localSheetId="17"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df" localSheetId="31" hidden="1">{"2002Frcst","06Month",FALSE,"Frcst Format 2002"}</definedName>
    <definedName name="ddf" localSheetId="32" hidden="1">{"2002Frcst","06Month",FALSE,"Frcst Format 2002"}</definedName>
    <definedName name="ddf" hidden="1">{"2002Frcst","06Month",FALSE,"Frcst Format 2002"}</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2">#REF!</definedName>
    <definedName name="Debt_Service_Reserve_Drawn_Spread_year_1_to_5" localSheetId="23">#REF!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 localSheetId="31">#REF!</definedName>
    <definedName name="Debt_Service_Reserve_Drawn_Spread_year_1_to_5" localSheetId="32">#REF!</definedName>
    <definedName name="Debt_Service_Reserve_Drawn_Spread_year_1_to_5">#REF!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2">#REF!</definedName>
    <definedName name="Debt_Service_Reserve_Drawn_Spread_year_6_plus" localSheetId="23">#REF!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 localSheetId="31">#REF!</definedName>
    <definedName name="Debt_Service_Reserve_Drawn_Spread_year_6_plus" localSheetId="32">#REF!</definedName>
    <definedName name="Debt_Service_Reserve_Drawn_Spread_year_6_plus">#REF!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2">#REF!</definedName>
    <definedName name="Debt_Service_Reserve_Fund" localSheetId="23">#REF!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 localSheetId="31">#REF!</definedName>
    <definedName name="Debt_Service_Reserve_Fund" localSheetId="32">#REF!</definedName>
    <definedName name="Debt_Service_Reserve_Fund">#REF!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2">#REF!</definedName>
    <definedName name="Debt_Service_Reserve_Fund_Change" localSheetId="23">#REF!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 localSheetId="31">#REF!</definedName>
    <definedName name="Debt_Service_Reserve_Fund_Change" localSheetId="32">#REF!</definedName>
    <definedName name="Debt_Service_Reserve_Fund_Change">#REF!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2">#REF!</definedName>
    <definedName name="Debt_Service_Reserve_Fund_Initial_Capitalization" localSheetId="23">#REF!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 localSheetId="31">#REF!</definedName>
    <definedName name="Debt_Service_Reserve_Fund_Initial_Capitalization" localSheetId="32">#REF!</definedName>
    <definedName name="Debt_Service_Reserve_Fund_Initial_Capitalization">#REF!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2">#REF!</definedName>
    <definedName name="Debt_Service_Reserve_Fund_Initital_Capitalization" localSheetId="23">#REF!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 localSheetId="31">#REF!</definedName>
    <definedName name="Debt_Service_Reserve_Fund_Initital_Capitalization" localSheetId="32">#REF!</definedName>
    <definedName name="Debt_Service_Reserve_Fund_Initital_Capitalization">#REF!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2">#REF!</definedName>
    <definedName name="Debt_Service_Reserve_Fund_Interest" localSheetId="23">#REF!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 localSheetId="31">#REF!</definedName>
    <definedName name="Debt_Service_Reserve_Fund_Interest" localSheetId="32">#REF!</definedName>
    <definedName name="Debt_Service_Reserve_Fund_Interest">#REF!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2">#REF!</definedName>
    <definedName name="Debt_Service_Reserve_LOC_Fee_Rate_year_1_to_5" localSheetId="23">#REF!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 localSheetId="31">#REF!</definedName>
    <definedName name="Debt_Service_Reserve_LOC_Fee_Rate_year_1_to_5" localSheetId="32">#REF!</definedName>
    <definedName name="Debt_Service_Reserve_LOC_Fee_Rate_year_1_to_5">#REF!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2">#REF!</definedName>
    <definedName name="Debt_Service_Reserve_LOC_Fee_Rate_year_6_plus" localSheetId="23">#REF!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 localSheetId="31">#REF!</definedName>
    <definedName name="Debt_Service_Reserve_LOC_Fee_Rate_year_6_plus" localSheetId="32">#REF!</definedName>
    <definedName name="Debt_Service_Reserve_LOC_Fee_Rate_year_6_plus">#REF!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2">#REF!</definedName>
    <definedName name="Debt_Service_Reserve_LOC_Loan_Spread" localSheetId="23">#REF!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 localSheetId="31">#REF!</definedName>
    <definedName name="Debt_Service_Reserve_LOC_Loan_Spread" localSheetId="32">#REF!</definedName>
    <definedName name="Debt_Service_Reserve_LOC_Loan_Spread">#REF!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2">#REF!</definedName>
    <definedName name="Debt_Service_Reserve_LOC_Spread" localSheetId="23">#REF!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 localSheetId="31">#REF!</definedName>
    <definedName name="Debt_Service_Reserve_LOC_Spread" localSheetId="32">#REF!</definedName>
    <definedName name="Debt_Service_Reserve_LOC_Spread">#REF!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2">#REF!</definedName>
    <definedName name="Debt_Service_Reserve_Switch" localSheetId="23">#REF!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 localSheetId="31">#REF!</definedName>
    <definedName name="Debt_Service_Reserve_Switch" localSheetId="32">#REF!</definedName>
    <definedName name="Debt_Service_Reserve_Switch">#REF!</definedName>
    <definedName name="decimalsep" localSheetId="18">#REF!</definedName>
    <definedName name="decimalsep" localSheetId="19">#REF!</definedName>
    <definedName name="decimalsep" localSheetId="20">#REF!</definedName>
    <definedName name="decimalsep" localSheetId="21">#REF!</definedName>
    <definedName name="decimalsep" localSheetId="22">#REF!</definedName>
    <definedName name="decimalsep" localSheetId="23">#REF!</definedName>
    <definedName name="decimalsep" localSheetId="27">#REF!</definedName>
    <definedName name="decimalsep" localSheetId="28">#REF!</definedName>
    <definedName name="decimalsep" localSheetId="29">#REF!</definedName>
    <definedName name="decimalsep" localSheetId="30">#REF!</definedName>
    <definedName name="decimalsep" localSheetId="31">#REF!</definedName>
    <definedName name="decimalsep" localSheetId="32">#REF!</definedName>
    <definedName name="decimalsep">#REF!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2">#REF!</definedName>
    <definedName name="DEFTO65FACTOR" localSheetId="23">#REF!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 localSheetId="31">#REF!</definedName>
    <definedName name="DEFTO65FACTOR" localSheetId="32">#REF!</definedName>
    <definedName name="DEFTO65FACTOR">#REF!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2">#REF!</definedName>
    <definedName name="DELICIAS_operating_exp" localSheetId="23">#REF!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 localSheetId="31">#REF!</definedName>
    <definedName name="DELICIAS_operating_exp" localSheetId="32">#REF!</definedName>
    <definedName name="DELICIAS_operating_exp">#REF!</definedName>
    <definedName name="DELTA" localSheetId="18">#REF!</definedName>
    <definedName name="DELTA" localSheetId="19">#REF!</definedName>
    <definedName name="DELTA" localSheetId="20">#REF!</definedName>
    <definedName name="DELTA" localSheetId="21">#REF!</definedName>
    <definedName name="DELTA" localSheetId="22">#REF!</definedName>
    <definedName name="DELTA" localSheetId="23">#REF!</definedName>
    <definedName name="DELTA" localSheetId="27">#REF!</definedName>
    <definedName name="DELTA" localSheetId="28">#REF!</definedName>
    <definedName name="DELTA" localSheetId="29">#REF!</definedName>
    <definedName name="DELTA" localSheetId="30">#REF!</definedName>
    <definedName name="DELTA" localSheetId="31">#REF!</definedName>
    <definedName name="DELTA" localSheetId="32">#REF!</definedName>
    <definedName name="DELTA">#REF!</definedName>
    <definedName name="Depreciable_Life">[17]Assumptions!$C$22</definedName>
    <definedName name="Desktop" localSheetId="18">#REF!</definedName>
    <definedName name="Desktop" localSheetId="19">#REF!</definedName>
    <definedName name="Desktop" localSheetId="20">#REF!</definedName>
    <definedName name="Desktop" localSheetId="21">#REF!</definedName>
    <definedName name="Desktop" localSheetId="22">#REF!</definedName>
    <definedName name="Desktop" localSheetId="23">#REF!</definedName>
    <definedName name="Desktop" localSheetId="27">#REF!</definedName>
    <definedName name="Desktop" localSheetId="28">#REF!</definedName>
    <definedName name="Desktop" localSheetId="29">#REF!</definedName>
    <definedName name="Desktop" localSheetId="30">#REF!</definedName>
    <definedName name="Desktop" localSheetId="31">#REF!</definedName>
    <definedName name="Desktop" localSheetId="32">#REF!</definedName>
    <definedName name="Desktop">#REF!</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23" hidden="1">{"Page_1",#N/A,FALSE,"BAD4Q98";"Page_2",#N/A,FALSE,"BAD4Q98";"Page_3",#N/A,FALSE,"BAD4Q98";"Page_4",#N/A,FALSE,"BAD4Q98";"Page_5",#N/A,FALSE,"BAD4Q98";"Page_6",#N/A,FALSE,"BAD4Q98";"Input_1",#N/A,FALSE,"BAD4Q98";"Input_2",#N/A,FALSE,"BAD4Q98"}</definedName>
    <definedName name="dfdfd" localSheetId="24" hidden="1">{"Page_1",#N/A,FALSE,"BAD4Q98";"Page_2",#N/A,FALSE,"BAD4Q98";"Page_3",#N/A,FALSE,"BAD4Q98";"Page_4",#N/A,FALSE,"BAD4Q98";"Page_5",#N/A,FALSE,"BAD4Q98";"Page_6",#N/A,FALSE,"BAD4Q98";"Input_1",#N/A,FALSE,"BAD4Q98";"Input_2",#N/A,FALSE,"BAD4Q98"}</definedName>
    <definedName name="dfdfd" localSheetId="10"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fd" localSheetId="31" hidden="1">{"Page_1",#N/A,FALSE,"BAD4Q98";"Page_2",#N/A,FALSE,"BAD4Q98";"Page_3",#N/A,FALSE,"BAD4Q98";"Page_4",#N/A,FALSE,"BAD4Q98";"Page_5",#N/A,FALSE,"BAD4Q98";"Page_6",#N/A,FALSE,"BAD4Q98";"Input_1",#N/A,FALSE,"BAD4Q98";"Input_2",#N/A,FALSE,"BAD4Q98"}</definedName>
    <definedName name="dfdfd" localSheetId="32"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23" hidden="1">{"Page_1",#N/A,FALSE,"BAD4Q98";"Page_2",#N/A,FALSE,"BAD4Q98";"Page_3",#N/A,FALSE,"BAD4Q98";"Page_4",#N/A,FALSE,"BAD4Q98";"Page_5",#N/A,FALSE,"BAD4Q98";"Page_6",#N/A,FALSE,"BAD4Q98";"Input_1",#N/A,FALSE,"BAD4Q98";"Input_2",#N/A,FALSE,"BAD4Q98"}</definedName>
    <definedName name="dfds" localSheetId="24" hidden="1">{"Page_1",#N/A,FALSE,"BAD4Q98";"Page_2",#N/A,FALSE,"BAD4Q98";"Page_3",#N/A,FALSE,"BAD4Q98";"Page_4",#N/A,FALSE,"BAD4Q98";"Page_5",#N/A,FALSE,"BAD4Q98";"Page_6",#N/A,FALSE,"BAD4Q98";"Input_1",#N/A,FALSE,"BAD4Q98";"Input_2",#N/A,FALSE,"BAD4Q98"}</definedName>
    <definedName name="dfds" localSheetId="10"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fds" localSheetId="31" hidden="1">{"Page_1",#N/A,FALSE,"BAD4Q98";"Page_2",#N/A,FALSE,"BAD4Q98";"Page_3",#N/A,FALSE,"BAD4Q98";"Page_4",#N/A,FALSE,"BAD4Q98";"Page_5",#N/A,FALSE,"BAD4Q98";"Page_6",#N/A,FALSE,"BAD4Q98";"Input_1",#N/A,FALSE,"BAD4Q98";"Input_2",#N/A,FALSE,"BAD4Q98"}</definedName>
    <definedName name="dfds" localSheetId="32"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[18]Input!$B$3</definedName>
    <definedName name="disc_month" localSheetId="18">#REF!</definedName>
    <definedName name="disc_month" localSheetId="19">#REF!</definedName>
    <definedName name="disc_month" localSheetId="20">#REF!</definedName>
    <definedName name="disc_month" localSheetId="21">#REF!</definedName>
    <definedName name="disc_month" localSheetId="22">#REF!</definedName>
    <definedName name="disc_month" localSheetId="23">#REF!</definedName>
    <definedName name="disc_month" localSheetId="27">#REF!</definedName>
    <definedName name="disc_month" localSheetId="28">#REF!</definedName>
    <definedName name="disc_month" localSheetId="29">#REF!</definedName>
    <definedName name="disc_month" localSheetId="30">#REF!</definedName>
    <definedName name="disc_month" localSheetId="31">#REF!</definedName>
    <definedName name="disc_month" localSheetId="32">#REF!</definedName>
    <definedName name="disc_month">#REF!</definedName>
    <definedName name="disc_year">[18]Input!$C$3</definedName>
    <definedName name="Discount_Year">[4]Inputs!$B$84</definedName>
    <definedName name="distribution_portanl">[5]Inputs!$B$24</definedName>
    <definedName name="DP1287TB1" localSheetId="18">#REF!</definedName>
    <definedName name="DP1287TB1" localSheetId="19">#REF!</definedName>
    <definedName name="DP1287TB1" localSheetId="20">#REF!</definedName>
    <definedName name="DP1287TB1" localSheetId="21">#REF!</definedName>
    <definedName name="DP1287TB1" localSheetId="22">#REF!</definedName>
    <definedName name="DP1287TB1" localSheetId="23">#REF!</definedName>
    <definedName name="DP1287TB1" localSheetId="27">#REF!</definedName>
    <definedName name="DP1287TB1" localSheetId="28">#REF!</definedName>
    <definedName name="DP1287TB1" localSheetId="29">#REF!</definedName>
    <definedName name="DP1287TB1" localSheetId="30">#REF!</definedName>
    <definedName name="DP1287TB1" localSheetId="31">#REF!</definedName>
    <definedName name="DP1287TB1" localSheetId="32">#REF!</definedName>
    <definedName name="DP1287TB1">#REF!</definedName>
    <definedName name="DR" localSheetId="18">#REF!+#REF!</definedName>
    <definedName name="DR" localSheetId="19">#REF!+#REF!</definedName>
    <definedName name="DR" localSheetId="20">#REF!+#REF!</definedName>
    <definedName name="DR" localSheetId="21">#REF!+#REF!</definedName>
    <definedName name="DR" localSheetId="22">#REF!+#REF!</definedName>
    <definedName name="DR" localSheetId="23">#REF!+#REF!</definedName>
    <definedName name="DR" localSheetId="27">#REF!+#REF!</definedName>
    <definedName name="DR" localSheetId="28">#REF!+#REF!</definedName>
    <definedName name="DR" localSheetId="29">#REF!+#REF!</definedName>
    <definedName name="DR" localSheetId="30">#REF!+#REF!</definedName>
    <definedName name="DR" localSheetId="31">#REF!+#REF!</definedName>
    <definedName name="DR" localSheetId="32">#REF!+#REF!</definedName>
    <definedName name="DR">#REF!+#REF!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2">#REF!</definedName>
    <definedName name="dual_treesteps" localSheetId="23">#REF!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 localSheetId="31">#REF!</definedName>
    <definedName name="dual_treesteps" localSheetId="32">#REF!</definedName>
    <definedName name="dual_treesteps">#REF!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2">#REF!</definedName>
    <definedName name="dual_volatility" localSheetId="23">#REF!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 localSheetId="31">#REF!</definedName>
    <definedName name="dual_volatility" localSheetId="32">#REF!</definedName>
    <definedName name="dual_volatility">#REF!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2">#REF!</definedName>
    <definedName name="dual_volatility2" localSheetId="23">#REF!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 localSheetId="31">#REF!</definedName>
    <definedName name="dual_volatility2" localSheetId="32">#REF!</definedName>
    <definedName name="dual_volatility2">#REF!</definedName>
    <definedName name="dupper12">[2]Parameters!$D$19</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2" hidden="1">#REF!</definedName>
    <definedName name="DZ.IndSpec_Left" localSheetId="23"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localSheetId="31" hidden="1">#REF!</definedName>
    <definedName name="DZ.IndSpec_Left" localSheetId="32" hidden="1">#REF!</definedName>
    <definedName name="DZ.IndSpec_Left"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2" hidden="1">#REF!</definedName>
    <definedName name="DZ.IndSpec_Right" localSheetId="23"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localSheetId="31" hidden="1">#REF!</definedName>
    <definedName name="DZ.IndSpec_Right" localSheetId="32" hidden="1">#REF!</definedName>
    <definedName name="DZ.IndSpec_Right" hidden="1">#REF!</definedName>
    <definedName name="E.R.">2.15</definedName>
    <definedName name="E_Data">#REF!</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23" hidden="1">{"SourcesUses",#N/A,TRUE,#N/A;"TransOverview",#N/A,TRUE,"CFMODEL"}</definedName>
    <definedName name="eeeeeeeeeee" localSheetId="24" hidden="1">{"SourcesUses",#N/A,TRUE,#N/A;"TransOverview",#N/A,TRUE,"CFMODEL"}</definedName>
    <definedName name="eeeeeeeeeee" localSheetId="10" hidden="1">{"SourcesUses",#N/A,TRUE,#N/A;"TransOverview",#N/A,TRUE,"CFMODEL"}</definedName>
    <definedName name="eeeeeeeeeee" localSheetId="4" hidden="1">{"SourcesUses",#N/A,TRUE,#N/A;"TransOverview",#N/A,TRUE,"CFMODEL"}</definedName>
    <definedName name="eeeeeeeeeee" localSheetId="16" hidden="1">{"SourcesUses",#N/A,TRUE,#N/A;"TransOverview",#N/A,TRUE,"CFMODEL"}</definedName>
    <definedName name="eeeeeeeeeee" localSheetId="17"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 localSheetId="31" hidden="1">{"SourcesUses",#N/A,TRUE,#N/A;"TransOverview",#N/A,TRUE,"CFMODEL"}</definedName>
    <definedName name="eeeeeeeeeee" localSheetId="32" hidden="1">{"SourcesUses",#N/A,TRUE,#N/A;"TransOverview",#N/A,TRUE,"CFMODEL"}</definedName>
    <definedName name="eeeeeeeeeee" hidden="1">{"SourcesUses",#N/A,TRUE,#N/A;"TransOverview",#N/A,TRUE,"CFMODEL"}</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23" hidden="1">{"SourcesUses",#N/A,TRUE,"FundsFlow";"TransOverview",#N/A,TRUE,"FundsFlow"}</definedName>
    <definedName name="eeeeeeeeeeeeeeeeee" localSheetId="24" hidden="1">{"SourcesUses",#N/A,TRUE,"FundsFlow";"TransOverview",#N/A,TRUE,"FundsFlow"}</definedName>
    <definedName name="eeeeeeeeeeeeeeeeee" localSheetId="10" hidden="1">{"SourcesUses",#N/A,TRUE,"FundsFlow";"TransOverview",#N/A,TRUE,"FundsFlow"}</definedName>
    <definedName name="eeeeeeeeeeeeeeeeee" localSheetId="4" hidden="1">{"SourcesUses",#N/A,TRUE,"FundsFlow";"TransOverview",#N/A,TRUE,"FundsFlow"}</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eeeeeeeeeeeeeeeee" localSheetId="31" hidden="1">{"SourcesUses",#N/A,TRUE,"FundsFlow";"TransOverview",#N/A,TRUE,"FundsFlow"}</definedName>
    <definedName name="eeeeeeeeeeeeeeeeee" localSheetId="32" hidden="1">{"SourcesUses",#N/A,TRUE,"FundsFlow";"TransOverview",#N/A,TRUE,"FundsFlow"}</definedName>
    <definedName name="eeeeeeeeeeeeeeeeee" hidden="1">{"SourcesUses",#N/A,TRUE,"FundsFlow";"TransOverview",#N/A,TRUE,"FundsFlow"}</definedName>
    <definedName name="effective_date">[5]Inputs!$B$14</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2">#REF!</definedName>
    <definedName name="eighty_seven" localSheetId="23">#REF!</definedName>
    <definedName name="eighty_seven" localSheetId="27">#REF!</definedName>
    <definedName name="eighty_seven" localSheetId="28">#REF!</definedName>
    <definedName name="eighty_seven" localSheetId="29">#REF!</definedName>
    <definedName name="eighty_seven" localSheetId="30">#REF!</definedName>
    <definedName name="eighty_seven" localSheetId="31">#REF!</definedName>
    <definedName name="eighty_seven" localSheetId="32">#REF!</definedName>
    <definedName name="eighty_seven">#REF!</definedName>
    <definedName name="electric" localSheetId="18">#REF!</definedName>
    <definedName name="electric" localSheetId="19">#REF!</definedName>
    <definedName name="electric" localSheetId="20">#REF!</definedName>
    <definedName name="electric" localSheetId="21">#REF!</definedName>
    <definedName name="electric" localSheetId="22">#REF!</definedName>
    <definedName name="electric" localSheetId="23">#REF!</definedName>
    <definedName name="electric" localSheetId="27">#REF!</definedName>
    <definedName name="electric" localSheetId="28">#REF!</definedName>
    <definedName name="electric" localSheetId="29">#REF!</definedName>
    <definedName name="electric" localSheetId="30">#REF!</definedName>
    <definedName name="electric" localSheetId="31">#REF!</definedName>
    <definedName name="electric" localSheetId="32">#REF!</definedName>
    <definedName name="electric">#REF!</definedName>
    <definedName name="EnergyServices_Rev_Growth">[10]Assumptions!$C$13</definedName>
    <definedName name="Enterprise" localSheetId="18">#REF!</definedName>
    <definedName name="Enterprise" localSheetId="19">#REF!</definedName>
    <definedName name="Enterprise" localSheetId="20">#REF!</definedName>
    <definedName name="Enterprise" localSheetId="21">#REF!</definedName>
    <definedName name="Enterprise" localSheetId="22">#REF!</definedName>
    <definedName name="Enterprise" localSheetId="23">#REF!</definedName>
    <definedName name="Enterprise" localSheetId="27">#REF!</definedName>
    <definedName name="Enterprise" localSheetId="28">#REF!</definedName>
    <definedName name="Enterprise" localSheetId="29">#REF!</definedName>
    <definedName name="Enterprise" localSheetId="30">#REF!</definedName>
    <definedName name="Enterprise" localSheetId="31">#REF!</definedName>
    <definedName name="Enterprise" localSheetId="32">#REF!</definedName>
    <definedName name="Enterprise">#REF!</definedName>
    <definedName name="entity" localSheetId="18">#REF!</definedName>
    <definedName name="entity" localSheetId="19">#REF!</definedName>
    <definedName name="entity" localSheetId="20">#REF!</definedName>
    <definedName name="entity" localSheetId="21">#REF!</definedName>
    <definedName name="entity" localSheetId="22">#REF!</definedName>
    <definedName name="entity" localSheetId="23">#REF!</definedName>
    <definedName name="entity" localSheetId="27">#REF!</definedName>
    <definedName name="entity" localSheetId="28">#REF!</definedName>
    <definedName name="entity" localSheetId="29">#REF!</definedName>
    <definedName name="entity" localSheetId="30">#REF!</definedName>
    <definedName name="entity" localSheetId="31">#REF!</definedName>
    <definedName name="entity" localSheetId="32">#REF!</definedName>
    <definedName name="entity">#REF!</definedName>
    <definedName name="entity1" localSheetId="18">#REF!</definedName>
    <definedName name="entity1" localSheetId="19">#REF!</definedName>
    <definedName name="entity1" localSheetId="20">#REF!</definedName>
    <definedName name="entity1" localSheetId="21">#REF!</definedName>
    <definedName name="entity1" localSheetId="22">#REF!</definedName>
    <definedName name="entity1" localSheetId="23">#REF!</definedName>
    <definedName name="entity1" localSheetId="27">#REF!</definedName>
    <definedName name="entity1" localSheetId="28">#REF!</definedName>
    <definedName name="entity1" localSheetId="29">#REF!</definedName>
    <definedName name="entity1" localSheetId="30">#REF!</definedName>
    <definedName name="entity1" localSheetId="31">#REF!</definedName>
    <definedName name="entity1" localSheetId="32">#REF!</definedName>
    <definedName name="entity1">#REF!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2">#REF!</definedName>
    <definedName name="Equity_Bridge_Loan_Interest_Expense_Lease" localSheetId="23">#REF!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 localSheetId="31">#REF!</definedName>
    <definedName name="Equity_Bridge_Loan_Interest_Expense_Lease" localSheetId="32">#REF!</definedName>
    <definedName name="Equity_Bridge_Loan_Interest_Expense_Lease">#REF!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2">#REF!</definedName>
    <definedName name="equityapo_volatility" localSheetId="23">#REF!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 localSheetId="31">#REF!</definedName>
    <definedName name="equityapo_volatility" localSheetId="32">#REF!</definedName>
    <definedName name="equityapo_volatility">#REF!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2">#REF!</definedName>
    <definedName name="equityoption_treesteps" localSheetId="23">#REF!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 localSheetId="31">#REF!</definedName>
    <definedName name="equityoption_treesteps" localSheetId="32">#REF!</definedName>
    <definedName name="equityoption_treesteps">#REF!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2">#REF!</definedName>
    <definedName name="equityoption_volatility" localSheetId="23">#REF!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 localSheetId="31">#REF!</definedName>
    <definedName name="equityoption_volatility" localSheetId="32">#REF!</definedName>
    <definedName name="equityoption_volatility">#REF!</definedName>
    <definedName name="EssAliasTable">"Default"</definedName>
    <definedName name="ESSBASE_AREA">#REF!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2">#REF!</definedName>
    <definedName name="eurofutopt_meanreversion" localSheetId="23">#REF!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 localSheetId="31">#REF!</definedName>
    <definedName name="eurofutopt_meanreversion" localSheetId="32">#REF!</definedName>
    <definedName name="eurofutopt_meanreversion">#REF!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2">#REF!</definedName>
    <definedName name="eurofutopt_model" localSheetId="23">#REF!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 localSheetId="31">#REF!</definedName>
    <definedName name="eurofutopt_model" localSheetId="32">#REF!</definedName>
    <definedName name="eurofutopt_model">#REF!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2">#REF!</definedName>
    <definedName name="eurofutopt_volatility" localSheetId="23">#REF!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 localSheetId="31">#REF!</definedName>
    <definedName name="eurofutopt_volatility" localSheetId="32">#REF!</definedName>
    <definedName name="eurofutopt_volatility">#REF!</definedName>
    <definedName name="ev.Calculation" hidden="1">-4105</definedName>
    <definedName name="ev.Initialized" hidden="1">FALSE</definedName>
    <definedName name="EXA">#REF!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2">#REF!</definedName>
    <definedName name="Excess_Dividend_Tax_Amount_Unlevered" localSheetId="23">#REF!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 localSheetId="31">#REF!</definedName>
    <definedName name="Excess_Dividend_Tax_Amount_Unlevered" localSheetId="32">#REF!</definedName>
    <definedName name="Excess_Dividend_Tax_Amount_Unlevered">#REF!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2">#REF!</definedName>
    <definedName name="Excess_Dividends_Tax_Amount" localSheetId="23">#REF!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 localSheetId="31">#REF!</definedName>
    <definedName name="Excess_Dividends_Tax_Amount" localSheetId="32">#REF!</definedName>
    <definedName name="Excess_Dividends_Tax_Amount">#REF!</definedName>
    <definedName name="exchange_rates">[5]Inputs!$B$29</definedName>
    <definedName name="existing" localSheetId="18">#REF!</definedName>
    <definedName name="existing" localSheetId="19">#REF!</definedName>
    <definedName name="existing" localSheetId="20">#REF!</definedName>
    <definedName name="existing" localSheetId="21">#REF!</definedName>
    <definedName name="existing" localSheetId="22">#REF!</definedName>
    <definedName name="existing" localSheetId="23">#REF!</definedName>
    <definedName name="existing" localSheetId="27">#REF!</definedName>
    <definedName name="existing" localSheetId="28">#REF!</definedName>
    <definedName name="existing" localSheetId="29">#REF!</definedName>
    <definedName name="existing" localSheetId="30">#REF!</definedName>
    <definedName name="existing" localSheetId="31">#REF!</definedName>
    <definedName name="existing" localSheetId="32">#REF!</definedName>
    <definedName name="existing">#REF!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2">#REF!</definedName>
    <definedName name="existing_table" localSheetId="23">#REF!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 localSheetId="31">#REF!</definedName>
    <definedName name="existing_table" localSheetId="32">#REF!</definedName>
    <definedName name="existing_table">#REF!</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23" hidden="1">{"Page_1",#N/A,FALSE,"BAD4Q98";"Page_2",#N/A,FALSE,"BAD4Q98";"Page_3",#N/A,FALSE,"BAD4Q98";"Page_4",#N/A,FALSE,"BAD4Q98";"Page_5",#N/A,FALSE,"BAD4Q98";"Page_6",#N/A,FALSE,"BAD4Q98";"Input_1",#N/A,FALSE,"BAD4Q98";"Input_2",#N/A,FALSE,"BAD4Q98"}</definedName>
    <definedName name="f" localSheetId="24" hidden="1">{"Page_1",#N/A,FALSE,"BAD4Q98";"Page_2",#N/A,FALSE,"BAD4Q98";"Page_3",#N/A,FALSE,"BAD4Q98";"Page_4",#N/A,FALSE,"BAD4Q98";"Page_5",#N/A,FALSE,"BAD4Q98";"Page_6",#N/A,FALSE,"BAD4Q98";"Input_1",#N/A,FALSE,"BAD4Q98";"Input_2",#N/A,FALSE,"BAD4Q98"}</definedName>
    <definedName name="f" localSheetId="10"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 localSheetId="31" hidden="1">{"Page_1",#N/A,FALSE,"BAD4Q98";"Page_2",#N/A,FALSE,"BAD4Q98";"Page_3",#N/A,FALSE,"BAD4Q98";"Page_4",#N/A,FALSE,"BAD4Q98";"Page_5",#N/A,FALSE,"BAD4Q98";"Page_6",#N/A,FALSE,"BAD4Q98";"Input_1",#N/A,FALSE,"BAD4Q98";"Input_2",#N/A,FALSE,"BAD4Q98"}</definedName>
    <definedName name="f" localSheetId="32"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2">#REF!</definedName>
    <definedName name="fdasdfdsadf" localSheetId="23">#REF!</definedName>
    <definedName name="fdasdfdsadf" localSheetId="27">#REF!</definedName>
    <definedName name="fdasdfdsadf" localSheetId="28">#REF!</definedName>
    <definedName name="fdasdfdsadf" localSheetId="29">#REF!</definedName>
    <definedName name="fdasdfdsadf" localSheetId="30">#REF!</definedName>
    <definedName name="fdasdfdsadf" localSheetId="31">#REF!</definedName>
    <definedName name="fdasdfdsadf" localSheetId="32">#REF!</definedName>
    <definedName name="fdasdfdsadf">#REF!</definedName>
    <definedName name="fdfdfdfd" localSheetId="18">#REF!</definedName>
    <definedName name="fdfdfdfd" localSheetId="19">#REF!</definedName>
    <definedName name="fdfdfdfd" localSheetId="20">#REF!</definedName>
    <definedName name="fdfdfdfd" localSheetId="21">#REF!</definedName>
    <definedName name="fdfdfdfd" localSheetId="22">#REF!</definedName>
    <definedName name="fdfdfdfd" localSheetId="23">#REF!</definedName>
    <definedName name="fdfdfdfd" localSheetId="27">#REF!</definedName>
    <definedName name="fdfdfdfd" localSheetId="28">#REF!</definedName>
    <definedName name="fdfdfdfd" localSheetId="29">#REF!</definedName>
    <definedName name="fdfdfdfd" localSheetId="30">#REF!</definedName>
    <definedName name="fdfdfdfd" localSheetId="31">#REF!</definedName>
    <definedName name="fdfdfdfd" localSheetId="32">#REF!</definedName>
    <definedName name="fdfdfdfd">#REF!</definedName>
    <definedName name="fdfdfdfdfd" localSheetId="18">#REF!</definedName>
    <definedName name="fdfdfdfdfd" localSheetId="19">#REF!</definedName>
    <definedName name="fdfdfdfdfd" localSheetId="20">#REF!</definedName>
    <definedName name="fdfdfdfdfd" localSheetId="21">#REF!</definedName>
    <definedName name="fdfdfdfdfd" localSheetId="22">#REF!</definedName>
    <definedName name="fdfdfdfdfd" localSheetId="23">#REF!</definedName>
    <definedName name="fdfdfdfdfd" localSheetId="27">#REF!</definedName>
    <definedName name="fdfdfdfdfd" localSheetId="28">#REF!</definedName>
    <definedName name="fdfdfdfdfd" localSheetId="29">#REF!</definedName>
    <definedName name="fdfdfdfdfd" localSheetId="30">#REF!</definedName>
    <definedName name="fdfdfdfdfd" localSheetId="31">#REF!</definedName>
    <definedName name="fdfdfdfdfd" localSheetId="32">#REF!</definedName>
    <definedName name="fdfdfdfdfd">#REF!</definedName>
    <definedName name="FEDELEC" localSheetId="18">#REF!</definedName>
    <definedName name="FEDELEC" localSheetId="19">#REF!</definedName>
    <definedName name="FEDELEC" localSheetId="20">#REF!</definedName>
    <definedName name="FEDELEC" localSheetId="21">#REF!</definedName>
    <definedName name="FEDELEC" localSheetId="22">#REF!</definedName>
    <definedName name="FEDELEC" localSheetId="23">#REF!</definedName>
    <definedName name="FEDELEC" localSheetId="27">#REF!</definedName>
    <definedName name="FEDELEC" localSheetId="28">#REF!</definedName>
    <definedName name="FEDELEC" localSheetId="29">#REF!</definedName>
    <definedName name="FEDELEC" localSheetId="30">#REF!</definedName>
    <definedName name="FEDELEC" localSheetId="31">#REF!</definedName>
    <definedName name="FEDELEC" localSheetId="32">#REF!</definedName>
    <definedName name="FEDELEC">#REF!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2">#REF!</definedName>
    <definedName name="Federal_Income_Tax_Amount" localSheetId="23">#REF!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 localSheetId="31">#REF!</definedName>
    <definedName name="Federal_Income_Tax_Amount" localSheetId="32">#REF!</definedName>
    <definedName name="Federal_Income_Tax_Amount">#REF!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2">#REF!</definedName>
    <definedName name="Federal_Income_Tax_Amount_Unlevered" localSheetId="23">#REF!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 localSheetId="31">#REF!</definedName>
    <definedName name="Federal_Income_Tax_Amount_Unlevered" localSheetId="32">#REF!</definedName>
    <definedName name="Federal_Income_Tax_Amount_Unlevered">#REF!</definedName>
    <definedName name="FEDGAS" localSheetId="18">#REF!</definedName>
    <definedName name="FEDGAS" localSheetId="19">#REF!</definedName>
    <definedName name="FEDGAS" localSheetId="20">#REF!</definedName>
    <definedName name="FEDGAS" localSheetId="21">#REF!</definedName>
    <definedName name="FEDGAS" localSheetId="22">#REF!</definedName>
    <definedName name="FEDGAS" localSheetId="23">#REF!</definedName>
    <definedName name="FEDGAS" localSheetId="27">#REF!</definedName>
    <definedName name="FEDGAS" localSheetId="28">#REF!</definedName>
    <definedName name="FEDGAS" localSheetId="29">#REF!</definedName>
    <definedName name="FEDGAS" localSheetId="30">#REF!</definedName>
    <definedName name="FEDGAS" localSheetId="31">#REF!</definedName>
    <definedName name="FEDGAS" localSheetId="32">#REF!</definedName>
    <definedName name="FEDGAS">#REF!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2">#REF!</definedName>
    <definedName name="fedopt_volatility" localSheetId="23">#REF!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 localSheetId="31">#REF!</definedName>
    <definedName name="fedopt_volatility" localSheetId="32">#REF!</definedName>
    <definedName name="fedopt_volatility">#REF!</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8">#REF!</definedName>
    <definedName name="fielddelim" localSheetId="19">#REF!</definedName>
    <definedName name="fielddelim" localSheetId="20">#REF!</definedName>
    <definedName name="fielddelim" localSheetId="21">#REF!</definedName>
    <definedName name="fielddelim" localSheetId="22">#REF!</definedName>
    <definedName name="fielddelim" localSheetId="23">#REF!</definedName>
    <definedName name="fielddelim" localSheetId="27">#REF!</definedName>
    <definedName name="fielddelim" localSheetId="28">#REF!</definedName>
    <definedName name="fielddelim" localSheetId="29">#REF!</definedName>
    <definedName name="fielddelim" localSheetId="30">#REF!</definedName>
    <definedName name="fielddelim" localSheetId="31">#REF!</definedName>
    <definedName name="fielddelim" localSheetId="32">#REF!</definedName>
    <definedName name="fielddelim">#REF!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2">#REF!</definedName>
    <definedName name="Fin_Plan_1293" localSheetId="23">#REF!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 localSheetId="31">#REF!</definedName>
    <definedName name="Fin_Plan_1293" localSheetId="32">#REF!</definedName>
    <definedName name="Fin_Plan_1293">#REF!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2">#REF!</definedName>
    <definedName name="Fire_District_Payment_Base_Year" localSheetId="23">#REF!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 localSheetId="31">#REF!</definedName>
    <definedName name="Fire_District_Payment_Base_Year" localSheetId="32">#REF!</definedName>
    <definedName name="Fire_District_Payment_Base_Year">#REF!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2">#REF!</definedName>
    <definedName name="Fire_District_Payment_Input" localSheetId="23">#REF!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 localSheetId="31">#REF!</definedName>
    <definedName name="Fire_District_Payment_Input" localSheetId="32">#REF!</definedName>
    <definedName name="Fire_District_Payment_Input">#REF!</definedName>
    <definedName name="FirstOne" localSheetId="18">#REF!</definedName>
    <definedName name="FirstOne" localSheetId="19">#REF!</definedName>
    <definedName name="FirstOne" localSheetId="20">#REF!</definedName>
    <definedName name="FirstOne" localSheetId="21">#REF!</definedName>
    <definedName name="FirstOne" localSheetId="22">#REF!</definedName>
    <definedName name="FirstOne" localSheetId="23">#REF!</definedName>
    <definedName name="FirstOne" localSheetId="27">#REF!</definedName>
    <definedName name="FirstOne" localSheetId="28">#REF!</definedName>
    <definedName name="FirstOne" localSheetId="29">#REF!</definedName>
    <definedName name="FirstOne" localSheetId="30">#REF!</definedName>
    <definedName name="FirstOne" localSheetId="31">#REF!</definedName>
    <definedName name="FirstOne" localSheetId="32">#REF!</definedName>
    <definedName name="FirstOne">#REF!</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23" hidden="1">{#N/A,#N/A,FALSE,"Aging Summary";#N/A,#N/A,FALSE,"Ratio Analysis";#N/A,#N/A,FALSE,"Test 120 Day Accts";#N/A,#N/A,FALSE,"Tickmarks"}</definedName>
    <definedName name="Fletes" localSheetId="24" hidden="1">{#N/A,#N/A,FALSE,"Aging Summary";#N/A,#N/A,FALSE,"Ratio Analysis";#N/A,#N/A,FALSE,"Test 120 Day Accts";#N/A,#N/A,FALSE,"Tickmarks"}</definedName>
    <definedName name="Fletes" localSheetId="10"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letes" localSheetId="31" hidden="1">{#N/A,#N/A,FALSE,"Aging Summary";#N/A,#N/A,FALSE,"Ratio Analysis";#N/A,#N/A,FALSE,"Test 120 Day Accts";#N/A,#N/A,FALSE,"Tickmarks"}</definedName>
    <definedName name="Fletes" localSheetId="32" hidden="1">{#N/A,#N/A,FALSE,"Aging Summary";#N/A,#N/A,FALSE,"Ratio Analysis";#N/A,#N/A,FALSE,"Test 120 Day Accts";#N/A,#N/A,FALSE,"Tickmarks"}</definedName>
    <definedName name="Fletes" hidden="1">{#N/A,#N/A,FALSE,"Aging Summary";#N/A,#N/A,FALSE,"Ratio Analysis";#N/A,#N/A,FALSE,"Test 120 Day Accts";#N/A,#N/A,FALSE,"Tickmarks"}</definedName>
    <definedName name="Fringe_Rate_1995">'[19]FED G&amp;A Assumption Rates'!$B$4</definedName>
    <definedName name="Fringe_Rate_1996">'[19]FED G&amp;A Assumption Rates'!$C$4</definedName>
    <definedName name="Fringe_Rate_1997">'[19]FED G&amp;A Assumption Rates'!$D$4</definedName>
    <definedName name="Fringe_Rate_1998">'[19]FED G&amp;A Assumption Rates'!$E$4</definedName>
    <definedName name="Fringe_Rate_1999">'[19]FED G&amp;A Assumption Rates'!$F$4</definedName>
    <definedName name="Fringe_Rate_2000">'[19]FED G&amp;A Assumption Rates'!$G$4</definedName>
    <definedName name="FUN" localSheetId="18">#REF!</definedName>
    <definedName name="FUN" localSheetId="19">#REF!</definedName>
    <definedName name="FUN" localSheetId="20">#REF!</definedName>
    <definedName name="FUN" localSheetId="21">#REF!</definedName>
    <definedName name="FUN" localSheetId="22">#REF!</definedName>
    <definedName name="FUN" localSheetId="23">#REF!</definedName>
    <definedName name="FUN" localSheetId="27">#REF!</definedName>
    <definedName name="FUN" localSheetId="28">#REF!</definedName>
    <definedName name="FUN" localSheetId="29">#REF!</definedName>
    <definedName name="FUN" localSheetId="30">#REF!</definedName>
    <definedName name="FUN" localSheetId="31">#REF!</definedName>
    <definedName name="FUN" localSheetId="32">#REF!</definedName>
    <definedName name="FUN">#REF!</definedName>
    <definedName name="FutDates">[20]Futures!$J$1:$BT$2</definedName>
    <definedName name="FutMTM">[20]Futures!$B$34:$BT$50</definedName>
    <definedName name="FutVol">[20]Futures!$B$7:$BT$25</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2">#REF!</definedName>
    <definedName name="fwdopt_meanreversion" localSheetId="23">#REF!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 localSheetId="31">#REF!</definedName>
    <definedName name="fwdopt_meanreversion" localSheetId="32">#REF!</definedName>
    <definedName name="fwdopt_meanreversion">#REF!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2">#REF!</definedName>
    <definedName name="fwdopt_meshpoints" localSheetId="23">#REF!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 localSheetId="31">#REF!</definedName>
    <definedName name="fwdopt_meshpoints" localSheetId="32">#REF!</definedName>
    <definedName name="fwdopt_meshpoints">#REF!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2">#REF!</definedName>
    <definedName name="fwdopt_model" localSheetId="23">#REF!</definedName>
    <definedName name="fwdopt_model" localSheetId="27">#REF!</definedName>
    <definedName name="fwdopt_model" localSheetId="28">#REF!</definedName>
    <definedName name="fwdopt_model" localSheetId="29">#REF!</definedName>
    <definedName name="fwdopt_model" localSheetId="30">#REF!</definedName>
    <definedName name="fwdopt_model" localSheetId="31">#REF!</definedName>
    <definedName name="fwdopt_model" localSheetId="32">#REF!</definedName>
    <definedName name="fwdopt_model">#REF!</definedName>
    <definedName name="FYE">[21]Input1!$B$6</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23" hidden="1">{"SourcesUses",#N/A,TRUE,#N/A;"TransOverview",#N/A,TRUE,"CFMODEL"}</definedName>
    <definedName name="g" localSheetId="24" hidden="1">{"SourcesUses",#N/A,TRUE,#N/A;"TransOverview",#N/A,TRUE,"CFMODEL"}</definedName>
    <definedName name="g" localSheetId="10" hidden="1">{"SourcesUses",#N/A,TRUE,#N/A;"TransOverview",#N/A,TRUE,"CFMODEL"}</definedName>
    <definedName name="g" localSheetId="4" hidden="1">{"SourcesUses",#N/A,TRUE,#N/A;"TransOverview",#N/A,TRUE,"CFMODEL"}</definedName>
    <definedName name="g" localSheetId="16" hidden="1">{"SourcesUses",#N/A,TRUE,#N/A;"TransOverview",#N/A,TRUE,"CFMODEL"}</definedName>
    <definedName name="g" localSheetId="17"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 localSheetId="31" hidden="1">{"SourcesUses",#N/A,TRUE,#N/A;"TransOverview",#N/A,TRUE,"CFMODEL"}</definedName>
    <definedName name="g" localSheetId="32" hidden="1">{"SourcesUses",#N/A,TRUE,#N/A;"TransOverview",#N/A,TRUE,"CFMODEL"}</definedName>
    <definedName name="g" hidden="1">{"SourcesUses",#N/A,TRUE,#N/A;"TransOverview",#N/A,TRUE,"CFMODEL"}</definedName>
    <definedName name="gas" localSheetId="18">#REF!</definedName>
    <definedName name="gas" localSheetId="19">#REF!</definedName>
    <definedName name="gas" localSheetId="20">#REF!</definedName>
    <definedName name="gas" localSheetId="21">#REF!</definedName>
    <definedName name="gas" localSheetId="22">#REF!</definedName>
    <definedName name="gas" localSheetId="23">#REF!</definedName>
    <definedName name="gas" localSheetId="27">#REF!</definedName>
    <definedName name="gas" localSheetId="28">#REF!</definedName>
    <definedName name="gas" localSheetId="29">#REF!</definedName>
    <definedName name="gas" localSheetId="30">#REF!</definedName>
    <definedName name="gas" localSheetId="31">#REF!</definedName>
    <definedName name="gas" localSheetId="32">#REF!</definedName>
    <definedName name="gas">#REF!</definedName>
    <definedName name="GasServicesDates">[20]GasServices!$L$1:$BU$2</definedName>
    <definedName name="GasServicesMTM">[20]GasServices!$B$62:$BU$105</definedName>
    <definedName name="GasServicesVol">[20]GasServices!$B$7:$BU$50</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2">#REF!</definedName>
    <definedName name="Gastos_a_prorratear" localSheetId="23">#REF!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 localSheetId="31">#REF!</definedName>
    <definedName name="Gastos_a_prorratear" localSheetId="32">#REF!</definedName>
    <definedName name="Gastos_a_prorratear">#REF!</definedName>
    <definedName name="gatt">[22]Parameters!$D$16</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23" hidden="1">{"Page_1",#N/A,FALSE,"BAD4Q98";"Page_2",#N/A,FALSE,"BAD4Q98";"Page_3",#N/A,FALSE,"BAD4Q98";"Page_4",#N/A,FALSE,"BAD4Q98";"Page_5",#N/A,FALSE,"BAD4Q98";"Page_6",#N/A,FALSE,"BAD4Q98";"Input_1",#N/A,FALSE,"BAD4Q98";"Input_2",#N/A,FALSE,"BAD4Q98"}</definedName>
    <definedName name="gfdg" localSheetId="24" hidden="1">{"Page_1",#N/A,FALSE,"BAD4Q98";"Page_2",#N/A,FALSE,"BAD4Q98";"Page_3",#N/A,FALSE,"BAD4Q98";"Page_4",#N/A,FALSE,"BAD4Q98";"Page_5",#N/A,FALSE,"BAD4Q98";"Page_6",#N/A,FALSE,"BAD4Q98";"Input_1",#N/A,FALSE,"BAD4Q98";"Input_2",#N/A,FALSE,"BAD4Q98"}</definedName>
    <definedName name="gfdg" localSheetId="10"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dg" localSheetId="31" hidden="1">{"Page_1",#N/A,FALSE,"BAD4Q98";"Page_2",#N/A,FALSE,"BAD4Q98";"Page_3",#N/A,FALSE,"BAD4Q98";"Page_4",#N/A,FALSE,"BAD4Q98";"Page_5",#N/A,FALSE,"BAD4Q98";"Page_6",#N/A,FALSE,"BAD4Q98";"Input_1",#N/A,FALSE,"BAD4Q98";"Input_2",#N/A,FALSE,"BAD4Q98"}</definedName>
    <definedName name="gfdg" localSheetId="32"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8">#REF!</definedName>
    <definedName name="gfgfgf" localSheetId="19">#REF!</definedName>
    <definedName name="gfgfgf" localSheetId="20">#REF!</definedName>
    <definedName name="gfgfgf" localSheetId="21">#REF!</definedName>
    <definedName name="gfgfgf" localSheetId="22">#REF!</definedName>
    <definedName name="gfgfgf" localSheetId="23">#REF!</definedName>
    <definedName name="gfgfgf" localSheetId="27">#REF!</definedName>
    <definedName name="gfgfgf" localSheetId="28">#REF!</definedName>
    <definedName name="gfgfgf" localSheetId="29">#REF!</definedName>
    <definedName name="gfgfgf" localSheetId="30">#REF!</definedName>
    <definedName name="gfgfgf" localSheetId="31">#REF!</definedName>
    <definedName name="gfgfgf" localSheetId="32">#REF!</definedName>
    <definedName name="gfgfgf">#REF!</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23" hidden="1">{"SourcesUses",#N/A,TRUE,#N/A;"TransOverview",#N/A,TRUE,"CFMODEL"}</definedName>
    <definedName name="gggg" localSheetId="24" hidden="1">{"SourcesUses",#N/A,TRUE,#N/A;"TransOverview",#N/A,TRUE,"CFMODEL"}</definedName>
    <definedName name="gggg" localSheetId="10" hidden="1">{"SourcesUses",#N/A,TRUE,#N/A;"TransOverview",#N/A,TRUE,"CFMODEL"}</definedName>
    <definedName name="gggg" localSheetId="4" hidden="1">{"SourcesUses",#N/A,TRUE,#N/A;"TransOverview",#N/A,TRUE,"CFMODEL"}</definedName>
    <definedName name="gggg" localSheetId="16" hidden="1">{"SourcesUses",#N/A,TRUE,#N/A;"TransOverview",#N/A,TRUE,"CFMODEL"}</definedName>
    <definedName name="gggg" localSheetId="17"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ggg" localSheetId="31" hidden="1">{"SourcesUses",#N/A,TRUE,#N/A;"TransOverview",#N/A,TRUE,"CFMODEL"}</definedName>
    <definedName name="gggg" localSheetId="32" hidden="1">{"SourcesUses",#N/A,TRUE,#N/A;"TransOverview",#N/A,TRUE,"CFMODEL"}</definedName>
    <definedName name="gggg" hidden="1">{"SourcesUses",#N/A,TRUE,#N/A;"TransOverview",#N/A,TRUE,"CFMODEL"}</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2">#REF!</definedName>
    <definedName name="Gross_Earnings_Tax_Amount" localSheetId="23">#REF!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 localSheetId="31">#REF!</definedName>
    <definedName name="Gross_Earnings_Tax_Amount" localSheetId="32">#REF!</definedName>
    <definedName name="Gross_Earnings_Tax_Amount">#REF!</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23" hidden="1">{"SourcesUses",#N/A,TRUE,#N/A;"TransOverview",#N/A,TRUE,"CFMODEL"}</definedName>
    <definedName name="hhhh" localSheetId="24" hidden="1">{"SourcesUses",#N/A,TRUE,#N/A;"TransOverview",#N/A,TRUE,"CFMODEL"}</definedName>
    <definedName name="hhhh" localSheetId="10" hidden="1">{"SourcesUses",#N/A,TRUE,#N/A;"TransOverview",#N/A,TRUE,"CFMODEL"}</definedName>
    <definedName name="hhhh" localSheetId="4" hidden="1">{"SourcesUses",#N/A,TRUE,#N/A;"TransOverview",#N/A,TRUE,"CFMODEL"}</definedName>
    <definedName name="hhhh" localSheetId="16" hidden="1">{"SourcesUses",#N/A,TRUE,#N/A;"TransOverview",#N/A,TRUE,"CFMODEL"}</definedName>
    <definedName name="hhhh" localSheetId="17"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hhh" localSheetId="31" hidden="1">{"SourcesUses",#N/A,TRUE,#N/A;"TransOverview",#N/A,TRUE,"CFMODEL"}</definedName>
    <definedName name="hhhh" localSheetId="32" hidden="1">{"SourcesUses",#N/A,TRUE,#N/A;"TransOverview",#N/A,TRUE,"CFMODEL"}</definedName>
    <definedName name="hhhh" hidden="1">{"SourcesUses",#N/A,TRUE,#N/A;"TransOverview",#N/A,TRUE,"CFMODEL"}</definedName>
    <definedName name="hkjhkhkjhkh">#REF!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2" hidden="1">#REF!</definedName>
    <definedName name="hn._I006" localSheetId="23"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localSheetId="31" hidden="1">#REF!</definedName>
    <definedName name="hn._I006" localSheetId="32" hidden="1">#REF!</definedName>
    <definedName name="hn._I006"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2" hidden="1">#REF!</definedName>
    <definedName name="hn._I018" localSheetId="23"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localSheetId="31" hidden="1">#REF!</definedName>
    <definedName name="hn._I018" localSheetId="32" hidden="1">#REF!</definedName>
    <definedName name="hn._I018"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2" hidden="1">#REF!</definedName>
    <definedName name="hn._I024" localSheetId="23"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localSheetId="31" hidden="1">#REF!</definedName>
    <definedName name="hn._I024" localSheetId="32" hidden="1">#REF!</definedName>
    <definedName name="hn._I024"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2" hidden="1">#REF!</definedName>
    <definedName name="hn._I028" localSheetId="23"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localSheetId="31" hidden="1">#REF!</definedName>
    <definedName name="hn._I028" localSheetId="32" hidden="1">#REF!</definedName>
    <definedName name="hn._I028"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2" hidden="1">#REF!</definedName>
    <definedName name="hn._I029" localSheetId="23"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localSheetId="31" hidden="1">#REF!</definedName>
    <definedName name="hn._I029" localSheetId="32" hidden="1">#REF!</definedName>
    <definedName name="hn._I029"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2" hidden="1">#REF!</definedName>
    <definedName name="hn._I030" localSheetId="23"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localSheetId="31" hidden="1">#REF!</definedName>
    <definedName name="hn._I030" localSheetId="32" hidden="1">#REF!</definedName>
    <definedName name="hn._I030"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2" hidden="1">#REF!</definedName>
    <definedName name="hn._I031" localSheetId="23"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localSheetId="31" hidden="1">#REF!</definedName>
    <definedName name="hn._I031" localSheetId="32" hidden="1">#REF!</definedName>
    <definedName name="hn._I031"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2" hidden="1">#REF!</definedName>
    <definedName name="hn._I044" localSheetId="23"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localSheetId="31" hidden="1">#REF!</definedName>
    <definedName name="hn._I044" localSheetId="32" hidden="1">#REF!</definedName>
    <definedName name="hn._I044"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2" hidden="1">#REF!</definedName>
    <definedName name="hn._I051" localSheetId="23"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localSheetId="31" hidden="1">#REF!</definedName>
    <definedName name="hn._I051" localSheetId="32" hidden="1">#REF!</definedName>
    <definedName name="hn._I051"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2" hidden="1">#REF!</definedName>
    <definedName name="hn._I059" localSheetId="23"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localSheetId="31" hidden="1">#REF!</definedName>
    <definedName name="hn._I059" localSheetId="32" hidden="1">#REF!</definedName>
    <definedName name="hn._I059"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2" hidden="1">#REF!</definedName>
    <definedName name="hn._I062" localSheetId="23"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localSheetId="31" hidden="1">#REF!</definedName>
    <definedName name="hn._I062" localSheetId="32" hidden="1">#REF!</definedName>
    <definedName name="hn._I062"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2" hidden="1">#REF!</definedName>
    <definedName name="hn._I070" localSheetId="23"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localSheetId="31" hidden="1">#REF!</definedName>
    <definedName name="hn._I070" localSheetId="32" hidden="1">#REF!</definedName>
    <definedName name="hn._I070"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2" hidden="1">#REF!</definedName>
    <definedName name="hn._I071" localSheetId="23"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localSheetId="31" hidden="1">#REF!</definedName>
    <definedName name="hn._I071" localSheetId="32" hidden="1">#REF!</definedName>
    <definedName name="hn._I071"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2" hidden="1">#REF!</definedName>
    <definedName name="hn._I075" localSheetId="23"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localSheetId="31" hidden="1">#REF!</definedName>
    <definedName name="hn._I075" localSheetId="32" hidden="1">#REF!</definedName>
    <definedName name="hn._I075"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2" hidden="1">#REF!</definedName>
    <definedName name="hn._I077" localSheetId="23"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localSheetId="31" hidden="1">#REF!</definedName>
    <definedName name="hn._I077" localSheetId="32" hidden="1">#REF!</definedName>
    <definedName name="hn._I07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2" hidden="1">#REF!</definedName>
    <definedName name="hn._I083" localSheetId="23"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localSheetId="31" hidden="1">#REF!</definedName>
    <definedName name="hn._I083" localSheetId="32" hidden="1">#REF!</definedName>
    <definedName name="hn._I083"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2" hidden="1">#REF!</definedName>
    <definedName name="hn._I085" localSheetId="23"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localSheetId="31" hidden="1">#REF!</definedName>
    <definedName name="hn._I085" localSheetId="32" hidden="1">#REF!</definedName>
    <definedName name="hn._I085"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2" hidden="1">#REF!</definedName>
    <definedName name="hn._P001" localSheetId="23"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localSheetId="31" hidden="1">#REF!</definedName>
    <definedName name="hn._P001" localSheetId="32" hidden="1">#REF!</definedName>
    <definedName name="hn._P001"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2" hidden="1">#REF!</definedName>
    <definedName name="hn._P002" localSheetId="23"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localSheetId="31" hidden="1">#REF!</definedName>
    <definedName name="hn._P002" localSheetId="32" hidden="1">#REF!</definedName>
    <definedName name="hn._P002"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2" hidden="1">#REF!</definedName>
    <definedName name="hn._P004" localSheetId="23"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localSheetId="31" hidden="1">#REF!</definedName>
    <definedName name="hn._P004" localSheetId="32" hidden="1">#REF!</definedName>
    <definedName name="hn._P004"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2" hidden="1">#REF!</definedName>
    <definedName name="hn._P014" localSheetId="23"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localSheetId="31" hidden="1">#REF!</definedName>
    <definedName name="hn._P014" localSheetId="32" hidden="1">#REF!</definedName>
    <definedName name="hn._P014"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2" hidden="1">#REF!</definedName>
    <definedName name="hn._P016" localSheetId="23"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localSheetId="31" hidden="1">#REF!</definedName>
    <definedName name="hn._P016" localSheetId="32" hidden="1">#REF!</definedName>
    <definedName name="hn._P016"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2" hidden="1">#REF!</definedName>
    <definedName name="hn._P017" localSheetId="23"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localSheetId="31" hidden="1">#REF!</definedName>
    <definedName name="hn._P017" localSheetId="32" hidden="1">#REF!</definedName>
    <definedName name="hn._P0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2" hidden="1">#REF!</definedName>
    <definedName name="hn._P017g" localSheetId="23"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localSheetId="31" hidden="1">#REF!</definedName>
    <definedName name="hn._P017g" localSheetId="32" hidden="1">#REF!</definedName>
    <definedName name="hn._P017g"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2" hidden="1">#REF!</definedName>
    <definedName name="hn._P021" localSheetId="23"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localSheetId="31" hidden="1">#REF!</definedName>
    <definedName name="hn._P021" localSheetId="32" hidden="1">#REF!</definedName>
    <definedName name="hn._P021"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2" hidden="1">#REF!</definedName>
    <definedName name="hn._P024" localSheetId="23"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localSheetId="31" hidden="1">#REF!</definedName>
    <definedName name="hn._P024" localSheetId="32" hidden="1">#REF!</definedName>
    <definedName name="hn._P024"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2" hidden="1">#REF!</definedName>
    <definedName name="hn.Add015" localSheetId="23"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localSheetId="31" hidden="1">#REF!</definedName>
    <definedName name="hn.Add015" localSheetId="32" hidden="1">#REF!</definedName>
    <definedName name="hn.Add015" hidden="1">#REF!</definedName>
    <definedName name="hn.ConvertZero1" hidden="1">[23]LTM!$G$461:$J$461,[23]LTM!$G$463:$J$464,[23]LTM!$G$468:$J$469,[23]LTM!$G$473:$J$475,[23]LTM!$G$480:$J$480,[23]LTM!$G$484:$J$485,[23]LTM!$G$490:$J$490,[23]LTM!$G$514:$J$518,[23]LTM!$G$525:$J$526,[23]LTM!$G$532:$J$537</definedName>
    <definedName name="hn.ConvertZero2" hidden="1">[23]LTM!$G$560:$J$560,[23]LTM!$H$590:$J$591,[23]LTM!$H$614:$J$614,[23]LTM!$H$635:$J$636,[23]LTM!$G$676:$J$680,[23]LTM!$G$686:$J$686,[23]LTM!$G$688:$J$694,[23]LTM!$G$681:$J$682</definedName>
    <definedName name="hn.ConvertZero3" hidden="1">[23]LTM!$G$699:$J$706,[23]LTM!$G$710:$J$714,[23]LTM!$G$717:$J$734,[23]LTM!$G$738:$J$738,[23]LTM!$G$745:$J$751</definedName>
    <definedName name="hn.ConvertZero4" hidden="1">[23]LTM!$G$840:$J$840,[23]LTM!$H$1266:$J$1266,[23]LTM!$G$1267:$J$1267,[23]LTM!$G$1454:$J$1461,[23]LTM!$J$1462,[23]LTM!$J$1463,[23]LTM!$G$1468:$J$1469,[23]LTM!$L$1469:$N$1469</definedName>
    <definedName name="hn.ConvertZeroUnhide1" hidden="1">[23]LTM!$G$1469:$J$1469,[23]LTM!$L$1469:$N$1469,[23]LTM!$H$1266:$J$1266</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2" hidden="1">#REF!,#REF!,#REF!,#REF!</definedName>
    <definedName name="hn.Delete015" localSheetId="23"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localSheetId="31" hidden="1">#REF!,#REF!,#REF!,#REF!</definedName>
    <definedName name="hn.Delete015" localSheetId="32" hidden="1">#REF!,#REF!,#REF!,#REF!</definedName>
    <definedName name="hn.Delete015" hidden="1">#REF!,#REF!,#REF!,#REF!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2" hidden="1">#REF!</definedName>
    <definedName name="hn.domestic" localSheetId="23"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localSheetId="31" hidden="1">#REF!</definedName>
    <definedName name="hn.domestic" localSheetId="32" hidden="1">#REF!</definedName>
    <definedName name="hn.domestic" hidden="1">#REF!</definedName>
    <definedName name="hn.DZ_MultByFXRates" hidden="1">[23]DropZone!$B$2:$I$118,[23]DropZone!$B$120:$I$132,[23]DropZone!$B$134:$I$136,[23]DropZone!$B$138:$I$146</definedName>
    <definedName name="hn.ExtDb" hidden="1">FALSE</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2" hidden="1">#REF!</definedName>
    <definedName name="hn.Global" localSheetId="23"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localSheetId="31" hidden="1">#REF!</definedName>
    <definedName name="hn.Global" localSheetId="32" hidden="1">#REF!</definedName>
    <definedName name="hn.Global" hidden="1">#REF!</definedName>
    <definedName name="hn.LTM_MultByFXRates" hidden="1">[23]LTM!$G$461:$N$477,[23]LTM!$G$480:$N$539,[23]LTM!$G$548:$N$667,[23]LTM!$G$676:$N$1266,[23]LTM!$G$1454:$N$1461,[23]LTM!$G$1463:$N$1465,[23]LTM!$G$1468:$N$1469</definedName>
    <definedName name="hn.ModelType" hidden="1">"DEAL"</definedName>
    <definedName name="hn.ModelVersion" hidden="1">1</definedName>
    <definedName name="hn.MultbyFXRates" hidden="1">[23]LTM!$G$461:$N$477,[23]LTM!$G$480:$N$539,[23]LTM!$G$548:$N$667,[23]LTM!$G$676:$N$1266,[23]LTM!$G$1454:$N$1461,[23]LTM!$G$1463:$N$1465,[23]LTM!$G$1468:$N$1469</definedName>
    <definedName name="hn.MultByFXRates1" hidden="1">[23]LTM!$G$461:$G$477,[23]LTM!$G$480:$G$539,[23]LTM!$G$548:$G$562,[23]LTM!$G$676:$G$840,[23]LTM!$G$1454:$G$1469</definedName>
    <definedName name="hn.MultByFXRates2" hidden="1">[23]LTM!$H$461:$H$477,[23]LTM!$H$480:$H$539,[23]LTM!$H$548:$H$667,[23]LTM!$H$676:$H$1266,[23]LTM!$H$1454:$H$1469</definedName>
    <definedName name="hn.MultByFXRates3" hidden="1">[23]LTM!$I$461:$I$477,[23]LTM!$I$480:$I$539,[23]LTM!$I$548:$I$667,[23]LTM!$I$676:$I$1266,[23]LTM!$I$1454:$I$1469</definedName>
    <definedName name="hn.MultbyFxrates4" hidden="1">[23]LTM!$J$461:$J$477,[23]LTM!$J$480:$J$539,[23]LTM!$J$548:$J$668,[23]LTM!$J$676:$J$1266,[23]LTM!$J$1454:$J$1461,[23]LTM!$J$1463:$J$1465,[23]LTM!$J$1468</definedName>
    <definedName name="hn.multbyfxrates5" hidden="1">[23]LTM!$L$461:$L$477,[23]LTM!$L$480:$L$539,[23]LTM!$L$548:$L$562,[23]LTM!$L$676:$L$840,[23]LTM!$L$1454:$L$1469</definedName>
    <definedName name="hn.multbyfxrates6" hidden="1">[23]LTM!$M$461:$M$477,[23]LTM!$M$480:$M$539,[23]LTM!$M$548:$M$668,[23]LTM!$M$676:$M$1266,[23]LTM!$M$1454:$M$1469</definedName>
    <definedName name="hn.multbyfxrates7" hidden="1">[23]LTM!$N$461:$N$477,[23]LTM!$N$480:$N$539,[23]LTM!$N$548:$N$667,[23]LTM!$N$676:$N$1266,[23]LTM!$N$1454:$N$1469</definedName>
    <definedName name="hn.MultByFXRatesBot1" hidden="1">[23]LTM!$G$676:$G$682,[23]LTM!$G$686,[23]LTM!$G$688:$G$694,[23]LTM!$G$699:$G$706,[23]LTM!$G$710:$G$714,[23]LTM!$G$717:$G$734,[23]LTM!$G$738,[23]LTM!$G$738,[23]LTM!$G$745:$G$751,[23]LTM!$G$840,[23]LTM!$G$1454:$G$1461,[23]LTM!$G$1468:$G$1469</definedName>
    <definedName name="hn.MultByFXRatesBot2" hidden="1">[23]LTM!$H$676:$H$682,[23]LTM!$H$686,[23]LTM!$H$688:$H$694,[23]LTM!$H$699:$H$706,[23]LTM!$H$710:$H$714,[23]LTM!$H$717:$H$734,[23]LTM!$H$738,[23]LTM!$H$745:$H$751,[23]LTM!$H$840,[23]LTM!$H$1266,[23]LTM!$H$1454:$H$1461,[23]LTM!$H$1468:$H$1469</definedName>
    <definedName name="hn.MultByFXRatesBot3" hidden="1">[23]LTM!$I$676:$I$682,[23]LTM!$I$686,[23]LTM!$I$688:$I$694,[23]LTM!$I$699:$I$706,[23]LTM!$I$710:$I$714,[23]LTM!$I$717:$I$734,[23]LTM!$I$738,[23]LTM!$I$745:$I$751,[23]LTM!$I$840,[23]LTM!$I$1266,[23]LTM!$I$1454:$I$1461,[23]LTM!$I$1468:$I$1469</definedName>
    <definedName name="hn.MultByFXRatesBot4" hidden="1">[23]LTM!$J$676:$J$682,[23]LTM!$J$686,[23]LTM!$J$688:$J$694,[23]LTM!$J$699:$J$706,[23]LTM!$J$710:$J$714,[23]LTM!$J$717:$J$734,[23]LTM!$J$738,[23]LTM!$J$745:$J$751,[23]LTM!$J$840,[23]LTM!$J$1266,[23]LTM!$J$1454:$J$1461,[23]LTM!$J$1463:$J$1465,[23]LTM!$J$1468</definedName>
    <definedName name="hn.MultByFXRatesBot5" hidden="1">[23]LTM!$L$676:$L$682,[23]LTM!$L$686,[23]LTM!$L$688:$L$694,[23]LTM!$L$699:$L$706,[23]LTM!$L$710:$L$714,[23]LTM!$L$717:$L$734,[23]LTM!$L$738,[23]LTM!$L$745:$L$751,[23]LTM!$L$837:$L$838,[23]LTM!$L$1454:$L$1458,[23]LTM!$L$1468:$L$1469</definedName>
    <definedName name="hn.MultByFXRatesBot6" hidden="1">[23]LTM!$M$676:$M$682,[23]LTM!$M$686,[23]LTM!$M$688:$M$694,[23]LTM!$M$699:$M$706,[23]LTM!$M$710:$M$714,[23]LTM!$M$717:$M$734,[23]LTM!$M$738,[23]LTM!$M$745:$M$751,[23]LTM!$M$837:$M$838,[23]LTM!$M$1454:$M$1458,[23]LTM!$M$1468:$M$1469</definedName>
    <definedName name="hn.MultByFXRatesBot7" hidden="1">[23]LTM!$N$676:$N$682,[23]LTM!$N$686,[23]LTM!$N$688:$N$694,[23]LTM!$N$699:$N$706,[23]LTM!$N$710:$N$714,[23]LTM!$N$717:$N$734,[23]LTM!$N$738,[23]LTM!$N$745:$N$751,[23]LTM!$N$837:$N$838,[23]LTM!$N$1454:$N$1458,[23]LTM!$N$1468:$N$1469</definedName>
    <definedName name="hn.MultByFXRatesTop1" hidden="1">[23]LTM!$G$461,[23]LTM!$G$463:$G$464,[23]LTM!$G$468:$G$469,[23]LTM!$G$473:$G$475,[23]LTM!$G$480,[23]LTM!$G$484:$G$485,[23]LTM!$G$490:$G$509,[23]LTM!$G$512,[23]LTM!$G$514:$G$518,[23]LTM!$G$525:$G$526,[23]LTM!$G$532:$G$537,[23]LTM!$G$560</definedName>
    <definedName name="hn.MultByFXRatesTop2" hidden="1">[23]LTM!$H$461,[23]LTM!$H$463:$H$464,[23]LTM!$H$468:$H$469,[23]LTM!$H$473:$H$475,[23]LTM!$H$480,[23]LTM!$H$484:$H$485,[23]LTM!$H$490:$H$509,[23]LTM!$H$512,[23]LTM!$H$514:$H$518,[23]LTM!$H$525:$H$526,[23]LTM!$H$532:$H$537,[23]LTM!$H$560,[23]LTM!$H$590:$H$591,[23]LTM!$H$614:$H$631,[23]LTM!$H$635:$H$636</definedName>
    <definedName name="hn.MultByFXRatesTop3" hidden="1">[23]LTM!$I$461,[23]LTM!$I$463:$I$464,[23]LTM!$I$468:$I$469,[23]LTM!$I$473:$I$475,[23]LTM!$I$480,[23]LTM!$I$484:$I$485,[23]LTM!$I$490:$I$509,[23]LTM!$I$512,[23]LTM!$I$514:$I$518,[23]LTM!$I$525:$I$526,[23]LTM!$I$532:$I$537,[23]LTM!$I$560,[23]LTM!$I$590:$I$591,[23]LTM!$I$614:$I$631,[23]LTM!$I$635:$I$636</definedName>
    <definedName name="hn.MultByFXRatesTop4" hidden="1">[23]LTM!$J$461,[23]LTM!$J$463:$J$464,[23]LTM!$J$468:$J$469,[23]LTM!$J$473:$J$475,[23]LTM!$J$480,[23]LTM!$J$484:$J$485,[23]LTM!$J$490:$J$509,[23]LTM!$J$512,[23]LTM!$J$514:$J$518,[23]LTM!$J$525:$J$526,[23]LTM!$J$532:$J$537,[23]LTM!$J$560,[23]LTM!$J$590:$J$591,[23]LTM!$J$614:$J$631,[23]LTM!$J$635:$J$636</definedName>
    <definedName name="hn.MultByFXRatesTop5" hidden="1">[23]LTM!$L$461,[23]LTM!$L$463:$L$464,[23]LTM!$L$468:$L$469,[23]LTM!$L$473:$L$475,[23]LTM!$L$480,[23]LTM!$L$484:$L$485,[23]LTM!$L$490:$L$509,[23]LTM!$L$512,[23]LTM!$L$514:$L$518,[23]LTM!$L$525:$L$526,[23]LTM!$L$532:$L$537,[23]LTM!$L$560</definedName>
    <definedName name="hn.MultByFXRatesTop6" hidden="1">[23]LTM!$M$461,[23]LTM!$M$463:$M$464,[23]LTM!$M$468:$M$469,[23]LTM!$M$473:$M$475,[23]LTM!$M$480,[23]LTM!$M$484:$M$485,[23]LTM!$M$490:$M$509,[23]LTM!$M$512,[23]LTM!$M$514:$M$518,[23]LTM!$M$525:$M$526,[23]LTM!$M$532:$M$537,[23]LTM!$M$560,[23]LTM!$M$590:$M$591,[23]LTM!$M$614:$M$631,[23]LTM!$M$635:$M$636</definedName>
    <definedName name="hn.MultByFXRatesTop7" hidden="1">[23]LTM!$N$461,[23]LTM!$N$463:$N$464,[23]LTM!$N$468:$N$469,[23]LTM!$N$473:$N$475,[23]LTM!$N$480,[23]LTM!$N$484:$N$485,[23]LTM!$N$490:$N$509,[23]LTM!$N$512,[23]LTM!$N$514:$N$518,[23]LTM!$N$525:$N$526,[23]LTM!$N$532:$N$537,[23]LTM!$N$560,[23]LTM!$N$590:$N$591,[23]LTM!$N$614:$N$631,[23]LTM!$N$635:$N$636</definedName>
    <definedName name="hn.NoUpload" hidden="1">0</definedName>
    <definedName name="hn.Version">"Version 2.14"</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2" hidden="1">#REF!</definedName>
    <definedName name="hn.YearLabel" localSheetId="23"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localSheetId="31" hidden="1">#REF!</definedName>
    <definedName name="hn.YearLabel" localSheetId="32" hidden="1">#REF!</definedName>
    <definedName name="hn.YearLabel" hidden="1">#REF!</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2"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2"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23" hidden="1">{"'Attachment'!$A$1:$L$49"}</definedName>
    <definedName name="HTML_Control" localSheetId="24" hidden="1">{"'Attachment'!$A$1:$L$49"}</definedName>
    <definedName name="HTML_Control" localSheetId="10" hidden="1">{"'Attachment'!$A$1:$L$49"}</definedName>
    <definedName name="HTML_Control" localSheetId="4" hidden="1">{"'Attachment'!$A$1:$L$49"}</definedName>
    <definedName name="HTML_Control" localSheetId="16" hidden="1">{"'Attachment'!$A$1:$L$49"}</definedName>
    <definedName name="HTML_Control" localSheetId="17"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 localSheetId="31" hidden="1">{"'Attachment'!$A$1:$L$49"}</definedName>
    <definedName name="HTML_Control" localSheetId="32" hidden="1">{"'Attachment'!$A$1:$L$49"}</definedName>
    <definedName name="HTML_Control"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23" hidden="1">{"'Attachment'!$A$1:$L$49"}</definedName>
    <definedName name="HTML_Control1" localSheetId="24" hidden="1">{"'Attachment'!$A$1:$L$49"}</definedName>
    <definedName name="HTML_Control1" localSheetId="10" hidden="1">{"'Attachment'!$A$1:$L$49"}</definedName>
    <definedName name="HTML_Control1" localSheetId="4" hidden="1">{"'Attachment'!$A$1:$L$49"}</definedName>
    <definedName name="HTML_Control1" localSheetId="16" hidden="1">{"'Attachment'!$A$1:$L$49"}</definedName>
    <definedName name="HTML_Control1" localSheetId="17"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1" localSheetId="31" hidden="1">{"'Attachment'!$A$1:$L$49"}</definedName>
    <definedName name="HTML_Control1" localSheetId="32" hidden="1">{"'Attachment'!$A$1:$L$49"}</definedName>
    <definedName name="HTML_Control1"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23" hidden="1">{"'Attachment'!$A$1:$L$49"}</definedName>
    <definedName name="HTML_Control2" localSheetId="24" hidden="1">{"'Attachment'!$A$1:$L$49"}</definedName>
    <definedName name="HTML_Control2" localSheetId="10" hidden="1">{"'Attachment'!$A$1:$L$49"}</definedName>
    <definedName name="HTML_Control2" localSheetId="4" hidden="1">{"'Attachment'!$A$1:$L$49"}</definedName>
    <definedName name="HTML_Control2" localSheetId="16" hidden="1">{"'Attachment'!$A$1:$L$49"}</definedName>
    <definedName name="HTML_Control2" localSheetId="17"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2" localSheetId="31" hidden="1">{"'Attachment'!$A$1:$L$49"}</definedName>
    <definedName name="HTML_Control2" localSheetId="32" hidden="1">{"'Attachment'!$A$1:$L$49"}</definedName>
    <definedName name="HTML_Control2"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23" hidden="1">{"'Attachment'!$A$1:$L$49"}</definedName>
    <definedName name="HTML_Control3" localSheetId="24" hidden="1">{"'Attachment'!$A$1:$L$49"}</definedName>
    <definedName name="HTML_Control3" localSheetId="10" hidden="1">{"'Attachment'!$A$1:$L$49"}</definedName>
    <definedName name="HTML_Control3" localSheetId="4" hidden="1">{"'Attachment'!$A$1:$L$49"}</definedName>
    <definedName name="HTML_Control3" localSheetId="16" hidden="1">{"'Attachment'!$A$1:$L$49"}</definedName>
    <definedName name="HTML_Control3" localSheetId="17"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Control3" localSheetId="31" hidden="1">{"'Attachment'!$A$1:$L$49"}</definedName>
    <definedName name="HTML_Control3" localSheetId="32"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23" hidden="1">{"Page_1",#N/A,FALSE,"BAD4Q98";"Page_2",#N/A,FALSE,"BAD4Q98";"Page_3",#N/A,FALSE,"BAD4Q98";"Page_4",#N/A,FALSE,"BAD4Q98";"Page_5",#N/A,FALSE,"BAD4Q98";"Page_6",#N/A,FALSE,"BAD4Q98";"Input_1",#N/A,FALSE,"BAD4Q98";"Input_2",#N/A,FALSE,"BAD4Q98"}</definedName>
    <definedName name="iklhj" localSheetId="24" hidden="1">{"Page_1",#N/A,FALSE,"BAD4Q98";"Page_2",#N/A,FALSE,"BAD4Q98";"Page_3",#N/A,FALSE,"BAD4Q98";"Page_4",#N/A,FALSE,"BAD4Q98";"Page_5",#N/A,FALSE,"BAD4Q98";"Page_6",#N/A,FALSE,"BAD4Q98";"Input_1",#N/A,FALSE,"BAD4Q98";"Input_2",#N/A,FALSE,"BAD4Q98"}</definedName>
    <definedName name="iklhj" localSheetId="10"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klhj" localSheetId="31" hidden="1">{"Page_1",#N/A,FALSE,"BAD4Q98";"Page_2",#N/A,FALSE,"BAD4Q98";"Page_3",#N/A,FALSE,"BAD4Q98";"Page_4",#N/A,FALSE,"BAD4Q98";"Page_5",#N/A,FALSE,"BAD4Q98";"Page_6",#N/A,FALSE,"BAD4Q98";"Input_1",#N/A,FALSE,"BAD4Q98";"Input_2",#N/A,FALSE,"BAD4Q98"}</definedName>
    <definedName name="iklhj" localSheetId="32"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23" hidden="1">{#N/A,#N/A,FALSE,"RECAP";#N/A,#N/A,FALSE,"MATBYCLS";#N/A,#N/A,FALSE,"STATUS";#N/A,#N/A,FALSE,"OP-ACT";#N/A,#N/A,FALSE,"W_O"}</definedName>
    <definedName name="IMPAC2004" localSheetId="24" hidden="1">{#N/A,#N/A,FALSE,"RECAP";#N/A,#N/A,FALSE,"MATBYCLS";#N/A,#N/A,FALSE,"STATUS";#N/A,#N/A,FALSE,"OP-ACT";#N/A,#N/A,FALSE,"W_O"}</definedName>
    <definedName name="IMPAC2004" localSheetId="10" hidden="1">{#N/A,#N/A,FALSE,"RECAP";#N/A,#N/A,FALSE,"MATBYCLS";#N/A,#N/A,FALSE,"STATUS";#N/A,#N/A,FALSE,"OP-ACT";#N/A,#N/A,FALSE,"W_O"}</definedName>
    <definedName name="IMPAC2004" localSheetId="4" hidden="1">{#N/A,#N/A,FALSE,"RECAP";#N/A,#N/A,FALSE,"MATBYCLS";#N/A,#N/A,FALSE,"STATUS";#N/A,#N/A,FALSE,"OP-ACT";#N/A,#N/A,FALSE,"W_O"}</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AC2004" localSheetId="31" hidden="1">{#N/A,#N/A,FALSE,"RECAP";#N/A,#N/A,FALSE,"MATBYCLS";#N/A,#N/A,FALSE,"STATUS";#N/A,#N/A,FALSE,"OP-ACT";#N/A,#N/A,FALSE,"W_O"}</definedName>
    <definedName name="IMPAC2004" localSheetId="32"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8">#REF!</definedName>
    <definedName name="Inc" localSheetId="19">#REF!</definedName>
    <definedName name="Inc" localSheetId="20">#REF!</definedName>
    <definedName name="Inc" localSheetId="21">#REF!</definedName>
    <definedName name="Inc" localSheetId="22">#REF!</definedName>
    <definedName name="Inc" localSheetId="23">#REF!</definedName>
    <definedName name="Inc" localSheetId="27">#REF!</definedName>
    <definedName name="Inc" localSheetId="28">#REF!</definedName>
    <definedName name="Inc" localSheetId="29">#REF!</definedName>
    <definedName name="Inc" localSheetId="30">#REF!</definedName>
    <definedName name="Inc" localSheetId="31">#REF!</definedName>
    <definedName name="Inc" localSheetId="32">#REF!</definedName>
    <definedName name="Inc">#REF!</definedName>
    <definedName name="IncAcct" localSheetId="18">#REF!</definedName>
    <definedName name="IncAcct" localSheetId="19">#REF!</definedName>
    <definedName name="IncAcct" localSheetId="20">#REF!</definedName>
    <definedName name="IncAcct" localSheetId="21">#REF!</definedName>
    <definedName name="IncAcct" localSheetId="22">#REF!</definedName>
    <definedName name="IncAcct" localSheetId="23">#REF!</definedName>
    <definedName name="IncAcct" localSheetId="27">#REF!</definedName>
    <definedName name="IncAcct" localSheetId="28">#REF!</definedName>
    <definedName name="IncAcct" localSheetId="29">#REF!</definedName>
    <definedName name="IncAcct" localSheetId="30">#REF!</definedName>
    <definedName name="IncAcct" localSheetId="31">#REF!</definedName>
    <definedName name="IncAcct" localSheetId="32">#REF!</definedName>
    <definedName name="IncAcct">#REF!</definedName>
    <definedName name="IncDesc" localSheetId="18">#REF!</definedName>
    <definedName name="IncDesc" localSheetId="19">#REF!</definedName>
    <definedName name="IncDesc" localSheetId="20">#REF!</definedName>
    <definedName name="IncDesc" localSheetId="21">#REF!</definedName>
    <definedName name="IncDesc" localSheetId="22">#REF!</definedName>
    <definedName name="IncDesc" localSheetId="23">#REF!</definedName>
    <definedName name="IncDesc" localSheetId="27">#REF!</definedName>
    <definedName name="IncDesc" localSheetId="28">#REF!</definedName>
    <definedName name="IncDesc" localSheetId="29">#REF!</definedName>
    <definedName name="IncDesc" localSheetId="30">#REF!</definedName>
    <definedName name="IncDesc" localSheetId="31">#REF!</definedName>
    <definedName name="IncDesc" localSheetId="32">#REF!</definedName>
    <definedName name="IncDesc">#REF!</definedName>
    <definedName name="index" localSheetId="18">#REF!</definedName>
    <definedName name="index" localSheetId="19">#REF!</definedName>
    <definedName name="index" localSheetId="20">#REF!</definedName>
    <definedName name="index" localSheetId="21">#REF!</definedName>
    <definedName name="index" localSheetId="22">#REF!</definedName>
    <definedName name="index" localSheetId="23">#REF!</definedName>
    <definedName name="index" localSheetId="27">#REF!</definedName>
    <definedName name="index" localSheetId="28">#REF!</definedName>
    <definedName name="index" localSheetId="29">#REF!</definedName>
    <definedName name="index" localSheetId="30">#REF!</definedName>
    <definedName name="index" localSheetId="31">#REF!</definedName>
    <definedName name="index" localSheetId="32">#REF!</definedName>
    <definedName name="index">#REF!</definedName>
    <definedName name="Industrial_Rev_Growth">[10]Assumptions!$C$12</definedName>
    <definedName name="Infl2002">[24]Assumptions!$B$6</definedName>
    <definedName name="Infl2003">[24]Assumptions!$B$7</definedName>
    <definedName name="Infl2004">[24]Assumptions!$B$8</definedName>
    <definedName name="Infl2005">[24]Assumptions!$B$9</definedName>
    <definedName name="Infl2006">[24]Assumptions!$B$10</definedName>
    <definedName name="Inflation_1996">'[19]FED G&amp;A Assumption Rates'!$B$6</definedName>
    <definedName name="Inflation_1997">'[19]FED G&amp;A Assumption Rates'!$C$6</definedName>
    <definedName name="Inflation_1998">'[19]FED G&amp;A Assumption Rates'!$D$6</definedName>
    <definedName name="Inflation_1999">'[19]FED G&amp;A Assumption Rates'!$E$6</definedName>
    <definedName name="Inflation_2000">'[19]FED G&amp;A Assumption Rates'!$F$6</definedName>
    <definedName name="initexp" localSheetId="18">#REF!</definedName>
    <definedName name="initexp" localSheetId="19">#REF!</definedName>
    <definedName name="initexp" localSheetId="20">#REF!</definedName>
    <definedName name="initexp" localSheetId="21">#REF!</definedName>
    <definedName name="initexp" localSheetId="22">#REF!</definedName>
    <definedName name="initexp" localSheetId="23">#REF!</definedName>
    <definedName name="initexp" localSheetId="27">#REF!</definedName>
    <definedName name="initexp" localSheetId="28">#REF!</definedName>
    <definedName name="initexp" localSheetId="29">#REF!</definedName>
    <definedName name="initexp" localSheetId="30">#REF!</definedName>
    <definedName name="initexp" localSheetId="31">#REF!</definedName>
    <definedName name="initexp" localSheetId="32">#REF!</definedName>
    <definedName name="initexp">#REF!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2">#REF!</definedName>
    <definedName name="Initial_Cash_Flow_Quarter" localSheetId="23">#REF!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 localSheetId="31">#REF!</definedName>
    <definedName name="Initial_Cash_Flow_Quarter" localSheetId="32">#REF!</definedName>
    <definedName name="Initial_Cash_Flow_Quarter">#REF!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2">#REF!</definedName>
    <definedName name="Initial_Operating_Period_Working_Capital_Percentage" localSheetId="23">#REF!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 localSheetId="31">#REF!</definedName>
    <definedName name="Initial_Operating_Period_Working_Capital_Percentage" localSheetId="32">#REF!</definedName>
    <definedName name="Initial_Operating_Period_Working_Capital_Percentage">#REF!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2">#REF!</definedName>
    <definedName name="Initial_Working_Capital_Calculation" localSheetId="23">#REF!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 localSheetId="31">#REF!</definedName>
    <definedName name="Initial_Working_Capital_Calculation" localSheetId="32">#REF!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2">#REF!</definedName>
    <definedName name="Insurance_Cost_in_1999" localSheetId="23">#REF!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 localSheetId="31">#REF!</definedName>
    <definedName name="Insurance_Cost_in_1999" localSheetId="32">#REF!</definedName>
    <definedName name="Insurance_Cost_in_1999">#REF!</definedName>
    <definedName name="INT" localSheetId="18">#REF!</definedName>
    <definedName name="INT" localSheetId="19">#REF!</definedName>
    <definedName name="INT" localSheetId="20">#REF!</definedName>
    <definedName name="INT" localSheetId="21">#REF!</definedName>
    <definedName name="INT" localSheetId="22">#REF!</definedName>
    <definedName name="INT" localSheetId="23">#REF!</definedName>
    <definedName name="INT" localSheetId="27">#REF!</definedName>
    <definedName name="INT" localSheetId="28">#REF!</definedName>
    <definedName name="INT" localSheetId="29">#REF!</definedName>
    <definedName name="INT" localSheetId="30">#REF!</definedName>
    <definedName name="INT" localSheetId="31">#REF!</definedName>
    <definedName name="INT" localSheetId="32">#REF!</definedName>
    <definedName name="INT">#REF!</definedName>
    <definedName name="Interco2001">[24]Assumptions!$B$12</definedName>
    <definedName name="Interco2002">[24]Assumptions!$B$13</definedName>
    <definedName name="Interco2003">[24]Assumptions!$B$14</definedName>
    <definedName name="Interco2004">[24]Assumptions!$B$15</definedName>
    <definedName name="Interco2005">[24]Assumptions!$B$16</definedName>
    <definedName name="Interco2006">[24]Assumptions!$B$17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2">#REF!</definedName>
    <definedName name="ISO_Fees_Base_Year" localSheetId="23">#REF!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 localSheetId="31">#REF!</definedName>
    <definedName name="ISO_Fees_Base_Year" localSheetId="32">#REF!</definedName>
    <definedName name="ISO_Fees_Base_Year">#REF!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2">#REF!</definedName>
    <definedName name="ISO_Fees_Input" localSheetId="23">#REF!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 localSheetId="31">#REF!</definedName>
    <definedName name="ISO_Fees_Input" localSheetId="32">#REF!</definedName>
    <definedName name="ISO_Fees_Input">#REF!</definedName>
    <definedName name="istat" localSheetId="18">#REF!</definedName>
    <definedName name="istat" localSheetId="19">#REF!</definedName>
    <definedName name="istat" localSheetId="20">#REF!</definedName>
    <definedName name="istat" localSheetId="21">#REF!</definedName>
    <definedName name="istat" localSheetId="22">#REF!</definedName>
    <definedName name="istat" localSheetId="23">#REF!</definedName>
    <definedName name="istat" localSheetId="27">#REF!</definedName>
    <definedName name="istat" localSheetId="28">#REF!</definedName>
    <definedName name="istat" localSheetId="29">#REF!</definedName>
    <definedName name="istat" localSheetId="30">#REF!</definedName>
    <definedName name="istat" localSheetId="31">#REF!</definedName>
    <definedName name="istat" localSheetId="32">#REF!</definedName>
    <definedName name="istat">#REF!</definedName>
    <definedName name="JANBS" localSheetId="18">#REF!</definedName>
    <definedName name="JANBS" localSheetId="19">#REF!</definedName>
    <definedName name="JANBS" localSheetId="20">#REF!</definedName>
    <definedName name="JANBS" localSheetId="21">#REF!</definedName>
    <definedName name="JANBS" localSheetId="22">#REF!</definedName>
    <definedName name="JANBS" localSheetId="23">#REF!</definedName>
    <definedName name="JANBS" localSheetId="27">#REF!</definedName>
    <definedName name="JANBS" localSheetId="28">#REF!</definedName>
    <definedName name="JANBS" localSheetId="29">#REF!</definedName>
    <definedName name="JANBS" localSheetId="30">#REF!</definedName>
    <definedName name="JANBS" localSheetId="31">#REF!</definedName>
    <definedName name="JANBS" localSheetId="32">#REF!</definedName>
    <definedName name="JANBS">#REF!</definedName>
    <definedName name="JE" localSheetId="18">#REF!</definedName>
    <definedName name="JE" localSheetId="19">#REF!</definedName>
    <definedName name="JE" localSheetId="20">#REF!</definedName>
    <definedName name="JE" localSheetId="21">#REF!</definedName>
    <definedName name="JE" localSheetId="22">#REF!</definedName>
    <definedName name="JE" localSheetId="23">#REF!</definedName>
    <definedName name="JE" localSheetId="27">#REF!</definedName>
    <definedName name="JE" localSheetId="28">#REF!</definedName>
    <definedName name="JE" localSheetId="29">#REF!</definedName>
    <definedName name="JE" localSheetId="30">#REF!</definedName>
    <definedName name="JE" localSheetId="31">#REF!</definedName>
    <definedName name="JE" localSheetId="32">#REF!</definedName>
    <definedName name="JE">#REF!</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23" hidden="1">{"Page_1",#N/A,FALSE,"BAD4Q98";"Page_2",#N/A,FALSE,"BAD4Q98";"Page_3",#N/A,FALSE,"BAD4Q98";"Page_4",#N/A,FALSE,"BAD4Q98";"Page_5",#N/A,FALSE,"BAD4Q98";"Page_6",#N/A,FALSE,"BAD4Q98";"Input_1",#N/A,FALSE,"BAD4Q98";"Input_2",#N/A,FALSE,"BAD4Q98"}</definedName>
    <definedName name="jkhhkl" localSheetId="24" hidden="1">{"Page_1",#N/A,FALSE,"BAD4Q98";"Page_2",#N/A,FALSE,"BAD4Q98";"Page_3",#N/A,FALSE,"BAD4Q98";"Page_4",#N/A,FALSE,"BAD4Q98";"Page_5",#N/A,FALSE,"BAD4Q98";"Page_6",#N/A,FALSE,"BAD4Q98";"Input_1",#N/A,FALSE,"BAD4Q98";"Input_2",#N/A,FALSE,"BAD4Q98"}</definedName>
    <definedName name="jkhhkl" localSheetId="10"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khhkl" localSheetId="31" hidden="1">{"Page_1",#N/A,FALSE,"BAD4Q98";"Page_2",#N/A,FALSE,"BAD4Q98";"Page_3",#N/A,FALSE,"BAD4Q98";"Page_4",#N/A,FALSE,"BAD4Q98";"Page_5",#N/A,FALSE,"BAD4Q98";"Page_6",#N/A,FALSE,"BAD4Q98";"Input_1",#N/A,FALSE,"BAD4Q98";"Input_2",#N/A,FALSE,"BAD4Q98"}</definedName>
    <definedName name="jkhhkl" localSheetId="32"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23" hidden="1">{"2002Frcst","06Month",FALSE,"Frcst Format 2002"}</definedName>
    <definedName name="July2007" localSheetId="24" hidden="1">{"2002Frcst","06Month",FALSE,"Frcst Format 2002"}</definedName>
    <definedName name="July2007" localSheetId="10" hidden="1">{"2002Frcst","06Month",FALSE,"Frcst Format 2002"}</definedName>
    <definedName name="July2007" localSheetId="4" hidden="1">{"2002Frcst","06Month",FALSE,"Frcst Format 2002"}</definedName>
    <definedName name="July2007" localSheetId="16" hidden="1">{"2002Frcst","06Month",FALSE,"Frcst Format 2002"}</definedName>
    <definedName name="July2007" localSheetId="17"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ly2007" localSheetId="31" hidden="1">{"2002Frcst","06Month",FALSE,"Frcst Format 2002"}</definedName>
    <definedName name="July2007" localSheetId="32" hidden="1">{"2002Frcst","06Month",FALSE,"Frcst Format 2002"}</definedName>
    <definedName name="July2007" hidden="1">{"2002Frcst","06Month",FALSE,"Frcst Format 2002"}</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23" hidden="1">{"Page_1",#N/A,FALSE,"BAD4Q98";"Page_2",#N/A,FALSE,"BAD4Q98";"Page_3",#N/A,FALSE,"BAD4Q98";"Page_4",#N/A,FALSE,"BAD4Q98";"Page_5",#N/A,FALSE,"BAD4Q98";"Page_6",#N/A,FALSE,"BAD4Q98";"Input_1",#N/A,FALSE,"BAD4Q98";"Input_2",#N/A,FALSE,"BAD4Q98"}</definedName>
    <definedName name="June" localSheetId="24" hidden="1">{"Page_1",#N/A,FALSE,"BAD4Q98";"Page_2",#N/A,FALSE,"BAD4Q98";"Page_3",#N/A,FALSE,"BAD4Q98";"Page_4",#N/A,FALSE,"BAD4Q98";"Page_5",#N/A,FALSE,"BAD4Q98";"Page_6",#N/A,FALSE,"BAD4Q98";"Input_1",#N/A,FALSE,"BAD4Q98";"Input_2",#N/A,FALSE,"BAD4Q98"}</definedName>
    <definedName name="June" localSheetId="10"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ne" localSheetId="31" hidden="1">{"Page_1",#N/A,FALSE,"BAD4Q98";"Page_2",#N/A,FALSE,"BAD4Q98";"Page_3",#N/A,FALSE,"BAD4Q98";"Page_4",#N/A,FALSE,"BAD4Q98";"Page_5",#N/A,FALSE,"BAD4Q98";"Page_6",#N/A,FALSE,"BAD4Q98";"Input_1",#N/A,FALSE,"BAD4Q98";"Input_2",#N/A,FALSE,"BAD4Q98"}</definedName>
    <definedName name="June" localSheetId="32"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8" hidden="1">#REF!</definedName>
    <definedName name="jutf" localSheetId="19" hidden="1">#REF!</definedName>
    <definedName name="jutf" localSheetId="20" hidden="1">#REF!</definedName>
    <definedName name="jutf" localSheetId="21" hidden="1">#REF!</definedName>
    <definedName name="jutf" localSheetId="22" hidden="1">#REF!</definedName>
    <definedName name="jutf" localSheetId="23" hidden="1">#REF!</definedName>
    <definedName name="jutf" localSheetId="27" hidden="1">#REF!</definedName>
    <definedName name="jutf" localSheetId="28" hidden="1">#REF!</definedName>
    <definedName name="jutf" localSheetId="29" hidden="1">#REF!</definedName>
    <definedName name="jutf" localSheetId="30" hidden="1">#REF!</definedName>
    <definedName name="jutf" localSheetId="31" hidden="1">#REF!</definedName>
    <definedName name="jutf" localSheetId="32" hidden="1">#REF!</definedName>
    <definedName name="jutf"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2" hidden="1">#REF!</definedName>
    <definedName name="JWSActualDiscBonus2006" localSheetId="23"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localSheetId="31" hidden="1">#REF!</definedName>
    <definedName name="JWSActualDiscBonus2006" localSheetId="32" hidden="1">#REF!</definedName>
    <definedName name="JWSActualDiscBonus2006"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2" hidden="1">#REF!</definedName>
    <definedName name="JWSBase2005" localSheetId="23"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localSheetId="31" hidden="1">#REF!</definedName>
    <definedName name="JWSBase2005" localSheetId="32" hidden="1">#REF!</definedName>
    <definedName name="JWSBase2005"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2" hidden="1">#REF!</definedName>
    <definedName name="JWSBase2006" localSheetId="23"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localSheetId="31" hidden="1">#REF!</definedName>
    <definedName name="JWSBase2006" localSheetId="32" hidden="1">#REF!</definedName>
    <definedName name="JWSBase2006"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2" hidden="1">#REF!</definedName>
    <definedName name="JWSBase2007" localSheetId="23"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localSheetId="31" hidden="1">#REF!</definedName>
    <definedName name="JWSBase2007" localSheetId="32" hidden="1">#REF!</definedName>
    <definedName name="JWSBase200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2" hidden="1">#REF!</definedName>
    <definedName name="JWSBonusPool" localSheetId="23"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localSheetId="31" hidden="1">#REF!</definedName>
    <definedName name="JWSBonusPool" localSheetId="32" hidden="1">#REF!</definedName>
    <definedName name="JWSBonusPool"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2" hidden="1">#REF!</definedName>
    <definedName name="JWSBonusReceived2006" localSheetId="23"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localSheetId="31" hidden="1">#REF!</definedName>
    <definedName name="JWSBonusReceived2006" localSheetId="32" hidden="1">#REF!</definedName>
    <definedName name="JWSBonusReceived2006"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2" hidden="1">#REF!</definedName>
    <definedName name="JWSBonusSacr2006" localSheetId="23"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localSheetId="31" hidden="1">#REF!</definedName>
    <definedName name="JWSBonusSacr2006" localSheetId="32" hidden="1">#REF!</definedName>
    <definedName name="JWSBonusSacr2006"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2" hidden="1">#REF!</definedName>
    <definedName name="JWSBusinessArea" localSheetId="23"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localSheetId="31" hidden="1">#REF!</definedName>
    <definedName name="JWSBusinessArea" localSheetId="32" hidden="1">#REF!</definedName>
    <definedName name="JWSBusinessArea"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2" hidden="1">#REF!</definedName>
    <definedName name="JWSCostCentre" localSheetId="23"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localSheetId="31" hidden="1">#REF!</definedName>
    <definedName name="JWSCostCentre" localSheetId="32" hidden="1">#REF!</definedName>
    <definedName name="JWSCostCentre"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2" hidden="1">#REF!</definedName>
    <definedName name="JWSCountry" localSheetId="23"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localSheetId="31" hidden="1">#REF!</definedName>
    <definedName name="JWSCountry" localSheetId="32" hidden="1">#REF!</definedName>
    <definedName name="JWSCountry"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2" hidden="1">#REF!</definedName>
    <definedName name="JWSCurrency" localSheetId="23"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localSheetId="31" hidden="1">#REF!</definedName>
    <definedName name="JWSCurrency" localSheetId="32" hidden="1">#REF!</definedName>
    <definedName name="JWSCurrency"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2" hidden="1">#REF!</definedName>
    <definedName name="JWSDataArea" localSheetId="23"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localSheetId="31" hidden="1">#REF!</definedName>
    <definedName name="JWSDataArea" localSheetId="32" hidden="1">#REF!</definedName>
    <definedName name="JWSDataArea"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2" hidden="1">#REF!</definedName>
    <definedName name="JWSDepartment" localSheetId="23"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localSheetId="31" hidden="1">#REF!</definedName>
    <definedName name="JWSDepartment" localSheetId="32" hidden="1">#REF!</definedName>
    <definedName name="JWSDepartment"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2" hidden="1">#REF!</definedName>
    <definedName name="JWSDiscBonus2006" localSheetId="23"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localSheetId="31" hidden="1">#REF!</definedName>
    <definedName name="JWSDiscBonus2006" localSheetId="32" hidden="1">#REF!</definedName>
    <definedName name="JWSDiscBonus2006"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2" hidden="1">#REF!</definedName>
    <definedName name="JWSEmpID" localSheetId="23"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localSheetId="31" hidden="1">#REF!</definedName>
    <definedName name="JWSEmpID" localSheetId="32" hidden="1">#REF!</definedName>
    <definedName name="JWSEmpID"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2" hidden="1">#REF!</definedName>
    <definedName name="JWSEmpName" localSheetId="23"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localSheetId="31" hidden="1">#REF!</definedName>
    <definedName name="JWSEmpName" localSheetId="32" hidden="1">#REF!</definedName>
    <definedName name="JWSEmpName"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2" hidden="1">#REF!</definedName>
    <definedName name="JWSFTE" localSheetId="23"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localSheetId="31" hidden="1">#REF!</definedName>
    <definedName name="JWSFTE" localSheetId="32" hidden="1">#REF!</definedName>
    <definedName name="JWSFTE"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2" hidden="1">#REF!</definedName>
    <definedName name="JWSG1_Base_M" localSheetId="23"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localSheetId="31" hidden="1">#REF!</definedName>
    <definedName name="JWSG1_Base_M" localSheetId="32" hidden="1">#REF!</definedName>
    <definedName name="JWSG1_Base_M"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2" hidden="1">#REF!</definedName>
    <definedName name="JWSG1_Base_UQ" localSheetId="23"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localSheetId="31" hidden="1">#REF!</definedName>
    <definedName name="JWSG1_Base_UQ" localSheetId="32" hidden="1">#REF!</definedName>
    <definedName name="JWSG1_Base_UQ"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2" hidden="1">#REF!</definedName>
    <definedName name="JWSG1_JobCode" localSheetId="23"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localSheetId="31" hidden="1">#REF!</definedName>
    <definedName name="JWSG1_JobCode" localSheetId="32" hidden="1">#REF!</definedName>
    <definedName name="JWSG1_JobCode"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2" hidden="1">#REF!</definedName>
    <definedName name="JWSG1_MarketDesc" localSheetId="23"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localSheetId="31" hidden="1">#REF!</definedName>
    <definedName name="JWSG1_MarketDesc" localSheetId="32" hidden="1">#REF!</definedName>
    <definedName name="JWSG1_MarketDesc"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2" hidden="1">#REF!</definedName>
    <definedName name="JWSG1_SurveyCode" localSheetId="23"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localSheetId="31" hidden="1">#REF!</definedName>
    <definedName name="JWSG1_SurveyCode" localSheetId="32" hidden="1">#REF!</definedName>
    <definedName name="JWSG1_SurveyCode"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2" hidden="1">#REF!</definedName>
    <definedName name="JWSG1_TotalComp_M" localSheetId="23"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localSheetId="31" hidden="1">#REF!</definedName>
    <definedName name="JWSG1_TotalComp_M" localSheetId="32" hidden="1">#REF!</definedName>
    <definedName name="JWSG1_TotalComp_M"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2" hidden="1">#REF!</definedName>
    <definedName name="JWSG1_TotalComp_UQ" localSheetId="23"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localSheetId="31" hidden="1">#REF!</definedName>
    <definedName name="JWSG1_TotalComp_UQ" localSheetId="32" hidden="1">#REF!</definedName>
    <definedName name="JWSG1_TotalComp_UQ"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2" hidden="1">#REF!</definedName>
    <definedName name="JWSG2_Base_M" localSheetId="23"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localSheetId="31" hidden="1">#REF!</definedName>
    <definedName name="JWSG2_Base_M" localSheetId="32" hidden="1">#REF!</definedName>
    <definedName name="JWSG2_Base_M"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2" hidden="1">#REF!</definedName>
    <definedName name="JWSG2_Base_UQ" localSheetId="23"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localSheetId="31" hidden="1">#REF!</definedName>
    <definedName name="JWSG2_Base_UQ" localSheetId="32" hidden="1">#REF!</definedName>
    <definedName name="JWSG2_Base_UQ"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2" hidden="1">#REF!</definedName>
    <definedName name="JWSG2_JobCode" localSheetId="23"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localSheetId="31" hidden="1">#REF!</definedName>
    <definedName name="JWSG2_JobCode" localSheetId="32" hidden="1">#REF!</definedName>
    <definedName name="JWSG2_JobCode"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2" hidden="1">#REF!</definedName>
    <definedName name="JWSG2_MarketDesc" localSheetId="23"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localSheetId="31" hidden="1">#REF!</definedName>
    <definedName name="JWSG2_MarketDesc" localSheetId="32" hidden="1">#REF!</definedName>
    <definedName name="JWSG2_MarketDesc"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2" hidden="1">#REF!</definedName>
    <definedName name="JWSG2_SurveyCode" localSheetId="23"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localSheetId="31" hidden="1">#REF!</definedName>
    <definedName name="JWSG2_SurveyCode" localSheetId="32" hidden="1">#REF!</definedName>
    <definedName name="JWSG2_SurveyCode"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2" hidden="1">#REF!</definedName>
    <definedName name="JWSG2_TotalComp_M" localSheetId="23"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localSheetId="31" hidden="1">#REF!</definedName>
    <definedName name="JWSG2_TotalComp_M" localSheetId="32" hidden="1">#REF!</definedName>
    <definedName name="JWSG2_TotalComp_M"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2" hidden="1">#REF!</definedName>
    <definedName name="JWSG2_TotalComp_UQ" localSheetId="23"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localSheetId="31" hidden="1">#REF!</definedName>
    <definedName name="JWSG2_TotalComp_UQ" localSheetId="32" hidden="1">#REF!</definedName>
    <definedName name="JWSG2_TotalComp_UQ"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2" hidden="1">#REF!</definedName>
    <definedName name="JWSGender" localSheetId="23"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localSheetId="31" hidden="1">#REF!</definedName>
    <definedName name="JWSGender" localSheetId="32" hidden="1">#REF!</definedName>
    <definedName name="JWSGender"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2" hidden="1">#REF!</definedName>
    <definedName name="JWSGuarBonus2006" localSheetId="23"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localSheetId="31" hidden="1">#REF!</definedName>
    <definedName name="JWSGuarBonus2006" localSheetId="32" hidden="1">#REF!</definedName>
    <definedName name="JWSGuarBonus2006"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2" hidden="1">#REF!</definedName>
    <definedName name="JWSHireDate" localSheetId="23"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localSheetId="31" hidden="1">#REF!</definedName>
    <definedName name="JWSHireDate" localSheetId="32" hidden="1">#REF!</definedName>
    <definedName name="JWSHireDate"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2" hidden="1">#REF!</definedName>
    <definedName name="JWSIntAssign" localSheetId="23"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localSheetId="31" hidden="1">#REF!</definedName>
    <definedName name="JWSIntAssign" localSheetId="32" hidden="1">#REF!</definedName>
    <definedName name="JWSIntAssign"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2" hidden="1">#REF!</definedName>
    <definedName name="JWSJobTitle" localSheetId="23"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localSheetId="31" hidden="1">#REF!</definedName>
    <definedName name="JWSJobTitle" localSheetId="32" hidden="1">#REF!</definedName>
    <definedName name="JWSJobTitle"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2" hidden="1">#REF!</definedName>
    <definedName name="JWSManagerLevel" localSheetId="23"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localSheetId="31" hidden="1">#REF!</definedName>
    <definedName name="JWSManagerLevel" localSheetId="32" hidden="1">#REF!</definedName>
    <definedName name="JWSManagerLevel"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2" hidden="1">#REF!</definedName>
    <definedName name="JWSOffshorePen2006" localSheetId="23"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localSheetId="31" hidden="1">#REF!</definedName>
    <definedName name="JWSOffshorePen2006" localSheetId="32" hidden="1">#REF!</definedName>
    <definedName name="JWSOffshorePen2006"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2" hidden="1">#REF!</definedName>
    <definedName name="JWSPerChangeSalary" localSheetId="23"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localSheetId="31" hidden="1">#REF!</definedName>
    <definedName name="JWSPerChangeSalary" localSheetId="32" hidden="1">#REF!</definedName>
    <definedName name="JWSPerChangeSalary"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2" hidden="1">#REF!</definedName>
    <definedName name="JWSPerChangeTotalComp" localSheetId="23"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localSheetId="31" hidden="1">#REF!</definedName>
    <definedName name="JWSPerChangeTotalComp" localSheetId="32" hidden="1">#REF!</definedName>
    <definedName name="JWSPerChangeTotalComp"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2" hidden="1">#REF!</definedName>
    <definedName name="JWSPerformGuar2006" localSheetId="23"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localSheetId="31" hidden="1">#REF!</definedName>
    <definedName name="JWSPerformGuar2006" localSheetId="32" hidden="1">#REF!</definedName>
    <definedName name="JWSPerformGuar2006"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2" hidden="1">#REF!</definedName>
    <definedName name="JWSProductLine" localSheetId="23"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localSheetId="31" hidden="1">#REF!</definedName>
    <definedName name="JWSProductLine" localSheetId="32" hidden="1">#REF!</definedName>
    <definedName name="JWSProductLine"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2" hidden="1">#REF!</definedName>
    <definedName name="JWSProfitSharing2006" localSheetId="23"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localSheetId="31" hidden="1">#REF!</definedName>
    <definedName name="JWSProfitSharing2006" localSheetId="32" hidden="1">#REF!</definedName>
    <definedName name="JWSProfitSharing2006"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2" hidden="1">#REF!</definedName>
    <definedName name="JWSPromotionFlag" localSheetId="23"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localSheetId="31" hidden="1">#REF!</definedName>
    <definedName name="JWSPromotionFlag" localSheetId="32" hidden="1">#REF!</definedName>
    <definedName name="JWSPromotionFlag"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2" hidden="1">#REF!</definedName>
    <definedName name="JWSPropJobTitle" localSheetId="23"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localSheetId="31" hidden="1">#REF!</definedName>
    <definedName name="JWSPropJobTitle" localSheetId="32" hidden="1">#REF!</definedName>
    <definedName name="JWSPropJobTitle"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2" hidden="1">#REF!</definedName>
    <definedName name="JWSPropManagerLevel" localSheetId="23"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localSheetId="31" hidden="1">#REF!</definedName>
    <definedName name="JWSPropManagerLevel" localSheetId="32" hidden="1">#REF!</definedName>
    <definedName name="JWSPropManagerLevel"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2" hidden="1">#REF!</definedName>
    <definedName name="JWSRating2004" localSheetId="23"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localSheetId="31" hidden="1">#REF!</definedName>
    <definedName name="JWSRating2004" localSheetId="32" hidden="1">#REF!</definedName>
    <definedName name="JWSRating2004"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2" hidden="1">#REF!</definedName>
    <definedName name="JWSRating2005" localSheetId="23"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localSheetId="31" hidden="1">#REF!</definedName>
    <definedName name="JWSRating2005" localSheetId="32" hidden="1">#REF!</definedName>
    <definedName name="JWSRating2005"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2" hidden="1">#REF!</definedName>
    <definedName name="JWSRating2006" localSheetId="23"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localSheetId="31" hidden="1">#REF!</definedName>
    <definedName name="JWSRating2006" localSheetId="32" hidden="1">#REF!</definedName>
    <definedName name="JWSRating2006"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2" hidden="1">#REF!</definedName>
    <definedName name="JWSRational" localSheetId="23"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localSheetId="31" hidden="1">#REF!</definedName>
    <definedName name="JWSRational" localSheetId="32" hidden="1">#REF!</definedName>
    <definedName name="JWSRational"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2" hidden="1">#REF!</definedName>
    <definedName name="JWSRegion" localSheetId="23"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localSheetId="31" hidden="1">#REF!</definedName>
    <definedName name="JWSRegion" localSheetId="32" hidden="1">#REF!</definedName>
    <definedName name="JWSRegion"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2" hidden="1">#REF!</definedName>
    <definedName name="JWSSalesCommQ42006" localSheetId="23"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localSheetId="31" hidden="1">#REF!</definedName>
    <definedName name="JWSSalesCommQ42006" localSheetId="32" hidden="1">#REF!</definedName>
    <definedName name="JWSSalesCommQ42006"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2" hidden="1">#REF!</definedName>
    <definedName name="JWSTotalBonus2005" localSheetId="23"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localSheetId="31" hidden="1">#REF!</definedName>
    <definedName name="JWSTotalBonus2005" localSheetId="32" hidden="1">#REF!</definedName>
    <definedName name="JWSTotalBonus2005"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2" hidden="1">#REF!</definedName>
    <definedName name="JWSTotalBonus2006" localSheetId="23"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localSheetId="31" hidden="1">#REF!</definedName>
    <definedName name="JWSTotalBonus2006" localSheetId="32" hidden="1">#REF!</definedName>
    <definedName name="JWSTotalBonus2006"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2" hidden="1">#REF!</definedName>
    <definedName name="JWSTotalComp2004" localSheetId="23"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localSheetId="31" hidden="1">#REF!</definedName>
    <definedName name="JWSTotalComp2004" localSheetId="32" hidden="1">#REF!</definedName>
    <definedName name="JWSTotalComp2004"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2" hidden="1">#REF!</definedName>
    <definedName name="JWSTotalComp2005" localSheetId="23"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localSheetId="31" hidden="1">#REF!</definedName>
    <definedName name="JWSTotalComp2005" localSheetId="32" hidden="1">#REF!</definedName>
    <definedName name="JWSTotalComp2005"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2" hidden="1">#REF!</definedName>
    <definedName name="JWSTotalComp2006" localSheetId="23"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localSheetId="31" hidden="1">#REF!</definedName>
    <definedName name="JWSTotalComp2006" localSheetId="32" hidden="1">#REF!</definedName>
    <definedName name="JWSTotalComp2006"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2" hidden="1">#REF!</definedName>
    <definedName name="JWSValueAccount2006" localSheetId="23"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localSheetId="31" hidden="1">#REF!</definedName>
    <definedName name="JWSValueAccount2006" localSheetId="32" hidden="1">#REF!</definedName>
    <definedName name="JWSValueAccount2006"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2" hidden="1">#REF!</definedName>
    <definedName name="JWSValueAccount2007" localSheetId="23"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localSheetId="31" hidden="1">#REF!</definedName>
    <definedName name="JWSValueAccount2007" localSheetId="32" hidden="1">#REF!</definedName>
    <definedName name="JWSValueAccount200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2" hidden="1">#REF!</definedName>
    <definedName name="JWSVAMarker" localSheetId="23"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localSheetId="31" hidden="1">#REF!</definedName>
    <definedName name="JWSVAMarker" localSheetId="32" hidden="1">#REF!</definedName>
    <definedName name="JWSVAMarker" hidden="1">#REF!</definedName>
    <definedName name="k" localSheetId="18" hidden="1">#REF!</definedName>
    <definedName name="k" localSheetId="19" hidden="1">#REF!</definedName>
    <definedName name="k" localSheetId="20" hidden="1">#REF!</definedName>
    <definedName name="k" localSheetId="21" hidden="1">#REF!</definedName>
    <definedName name="k" localSheetId="22" hidden="1">#REF!</definedName>
    <definedName name="k" localSheetId="23" hidden="1">#REF!</definedName>
    <definedName name="k" localSheetId="27" hidden="1">#REF!</definedName>
    <definedName name="k" localSheetId="28" hidden="1">#REF!</definedName>
    <definedName name="k" localSheetId="29" hidden="1">#REF!</definedName>
    <definedName name="k" localSheetId="30" hidden="1">#REF!</definedName>
    <definedName name="k" localSheetId="31" hidden="1">#REF!</definedName>
    <definedName name="k" localSheetId="32" hidden="1">#REF!</definedName>
    <definedName name="k" hidden="1">#REF!</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23" hidden="1">{"by_month",#N/A,TRUE,"template";"Destec_month",#N/A,TRUE,"template";"by_quarter",#N/A,TRUE,"template";"destec_quarter",#N/A,TRUE,"template";"by_year",#N/A,TRUE,"template";"Destec_annual",#N/A,TRUE,"template"}</definedName>
    <definedName name="kenerr" localSheetId="24" hidden="1">{"by_month",#N/A,TRUE,"template";"Destec_month",#N/A,TRUE,"template";"by_quarter",#N/A,TRUE,"template";"destec_quarter",#N/A,TRUE,"template";"by_year",#N/A,TRUE,"template";"Destec_annual",#N/A,TRUE,"template"}</definedName>
    <definedName name="kenerr" localSheetId="10"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nerr" localSheetId="31" hidden="1">{"by_month",#N/A,TRUE,"template";"Destec_month",#N/A,TRUE,"template";"by_quarter",#N/A,TRUE,"template";"destec_quarter",#N/A,TRUE,"template";"by_year",#N/A,TRUE,"template";"Destec_annual",#N/A,TRUE,"template"}</definedName>
    <definedName name="kenerr" localSheetId="32"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8">#REF!</definedName>
    <definedName name="kjkj" localSheetId="19">#REF!</definedName>
    <definedName name="kjkj" localSheetId="20">#REF!</definedName>
    <definedName name="kjkj" localSheetId="21">#REF!</definedName>
    <definedName name="kjkj" localSheetId="22">#REF!</definedName>
    <definedName name="kjkj" localSheetId="23">#REF!</definedName>
    <definedName name="kjkj" localSheetId="27">#REF!</definedName>
    <definedName name="kjkj" localSheetId="28">#REF!</definedName>
    <definedName name="kjkj" localSheetId="29">#REF!</definedName>
    <definedName name="kjkj" localSheetId="30">#REF!</definedName>
    <definedName name="kjkj" localSheetId="31">#REF!</definedName>
    <definedName name="kjkj" localSheetId="32">#REF!</definedName>
    <definedName name="kjkj">#REF!</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23" hidden="1">{"Sch.L_MaterialIssue",#N/A,FALSE,"Sch.L"}</definedName>
    <definedName name="ksjfjJJJJ" localSheetId="24" hidden="1">{"Sch.L_MaterialIssue",#N/A,FALSE,"Sch.L"}</definedName>
    <definedName name="ksjfjJJJJ" localSheetId="10" hidden="1">{"Sch.L_MaterialIssue",#N/A,FALSE,"Sch.L"}</definedName>
    <definedName name="ksjfjJJJJ" localSheetId="4" hidden="1">{"Sch.L_MaterialIssue",#N/A,FALSE,"Sch.L"}</definedName>
    <definedName name="ksjfjJJJJ" localSheetId="16" hidden="1">{"Sch.L_MaterialIssue",#N/A,FALSE,"Sch.L"}</definedName>
    <definedName name="ksjfjJJJJ" localSheetId="17"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ksjfjJJJJ" localSheetId="31" hidden="1">{"Sch.L_MaterialIssue",#N/A,FALSE,"Sch.L"}</definedName>
    <definedName name="ksjfjJJJJ" localSheetId="32" hidden="1">{"Sch.L_MaterialIssue",#N/A,FALSE,"Sch.L"}</definedName>
    <definedName name="ksjfjJJJJ" hidden="1">{"Sch.L_MaterialIssue",#N/A,FALSE,"Sch.L"}</definedName>
    <definedName name="LAHRS" localSheetId="18">#REF!</definedName>
    <definedName name="LAHRS" localSheetId="19">#REF!</definedName>
    <definedName name="LAHRS" localSheetId="20">#REF!</definedName>
    <definedName name="LAHRS" localSheetId="21">#REF!</definedName>
    <definedName name="LAHRS" localSheetId="22">#REF!</definedName>
    <definedName name="LAHRS" localSheetId="23">#REF!</definedName>
    <definedName name="LAHRS" localSheetId="27">#REF!</definedName>
    <definedName name="LAHRS" localSheetId="28">#REF!</definedName>
    <definedName name="LAHRS" localSheetId="29">#REF!</definedName>
    <definedName name="LAHRS" localSheetId="30">#REF!</definedName>
    <definedName name="LAHRS" localSheetId="31">#REF!</definedName>
    <definedName name="LAHRS" localSheetId="32">#REF!</definedName>
    <definedName name="LAHRS">#REF!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2">#REF!</definedName>
    <definedName name="Land_Purchase_Option_Pmts" localSheetId="23">#REF!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 localSheetId="31">#REF!</definedName>
    <definedName name="Land_Purchase_Option_Pmts" localSheetId="32">#REF!</definedName>
    <definedName name="Land_Purchase_Option_Pmts">#REF!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2">#REF!</definedName>
    <definedName name="Land_Trust_Funding_Input" localSheetId="23">#REF!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 localSheetId="31">#REF!</definedName>
    <definedName name="Land_Trust_Funding_Input" localSheetId="32">#REF!</definedName>
    <definedName name="Land_Trust_Funding_Input">#REF!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2">#REF!</definedName>
    <definedName name="Land_Trust_Funding_Period" localSheetId="23">#REF!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 localSheetId="31">#REF!</definedName>
    <definedName name="Land_Trust_Funding_Period" localSheetId="32">#REF!</definedName>
    <definedName name="Land_Trust_Funding_Period">#REF!</definedName>
    <definedName name="LARR" localSheetId="18">#REF!</definedName>
    <definedName name="LARR" localSheetId="19">#REF!</definedName>
    <definedName name="LARR" localSheetId="20">#REF!</definedName>
    <definedName name="LARR" localSheetId="21">#REF!</definedName>
    <definedName name="LARR" localSheetId="22">#REF!</definedName>
    <definedName name="LARR" localSheetId="23">#REF!</definedName>
    <definedName name="LARR" localSheetId="27">#REF!</definedName>
    <definedName name="LARR" localSheetId="28">#REF!</definedName>
    <definedName name="LARR" localSheetId="29">#REF!</definedName>
    <definedName name="LARR" localSheetId="30">#REF!</definedName>
    <definedName name="LARR" localSheetId="31">#REF!</definedName>
    <definedName name="LARR" localSheetId="32">#REF!</definedName>
    <definedName name="LARR">#REF!</definedName>
    <definedName name="Last_Row" localSheetId="18">IF('CARE Table 1'!Values_Entered,HEADER_ROW+'CARE Table 1'!Number_of_Payments,HEADER_ROW)</definedName>
    <definedName name="Last_Row" localSheetId="19">IF('CARE Table 2'!Values_Entered,HEADER_ROW+'CARE Table 2'!Number_of_Payments,HEADER_ROW)</definedName>
    <definedName name="Last_Row" localSheetId="20">IF('CARE Table 3A _3B'!Values_Entered,HEADER_ROW+'CARE Table 3A _3B'!Number_of_Payments,HEADER_ROW)</definedName>
    <definedName name="Last_Row" localSheetId="21">IF('CARE Table 4'!Values_Entered,HEADER_ROW+'CARE Table 4'!Number_of_Payments,HEADER_ROW)</definedName>
    <definedName name="Last_Row" localSheetId="22">IF('CARE Table 5'!Values_Entered,HEADER_ROW+'CARE Table 5'!Number_of_Payments,HEADER_ROW)</definedName>
    <definedName name="Last_Row" localSheetId="23">IF('CARE Table 6'!Values_Entered,HEADER_ROW+'CARE Table 6'!Number_of_Payments,HEADER_ROW)</definedName>
    <definedName name="Last_Row" localSheetId="24">IF('CARE Table 7'!Values_Entered,HEADER_ROW+'CARE Table 7'!Number_of_Payments,HEADER_ROW)</definedName>
    <definedName name="Last_Row" localSheetId="10">IF('ESA Table 2F-CSD'!Values_Entered,HEADER_ROW+'ESA Table 2F-CSD'!Number_of_Payments,HEADER_ROW)</definedName>
    <definedName name="Last_Row" localSheetId="4">IF('ESA Table 2-Main'!Values_Entered,HEADER_ROW+'ESA Table 2-Main'!Number_of_Payments,HEADER_ROW)</definedName>
    <definedName name="Last_Row" localSheetId="16">IF('ESA Table 8'!Values_Entered,HEADER_ROW+'ESA Table 8'!Number_of_Payments,HEADER_ROW)</definedName>
    <definedName name="Last_Row" localSheetId="17">IF('ESA Table 9'!Values_Entered,HEADER_ROW+'ESA Table 9'!Number_of_Payments,HEADER_ROW)</definedName>
    <definedName name="Last_Row" localSheetId="27">IF('FERA Table 1'!Values_Entered,HEADER_ROW+'FERA Table 1'!Number_of_Payments,HEADER_ROW)</definedName>
    <definedName name="Last_Row" localSheetId="28">IF('FERA Table 2'!Values_Entered,HEADER_ROW+'FERA Table 2'!Number_of_Payments,HEADER_ROW)</definedName>
    <definedName name="Last_Row" localSheetId="29">IF('FERA Table 3A _3B'!Values_Entered,HEADER_ROW+'FERA Table 3A _3B'!Number_of_Payments,HEADER_ROW)</definedName>
    <definedName name="Last_Row" localSheetId="30">IF('FERA Table 4'!Values_Entered,HEADER_ROW+'FERA Table 4'!Number_of_Payments,HEADER_ROW)</definedName>
    <definedName name="Last_Row" localSheetId="31">IF('FERA Table 5'!Values_Entered,HEADER_ROW+'FERA Table 5'!Number_of_Payments,HEADER_ROW)</definedName>
    <definedName name="Last_Row" localSheetId="32">IF('FERA Table 6'!Values_Entered,HEADER_ROW+'FERA Table 6'!Number_of_Payments,HEADER_ROW)</definedName>
    <definedName name="Last_Row">IF(Values_Entered,HEADER_ROW+Number_of_Payments,HEADER_ROW)</definedName>
    <definedName name="Last_Row_Pref" localSheetId="18">IF('CARE Table 1'!Values_Entered_Pref,HEADER_ROW_PREF+'CARE Table 1'!No_of_Pamts_Pref,HEADER_ROW_PREF)</definedName>
    <definedName name="Last_Row_Pref" localSheetId="19">IF('CARE Table 2'!Values_Entered_Pref,HEADER_ROW_PREF+'CARE Table 2'!No_of_Pamts_Pref,HEADER_ROW_PREF)</definedName>
    <definedName name="Last_Row_Pref" localSheetId="20">IF('CARE Table 3A _3B'!Values_Entered_Pref,HEADER_ROW_PREF+'CARE Table 3A _3B'!No_of_Pamts_Pref,HEADER_ROW_PREF)</definedName>
    <definedName name="Last_Row_Pref" localSheetId="21">IF('CARE Table 4'!Values_Entered_Pref,HEADER_ROW_PREF+'CARE Table 4'!No_of_Pamts_Pref,HEADER_ROW_PREF)</definedName>
    <definedName name="Last_Row_Pref" localSheetId="22">IF('CARE Table 5'!Values_Entered_Pref,HEADER_ROW_PREF+'CARE Table 5'!No_of_Pamts_Pref,HEADER_ROW_PREF)</definedName>
    <definedName name="Last_Row_Pref" localSheetId="23">IF('CARE Table 6'!Values_Entered_Pref,HEADER_ROW_PREF+'CARE Table 6'!No_of_Pamts_Pref,HEADER_ROW_PREF)</definedName>
    <definedName name="Last_Row_Pref" localSheetId="24">IF('CARE Table 7'!Values_Entered_Pref,HEADER_ROW_PREF+'CARE Table 7'!No_of_Pamts_Pref,HEADER_ROW_PREF)</definedName>
    <definedName name="Last_Row_Pref" localSheetId="10">IF('ESA Table 2F-CSD'!Values_Entered_Pref,HEADER_ROW_PREF+'ESA Table 2F-CSD'!No_of_Pamts_Pref,HEADER_ROW_PREF)</definedName>
    <definedName name="Last_Row_Pref" localSheetId="4">IF('ESA Table 2-Main'!Values_Entered_Pref,HEADER_ROW_PREF+'ESA Table 2-Main'!No_of_Pamts_Pref,HEADER_ROW_PREF)</definedName>
    <definedName name="Last_Row_Pref" localSheetId="16">IF('ESA Table 8'!Values_Entered_Pref,HEADER_ROW_PREF+'ESA Table 8'!No_of_Pamts_Pref,HEADER_ROW_PREF)</definedName>
    <definedName name="Last_Row_Pref" localSheetId="17">IF('ESA Table 9'!Values_Entered_Pref,HEADER_ROW_PREF+'ESA Table 9'!No_of_Pamts_Pref,HEADER_ROW_PREF)</definedName>
    <definedName name="Last_Row_Pref" localSheetId="27">IF('FERA Table 1'!Values_Entered_Pref,HEADER_ROW_PREF+'FERA Table 1'!No_of_Pamts_Pref,HEADER_ROW_PREF)</definedName>
    <definedName name="Last_Row_Pref" localSheetId="28">IF('FERA Table 2'!Values_Entered_Pref,HEADER_ROW_PREF+'FERA Table 2'!No_of_Pamts_Pref,HEADER_ROW_PREF)</definedName>
    <definedName name="Last_Row_Pref" localSheetId="29">IF('FERA Table 3A _3B'!Values_Entered_Pref,HEADER_ROW_PREF+'FERA Table 3A _3B'!No_of_Pamts_Pref,HEADER_ROW_PREF)</definedName>
    <definedName name="Last_Row_Pref" localSheetId="30">IF('FERA Table 4'!Values_Entered_Pref,HEADER_ROW_PREF+'FERA Table 4'!No_of_Pamts_Pref,HEADER_ROW_PREF)</definedName>
    <definedName name="Last_Row_Pref" localSheetId="31">IF('FERA Table 5'!Values_Entered_Pref,HEADER_ROW_PREF+'FERA Table 5'!No_of_Pamts_Pref,HEADER_ROW_PREF)</definedName>
    <definedName name="Last_Row_Pref" localSheetId="32">IF('FERA Table 6'!Values_Entered_Pref,HEADER_ROW_PREF+'FERA Table 6'!No_of_Pamts_Pref,HEADER_ROW_PREF)</definedName>
    <definedName name="Last_Row_Pref">IF(Values_Entered_Pref,HEADER_ROW_PREF+No_of_Pamts_Pref,HEADER_ROW_PREF)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2">#REF!</definedName>
    <definedName name="LC_Arrangement_Fee_Rate" localSheetId="23">#REF!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 localSheetId="31">#REF!</definedName>
    <definedName name="LC_Arrangement_Fee_Rate" localSheetId="32">#REF!</definedName>
    <definedName name="LC_Arrangement_Fee_Rate">#REF!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2">#REF!</definedName>
    <definedName name="LC_Commitment_Fee_Rate" localSheetId="23">#REF!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 localSheetId="31">#REF!</definedName>
    <definedName name="LC_Commitment_Fee_Rate" localSheetId="32">#REF!</definedName>
    <definedName name="LC_Commitment_Fee_Rate">#REF!</definedName>
    <definedName name="LCM" localSheetId="18">#REF!</definedName>
    <definedName name="LCM" localSheetId="19">#REF!</definedName>
    <definedName name="LCM" localSheetId="20">#REF!</definedName>
    <definedName name="LCM" localSheetId="21">#REF!</definedName>
    <definedName name="LCM" localSheetId="22">#REF!</definedName>
    <definedName name="LCM" localSheetId="23">#REF!</definedName>
    <definedName name="LCM" localSheetId="27">#REF!</definedName>
    <definedName name="LCM" localSheetId="28">#REF!</definedName>
    <definedName name="LCM" localSheetId="29">#REF!</definedName>
    <definedName name="LCM" localSheetId="30">#REF!</definedName>
    <definedName name="LCM" localSheetId="31">#REF!</definedName>
    <definedName name="LCM" localSheetId="32">#REF!</definedName>
    <definedName name="LCM">#REF!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2">#REF!</definedName>
    <definedName name="LDs_EPC_Contractor" localSheetId="23">#REF!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 localSheetId="31">#REF!</definedName>
    <definedName name="LDs_EPC_Contractor" localSheetId="32">#REF!</definedName>
    <definedName name="LDs_EPC_Contractor">#REF!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2">#REF!</definedName>
    <definedName name="LDs_Turbine_Supplier" localSheetId="23">#REF!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 localSheetId="31">#REF!</definedName>
    <definedName name="LDs_Turbine_Supplier" localSheetId="32">#REF!</definedName>
    <definedName name="LDs_Turbine_Supplier">#REF!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2">#REF!</definedName>
    <definedName name="Leveraged_Results_Print_Range" localSheetId="23">#REF!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 localSheetId="31">#REF!</definedName>
    <definedName name="Leveraged_Results_Print_Range" localSheetId="32">#REF!</definedName>
    <definedName name="Leveraged_Results_Print_Range">#REF!</definedName>
    <definedName name="LiabDate" localSheetId="18">#REF!</definedName>
    <definedName name="LiabDate" localSheetId="19">#REF!</definedName>
    <definedName name="LiabDate" localSheetId="20">#REF!</definedName>
    <definedName name="LiabDate" localSheetId="21">#REF!</definedName>
    <definedName name="LiabDate" localSheetId="22">#REF!</definedName>
    <definedName name="LiabDate" localSheetId="23">#REF!</definedName>
    <definedName name="LiabDate" localSheetId="27">#REF!</definedName>
    <definedName name="LiabDate" localSheetId="28">#REF!</definedName>
    <definedName name="LiabDate" localSheetId="29">#REF!</definedName>
    <definedName name="LiabDate" localSheetId="30">#REF!</definedName>
    <definedName name="LiabDate" localSheetId="31">#REF!</definedName>
    <definedName name="LiabDate" localSheetId="32">#REF!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2">#REF!</definedName>
    <definedName name="LIBOR_12_year_Fwd_Swap_Tranche_B" localSheetId="23">#REF!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 localSheetId="31">#REF!</definedName>
    <definedName name="LIBOR_12_year_Fwd_Swap_Tranche_B" localSheetId="32">#REF!</definedName>
    <definedName name="LIBOR_12_year_Fwd_Swap_Tranche_B">#REF!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2">#REF!</definedName>
    <definedName name="LIBOR_2_year_Swap" localSheetId="23">#REF!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 localSheetId="31">#REF!</definedName>
    <definedName name="LIBOR_2_year_Swap" localSheetId="32">#REF!</definedName>
    <definedName name="LIBOR_2_year_Swap">#REF!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2">#REF!</definedName>
    <definedName name="LIBOR_2_year_Swap__Tranche_A_B_C" localSheetId="23">#REF!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 localSheetId="31">#REF!</definedName>
    <definedName name="LIBOR_2_year_Swap__Tranche_A_B_C" localSheetId="32">#REF!</definedName>
    <definedName name="LIBOR_2_year_Swap__Tranche_A_B_C">#REF!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2">#REF!</definedName>
    <definedName name="LIBOR_3_year_Fwd_Swap__Tranche_A" localSheetId="23">#REF!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 localSheetId="31">#REF!</definedName>
    <definedName name="LIBOR_3_year_Fwd_Swap__Tranche_A" localSheetId="32">#REF!</definedName>
    <definedName name="LIBOR_3_year_Fwd_Swap__Tranche_A">#REF!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2">#REF!</definedName>
    <definedName name="LIBOR_3_year_Fwd_Swap_Tranche_B_C" localSheetId="23">#REF!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 localSheetId="31">#REF!</definedName>
    <definedName name="LIBOR_3_year_Fwd_Swap_Tranche_B_C" localSheetId="32">#REF!</definedName>
    <definedName name="LIBOR_3_year_Fwd_Swap_Tranche_B_C">#REF!</definedName>
    <definedName name="limcount" hidden="1">1</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2">#REF!</definedName>
    <definedName name="LLC_Debt_Service_Coverage_Ratio_List" localSheetId="23">#REF!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 localSheetId="31">#REF!</definedName>
    <definedName name="LLC_Debt_Service_Coverage_Ratio_List" localSheetId="32">#REF!</definedName>
    <definedName name="LLC_Debt_Service_Coverage_Ratio_List">#REF!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2">#REF!</definedName>
    <definedName name="Loan_Balance_End_of_Month" localSheetId="23">#REF!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 localSheetId="31">#REF!</definedName>
    <definedName name="Loan_Balance_End_of_Month" localSheetId="32">#REF!</definedName>
    <definedName name="Loan_Balance_End_of_Month">#REF!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2">#REF!</definedName>
    <definedName name="Loan_Facility_Amount" localSheetId="23">#REF!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 localSheetId="31">#REF!</definedName>
    <definedName name="Loan_Facility_Amount" localSheetId="32">#REF!</definedName>
    <definedName name="Loan_Facility_Amount">#REF!</definedName>
    <definedName name="LOCTTLHRS" localSheetId="18">#REF!</definedName>
    <definedName name="LOCTTLHRS" localSheetId="19">#REF!</definedName>
    <definedName name="LOCTTLHRS" localSheetId="20">#REF!</definedName>
    <definedName name="LOCTTLHRS" localSheetId="21">#REF!</definedName>
    <definedName name="LOCTTLHRS" localSheetId="22">#REF!</definedName>
    <definedName name="LOCTTLHRS" localSheetId="23">#REF!</definedName>
    <definedName name="LOCTTLHRS" localSheetId="27">#REF!</definedName>
    <definedName name="LOCTTLHRS" localSheetId="28">#REF!</definedName>
    <definedName name="LOCTTLHRS" localSheetId="29">#REF!</definedName>
    <definedName name="LOCTTLHRS" localSheetId="30">#REF!</definedName>
    <definedName name="LOCTTLHRS" localSheetId="31">#REF!</definedName>
    <definedName name="LOCTTLHRS" localSheetId="32">#REF!</definedName>
    <definedName name="LOCTTLHRS">#REF!</definedName>
    <definedName name="ls5per" localSheetId="18">#REF!</definedName>
    <definedName name="ls5per" localSheetId="19">#REF!</definedName>
    <definedName name="ls5per" localSheetId="20">#REF!</definedName>
    <definedName name="ls5per" localSheetId="21">#REF!</definedName>
    <definedName name="ls5per" localSheetId="22">#REF!</definedName>
    <definedName name="ls5per" localSheetId="23">#REF!</definedName>
    <definedName name="ls5per" localSheetId="27">#REF!</definedName>
    <definedName name="ls5per" localSheetId="28">#REF!</definedName>
    <definedName name="ls5per" localSheetId="29">#REF!</definedName>
    <definedName name="ls5per" localSheetId="30">#REF!</definedName>
    <definedName name="ls5per" localSheetId="31">#REF!</definedName>
    <definedName name="ls5per" localSheetId="32">#REF!</definedName>
    <definedName name="ls5per">#REF!</definedName>
    <definedName name="lssdge" localSheetId="18">#REF!</definedName>
    <definedName name="lssdge" localSheetId="19">#REF!</definedName>
    <definedName name="lssdge" localSheetId="20">#REF!</definedName>
    <definedName name="lssdge" localSheetId="21">#REF!</definedName>
    <definedName name="lssdge" localSheetId="22">#REF!</definedName>
    <definedName name="lssdge" localSheetId="23">#REF!</definedName>
    <definedName name="lssdge" localSheetId="27">#REF!</definedName>
    <definedName name="lssdge" localSheetId="28">#REF!</definedName>
    <definedName name="lssdge" localSheetId="29">#REF!</definedName>
    <definedName name="lssdge" localSheetId="30">#REF!</definedName>
    <definedName name="lssdge" localSheetId="31">#REF!</definedName>
    <definedName name="lssdge" localSheetId="32">#REF!</definedName>
    <definedName name="lssdge">#REF!</definedName>
    <definedName name="LUNCH" localSheetId="18">#REF!</definedName>
    <definedName name="LUNCH" localSheetId="19">#REF!</definedName>
    <definedName name="LUNCH" localSheetId="20">#REF!</definedName>
    <definedName name="LUNCH" localSheetId="21">#REF!</definedName>
    <definedName name="LUNCH" localSheetId="22">#REF!</definedName>
    <definedName name="LUNCH" localSheetId="23">#REF!</definedName>
    <definedName name="LUNCH" localSheetId="27">#REF!</definedName>
    <definedName name="LUNCH" localSheetId="28">#REF!</definedName>
    <definedName name="LUNCH" localSheetId="29">#REF!</definedName>
    <definedName name="LUNCH" localSheetId="30">#REF!</definedName>
    <definedName name="LUNCH" localSheetId="31">#REF!</definedName>
    <definedName name="LUNCH" localSheetId="32">#REF!</definedName>
    <definedName name="LUNCH">#REF!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2">#REF!</definedName>
    <definedName name="Major_Maintenance_BOP_Base_Year" localSheetId="23">#REF!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 localSheetId="31">#REF!</definedName>
    <definedName name="Major_Maintenance_BOP_Base_Year" localSheetId="32">#REF!</definedName>
    <definedName name="Major_Maintenance_BOP_Base_Year">#REF!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2">#REF!</definedName>
    <definedName name="Major_Maintenance_BOP_Book" localSheetId="23">#REF!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 localSheetId="31">#REF!</definedName>
    <definedName name="Major_Maintenance_BOP_Book" localSheetId="32">#REF!</definedName>
    <definedName name="Major_Maintenance_BOP_Book">#REF!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2">#REF!</definedName>
    <definedName name="Major_Maintenance_BOP_Cash" localSheetId="23">#REF!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 localSheetId="31">#REF!</definedName>
    <definedName name="Major_Maintenance_BOP_Cash" localSheetId="32">#REF!</definedName>
    <definedName name="Major_Maintenance_BOP_Cash">#REF!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2">#REF!</definedName>
    <definedName name="Major_Maintenance_BOP_Escalation_Factor" localSheetId="23">#REF!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 localSheetId="31">#REF!</definedName>
    <definedName name="Major_Maintenance_BOP_Escalation_Factor" localSheetId="32">#REF!</definedName>
    <definedName name="Major_Maintenance_BOP_Escalation_Factor">#REF!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2">#REF!</definedName>
    <definedName name="Major_Maintenance_Smoothing_Threshold" localSheetId="23">#REF!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 localSheetId="31">#REF!</definedName>
    <definedName name="Major_Maintenance_Smoothing_Threshold" localSheetId="32">#REF!</definedName>
    <definedName name="Major_Maintenance_Smoothing_Threshold">#REF!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2">#REF!</definedName>
    <definedName name="Major_Maintenance_Table" localSheetId="23">#REF!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 localSheetId="31">#REF!</definedName>
    <definedName name="Major_Maintenance_Table" localSheetId="32">#REF!</definedName>
    <definedName name="Major_Maintenance_Table">#REF!</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23" hidden="1">{"Page_1",#N/A,FALSE,"BAD4Q98";"Page_2",#N/A,FALSE,"BAD4Q98";"Page_3",#N/A,FALSE,"BAD4Q98";"Page_4",#N/A,FALSE,"BAD4Q98";"Page_5",#N/A,FALSE,"BAD4Q98";"Page_6",#N/A,FALSE,"BAD4Q98";"Input_1",#N/A,FALSE,"BAD4Q98";"Input_2",#N/A,FALSE,"BAD4Q98"}</definedName>
    <definedName name="Mayfdsdfd" localSheetId="24" hidden="1">{"Page_1",#N/A,FALSE,"BAD4Q98";"Page_2",#N/A,FALSE,"BAD4Q98";"Page_3",#N/A,FALSE,"BAD4Q98";"Page_4",#N/A,FALSE,"BAD4Q98";"Page_5",#N/A,FALSE,"BAD4Q98";"Page_6",#N/A,FALSE,"BAD4Q98";"Input_1",#N/A,FALSE,"BAD4Q98";"Input_2",#N/A,FALSE,"BAD4Q98"}</definedName>
    <definedName name="Mayfdsdfd" localSheetId="10"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ayfdsdfd" localSheetId="31" hidden="1">{"Page_1",#N/A,FALSE,"BAD4Q98";"Page_2",#N/A,FALSE,"BAD4Q98";"Page_3",#N/A,FALSE,"BAD4Q98";"Page_4",#N/A,FALSE,"BAD4Q98";"Page_5",#N/A,FALSE,"BAD4Q98";"Page_6",#N/A,FALSE,"BAD4Q98";"Input_1",#N/A,FALSE,"BAD4Q98";"Input_2",#N/A,FALSE,"BAD4Q98"}</definedName>
    <definedName name="Mayfdsdfd" localSheetId="32"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2">#REF!</definedName>
    <definedName name="McKittrick_School_District_Donation_Input" localSheetId="23">#REF!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 localSheetId="31">#REF!</definedName>
    <definedName name="McKittrick_School_District_Donation_Input" localSheetId="32">#REF!</definedName>
    <definedName name="McKittrick_School_District_Donation_Input">#REF!</definedName>
    <definedName name="MED_MTR">2</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2">#REF!</definedName>
    <definedName name="Merch_Cum_Escalation_Factor" localSheetId="23">#REF!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 localSheetId="31">#REF!</definedName>
    <definedName name="Merch_Cum_Escalation_Factor" localSheetId="32">#REF!</definedName>
    <definedName name="Merch_Cum_Escalation_Factor">#REF!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2">#REF!</definedName>
    <definedName name="Merch_Fuel_Doll_KW" localSheetId="23">#REF!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 localSheetId="31">#REF!</definedName>
    <definedName name="Merch_Fuel_Doll_KW" localSheetId="32">#REF!</definedName>
    <definedName name="Merch_Fuel_Doll_KW">#REF!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2">#REF!</definedName>
    <definedName name="Merch_margin_Doll_KW" localSheetId="23">#REF!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 localSheetId="31">#REF!</definedName>
    <definedName name="Merch_margin_Doll_KW" localSheetId="32">#REF!</definedName>
    <definedName name="Merch_margin_Doll_KW">#REF!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2">#REF!</definedName>
    <definedName name="Merch_Months_partial_Year_Factor" localSheetId="23">#REF!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 localSheetId="31">#REF!</definedName>
    <definedName name="Merch_Months_partial_Year_Factor" localSheetId="32">#REF!</definedName>
    <definedName name="Merch_Months_partial_Year_Factor">#REF!</definedName>
    <definedName name="Michelle" localSheetId="18">#REF!</definedName>
    <definedName name="Michelle" localSheetId="19">#REF!</definedName>
    <definedName name="Michelle" localSheetId="20">#REF!</definedName>
    <definedName name="Michelle" localSheetId="21">#REF!</definedName>
    <definedName name="Michelle" localSheetId="22">#REF!</definedName>
    <definedName name="Michelle" localSheetId="23">#REF!</definedName>
    <definedName name="Michelle" localSheetId="27">#REF!</definedName>
    <definedName name="Michelle" localSheetId="28">#REF!</definedName>
    <definedName name="Michelle" localSheetId="29">#REF!</definedName>
    <definedName name="Michelle" localSheetId="30">#REF!</definedName>
    <definedName name="Michelle" localSheetId="31">#REF!</definedName>
    <definedName name="Michelle" localSheetId="32">#REF!</definedName>
    <definedName name="Michelle">#REF!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2">#REF!</definedName>
    <definedName name="Minimum_Debt_Service_Coverage" localSheetId="23">#REF!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 localSheetId="31">#REF!</definedName>
    <definedName name="Minimum_Debt_Service_Coverage" localSheetId="32">#REF!</definedName>
    <definedName name="Minimum_Debt_Service_Coverage">#REF!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2">#REF!</definedName>
    <definedName name="Mobilization_Months" localSheetId="23">#REF!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 localSheetId="31">#REF!</definedName>
    <definedName name="Mobilization_Months" localSheetId="32">#REF!</definedName>
    <definedName name="Mobilization_Months">#REF!</definedName>
    <definedName name="MODEL" localSheetId="18">#REF!</definedName>
    <definedName name="MODEL" localSheetId="19">#REF!</definedName>
    <definedName name="MODEL" localSheetId="20">#REF!</definedName>
    <definedName name="MODEL" localSheetId="21">#REF!</definedName>
    <definedName name="MODEL" localSheetId="22">#REF!</definedName>
    <definedName name="MODEL" localSheetId="23">#REF!</definedName>
    <definedName name="MODEL" localSheetId="27">#REF!</definedName>
    <definedName name="MODEL" localSheetId="28">#REF!</definedName>
    <definedName name="MODEL" localSheetId="29">#REF!</definedName>
    <definedName name="MODEL" localSheetId="30">#REF!</definedName>
    <definedName name="MODEL" localSheetId="31">#REF!</definedName>
    <definedName name="MODEL" localSheetId="32">#REF!</definedName>
    <definedName name="MODEL">#REF!</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8">#REF!</definedName>
    <definedName name="Month1" localSheetId="19">#REF!</definedName>
    <definedName name="Month1" localSheetId="20">#REF!</definedName>
    <definedName name="Month1" localSheetId="21">#REF!</definedName>
    <definedName name="Month1" localSheetId="22">#REF!</definedName>
    <definedName name="Month1" localSheetId="23">#REF!</definedName>
    <definedName name="Month1" localSheetId="27">#REF!</definedName>
    <definedName name="Month1" localSheetId="28">#REF!</definedName>
    <definedName name="Month1" localSheetId="29">#REF!</definedName>
    <definedName name="Month1" localSheetId="30">#REF!</definedName>
    <definedName name="Month1" localSheetId="31">#REF!</definedName>
    <definedName name="Month1" localSheetId="32">#REF!</definedName>
    <definedName name="Month1">#REF!</definedName>
    <definedName name="Month2" localSheetId="18">#REF!</definedName>
    <definedName name="Month2" localSheetId="19">#REF!</definedName>
    <definedName name="Month2" localSheetId="20">#REF!</definedName>
    <definedName name="Month2" localSheetId="21">#REF!</definedName>
    <definedName name="Month2" localSheetId="22">#REF!</definedName>
    <definedName name="Month2" localSheetId="23">#REF!</definedName>
    <definedName name="Month2" localSheetId="27">#REF!</definedName>
    <definedName name="Month2" localSheetId="28">#REF!</definedName>
    <definedName name="Month2" localSheetId="29">#REF!</definedName>
    <definedName name="Month2" localSheetId="30">#REF!</definedName>
    <definedName name="Month2" localSheetId="31">#REF!</definedName>
    <definedName name="Month2" localSheetId="32">#REF!</definedName>
    <definedName name="Month2">#REF!</definedName>
    <definedName name="Month3" localSheetId="18">#REF!</definedName>
    <definedName name="Month3" localSheetId="19">#REF!</definedName>
    <definedName name="Month3" localSheetId="20">#REF!</definedName>
    <definedName name="Month3" localSheetId="21">#REF!</definedName>
    <definedName name="Month3" localSheetId="22">#REF!</definedName>
    <definedName name="Month3" localSheetId="23">#REF!</definedName>
    <definedName name="Month3" localSheetId="27">#REF!</definedName>
    <definedName name="Month3" localSheetId="28">#REF!</definedName>
    <definedName name="Month3" localSheetId="29">#REF!</definedName>
    <definedName name="Month3" localSheetId="30">#REF!</definedName>
    <definedName name="Month3" localSheetId="31">#REF!</definedName>
    <definedName name="Month3" localSheetId="32">#REF!</definedName>
    <definedName name="Month3">#REF!</definedName>
    <definedName name="MONTHLYREC" localSheetId="18">#REF!</definedName>
    <definedName name="MONTHLYREC" localSheetId="19">#REF!</definedName>
    <definedName name="MONTHLYREC" localSheetId="20">#REF!</definedName>
    <definedName name="MONTHLYREC" localSheetId="21">#REF!</definedName>
    <definedName name="MONTHLYREC" localSheetId="22">#REF!</definedName>
    <definedName name="MONTHLYREC" localSheetId="23">#REF!</definedName>
    <definedName name="MONTHLYREC" localSheetId="27">#REF!</definedName>
    <definedName name="MONTHLYREC" localSheetId="28">#REF!</definedName>
    <definedName name="MONTHLYREC" localSheetId="29">#REF!</definedName>
    <definedName name="MONTHLYREC" localSheetId="30">#REF!</definedName>
    <definedName name="MONTHLYREC" localSheetId="31">#REF!</definedName>
    <definedName name="MONTHLYREC" localSheetId="32">#REF!</definedName>
    <definedName name="MONTHLYREC">#REF!</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2">'[8]misc tables'!$B$2:$B$13</definedName>
    <definedName name="Months" localSheetId="23">'[8]misc tables'!$B$2:$B$13</definedName>
    <definedName name="Months" localSheetId="16">'[9]misc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 localSheetId="31">'[8]misc tables'!$B$2:$B$13</definedName>
    <definedName name="Months" localSheetId="32">'[8]misc tables'!$B$2:$B$13</definedName>
    <definedName name="Months">'[8]misc tables'!$B$2:$B$13</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2">#REF!</definedName>
    <definedName name="Months_of_Debt_Service_Reserve" localSheetId="23">#REF!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 localSheetId="31">#REF!</definedName>
    <definedName name="Months_of_Debt_Service_Reserve" localSheetId="32">#REF!</definedName>
    <definedName name="Months_of_Debt_Service_Reserve">#REF!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2">#REF!</definedName>
    <definedName name="Months_Per_Year" localSheetId="23">#REF!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 localSheetId="31">#REF!</definedName>
    <definedName name="Months_Per_Year" localSheetId="32">#REF!</definedName>
    <definedName name="Months_Per_Year">#REF!</definedName>
    <definedName name="MSA_Fee" localSheetId="18">#REF!</definedName>
    <definedName name="MSA_Fee" localSheetId="19">#REF!</definedName>
    <definedName name="MSA_Fee" localSheetId="20">#REF!</definedName>
    <definedName name="MSA_Fee" localSheetId="21">#REF!</definedName>
    <definedName name="MSA_Fee" localSheetId="22">#REF!</definedName>
    <definedName name="MSA_Fee" localSheetId="23">#REF!</definedName>
    <definedName name="MSA_Fee" localSheetId="27">#REF!</definedName>
    <definedName name="MSA_Fee" localSheetId="28">#REF!</definedName>
    <definedName name="MSA_Fee" localSheetId="29">#REF!</definedName>
    <definedName name="MSA_Fee" localSheetId="30">#REF!</definedName>
    <definedName name="MSA_Fee" localSheetId="31">#REF!</definedName>
    <definedName name="MSA_Fee" localSheetId="32">#REF!</definedName>
    <definedName name="MSA_Fee">#REF!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2">#REF!</definedName>
    <definedName name="MSA_Fee_Base_Year" localSheetId="23">#REF!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 localSheetId="31">#REF!</definedName>
    <definedName name="MSA_Fee_Base_Year" localSheetId="32">#REF!</definedName>
    <definedName name="MSA_Fee_Base_Year">#REF!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2">#REF!</definedName>
    <definedName name="MSA_Fee_Input_per_Year" localSheetId="23">#REF!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 localSheetId="31">#REF!</definedName>
    <definedName name="MSA_Fee_Input_per_Year" localSheetId="32">#REF!</definedName>
    <definedName name="MSA_Fee_Input_per_Year">#REF!</definedName>
    <definedName name="MthAvg" localSheetId="18">#REF!</definedName>
    <definedName name="MthAvg" localSheetId="19">#REF!</definedName>
    <definedName name="MthAvg" localSheetId="20">#REF!</definedName>
    <definedName name="MthAvg" localSheetId="21">#REF!</definedName>
    <definedName name="MthAvg" localSheetId="22">#REF!</definedName>
    <definedName name="MthAvg" localSheetId="23">#REF!</definedName>
    <definedName name="MthAvg" localSheetId="27">#REF!</definedName>
    <definedName name="MthAvg" localSheetId="28">#REF!</definedName>
    <definedName name="MthAvg" localSheetId="29">#REF!</definedName>
    <definedName name="MthAvg" localSheetId="30">#REF!</definedName>
    <definedName name="MthAvg" localSheetId="31">#REF!</definedName>
    <definedName name="MthAvg" localSheetId="32">#REF!</definedName>
    <definedName name="MthAvg">#REF!</definedName>
    <definedName name="N_A" localSheetId="18">#REF!</definedName>
    <definedName name="N_A" localSheetId="19">#REF!</definedName>
    <definedName name="N_A" localSheetId="20">#REF!</definedName>
    <definedName name="N_A" localSheetId="21">#REF!</definedName>
    <definedName name="N_A" localSheetId="22">#REF!</definedName>
    <definedName name="N_A" localSheetId="23">#REF!</definedName>
    <definedName name="N_A" localSheetId="27">#REF!</definedName>
    <definedName name="N_A" localSheetId="28">#REF!</definedName>
    <definedName name="N_A" localSheetId="29">#REF!</definedName>
    <definedName name="N_A" localSheetId="30">#REF!</definedName>
    <definedName name="N_A" localSheetId="31">#REF!</definedName>
    <definedName name="N_A" localSheetId="32">#REF!</definedName>
    <definedName name="N_A">#REF!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2">#REF!</definedName>
    <definedName name="Net_Cash_Flow" localSheetId="23">#REF!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 localSheetId="31">#REF!</definedName>
    <definedName name="Net_Cash_Flow" localSheetId="32">#REF!</definedName>
    <definedName name="Net_Cash_Flow">#REF!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2">#REF!</definedName>
    <definedName name="Net_Fixed_Assets" localSheetId="23">#REF!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 localSheetId="31">#REF!</definedName>
    <definedName name="Net_Fixed_Assets" localSheetId="32">#REF!</definedName>
    <definedName name="Net_Fixed_Assets">#REF!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2">#REF!</definedName>
    <definedName name="Net_Gain_on_Sale_of_Assets" localSheetId="23">#REF!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 localSheetId="31">#REF!</definedName>
    <definedName name="Net_Gain_on_Sale_of_Assets" localSheetId="32">#REF!</definedName>
    <definedName name="Net_Gain_on_Sale_of_Assets">#REF!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2">#REF!</definedName>
    <definedName name="Net_Payments_on_Fire_Truck_during_Construction_Input" localSheetId="23">#REF!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 localSheetId="31">#REF!</definedName>
    <definedName name="Net_Payments_on_Fire_Truck_during_Construction_Input" localSheetId="32">#REF!</definedName>
    <definedName name="Net_Payments_on_Fire_Truck_during_Construction_Input">#REF!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2">#REF!</definedName>
    <definedName name="Net_Start_Up_Revenues" localSheetId="23">#REF!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 localSheetId="31">#REF!</definedName>
    <definedName name="Net_Start_Up_Revenues" localSheetId="32">#REF!</definedName>
    <definedName name="Net_Start_Up_Revenues">#REF!</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23" hidden="1">{"Page_1",#N/A,FALSE,"BAD4Q98";"Page_2",#N/A,FALSE,"BAD4Q98";"Page_3",#N/A,FALSE,"BAD4Q98";"Page_4",#N/A,FALSE,"BAD4Q98";"Page_5",#N/A,FALSE,"BAD4Q98";"Page_6",#N/A,FALSE,"BAD4Q98";"Input_1",#N/A,FALSE,"BAD4Q98";"Input_2",#N/A,FALSE,"BAD4Q98"}</definedName>
    <definedName name="new" localSheetId="24" hidden="1">{"Page_1",#N/A,FALSE,"BAD4Q98";"Page_2",#N/A,FALSE,"BAD4Q98";"Page_3",#N/A,FALSE,"BAD4Q98";"Page_4",#N/A,FALSE,"BAD4Q98";"Page_5",#N/A,FALSE,"BAD4Q98";"Page_6",#N/A,FALSE,"BAD4Q98";"Input_1",#N/A,FALSE,"BAD4Q98";"Input_2",#N/A,FALSE,"BAD4Q98"}</definedName>
    <definedName name="new" localSheetId="10"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 localSheetId="31" hidden="1">{"Page_1",#N/A,FALSE,"BAD4Q98";"Page_2",#N/A,FALSE,"BAD4Q98";"Page_3",#N/A,FALSE,"BAD4Q98";"Page_4",#N/A,FALSE,"BAD4Q98";"Page_5",#N/A,FALSE,"BAD4Q98";"Page_6",#N/A,FALSE,"BAD4Q98";"Input_1",#N/A,FALSE,"BAD4Q98";"Input_2",#N/A,FALSE,"BAD4Q98"}</definedName>
    <definedName name="new" localSheetId="32"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23" hidden="1">{#N/A,#N/A,TRUE,"SDGE";#N/A,#N/A,TRUE,"GBU";#N/A,#N/A,TRUE,"TBU";#N/A,#N/A,TRUE,"EDBU";#N/A,#N/A,TRUE,"ExclCC"}</definedName>
    <definedName name="newwrev" localSheetId="24" hidden="1">{#N/A,#N/A,TRUE,"SDGE";#N/A,#N/A,TRUE,"GBU";#N/A,#N/A,TRUE,"TBU";#N/A,#N/A,TRUE,"EDBU";#N/A,#N/A,TRUE,"ExclCC"}</definedName>
    <definedName name="newwrev" localSheetId="10" hidden="1">{#N/A,#N/A,TRUE,"SDGE";#N/A,#N/A,TRUE,"GBU";#N/A,#N/A,TRUE,"TBU";#N/A,#N/A,TRUE,"EDBU";#N/A,#N/A,TRUE,"ExclCC"}</definedName>
    <definedName name="newwrev" localSheetId="4" hidden="1">{#N/A,#N/A,TRUE,"SDGE";#N/A,#N/A,TRUE,"GBU";#N/A,#N/A,TRUE,"TBU";#N/A,#N/A,TRUE,"EDBU";#N/A,#N/A,TRUE,"ExclCC"}</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ewwrev" localSheetId="31" hidden="1">{#N/A,#N/A,TRUE,"SDGE";#N/A,#N/A,TRUE,"GBU";#N/A,#N/A,TRUE,"TBU";#N/A,#N/A,TRUE,"EDBU";#N/A,#N/A,TRUE,"ExclCC"}</definedName>
    <definedName name="newwrev" localSheetId="32" hidden="1">{#N/A,#N/A,TRUE,"SDGE";#N/A,#N/A,TRUE,"GBU";#N/A,#N/A,TRUE,"TBU";#N/A,#N/A,TRUE,"EDBU";#N/A,#N/A,TRUE,"ExclCC"}</definedName>
    <definedName name="newwrev" hidden="1">{#N/A,#N/A,TRUE,"SDGE";#N/A,#N/A,TRUE,"GBU";#N/A,#N/A,TRUE,"TBU";#N/A,#N/A,TRUE,"EDBU";#N/A,#N/A,TRUE,"ExclCC"}</definedName>
    <definedName name="nine" localSheetId="18">#REF!</definedName>
    <definedName name="nine" localSheetId="19">#REF!</definedName>
    <definedName name="nine" localSheetId="20">#REF!</definedName>
    <definedName name="nine" localSheetId="21">#REF!</definedName>
    <definedName name="nine" localSheetId="22">#REF!</definedName>
    <definedName name="nine" localSheetId="23">#REF!</definedName>
    <definedName name="nine" localSheetId="27">#REF!</definedName>
    <definedName name="nine" localSheetId="28">#REF!</definedName>
    <definedName name="nine" localSheetId="29">#REF!</definedName>
    <definedName name="nine" localSheetId="30">#REF!</definedName>
    <definedName name="nine" localSheetId="31">#REF!</definedName>
    <definedName name="nine" localSheetId="32">#REF!</definedName>
    <definedName name="nine">#REF!</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23">MATCH(0.01,END_BAL_PREF,-1)+1</definedName>
    <definedName name="No_of_Pamts_Pref" localSheetId="24">MATCH(0.01,END_BAL_PREF,-1)+1</definedName>
    <definedName name="No_of_Pamts_Pref" localSheetId="10">MATCH(0.01,END_BAL_PREF,-1)+1</definedName>
    <definedName name="No_of_Pamts_Pref" localSheetId="4">MATCH(0.01,END_BAL_PREF,-1)+1</definedName>
    <definedName name="No_of_Pamts_Pref" localSheetId="16">MATCH(0.01,END_BAL_PREF,-1)+1</definedName>
    <definedName name="No_of_Pamts_Pref" localSheetId="17">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 localSheetId="31">MATCH(0.01,END_BAL_PREF,-1)+1</definedName>
    <definedName name="No_of_Pamts_Pref" localSheetId="32">MATCH(0.01,END_BAL_PREF,-1)+1</definedName>
    <definedName name="No_of_Pamts_Pref">MATCH(0.01,END_BAL_PREF,-1)+1</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2">#REF!</definedName>
    <definedName name="Non_Recourse_CP_Conduit_LIBOR_Spread" localSheetId="23">#REF!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 localSheetId="31">#REF!</definedName>
    <definedName name="Non_Recourse_CP_Conduit_LIBOR_Spread" localSheetId="32">#REF!</definedName>
    <definedName name="Non_Recourse_CP_Conduit_LIBOR_Spread">#REF!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2">#REF!</definedName>
    <definedName name="Non_Recourse_Facility_CP_adder" localSheetId="23">#REF!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 localSheetId="31">#REF!</definedName>
    <definedName name="Non_Recourse_Facility_CP_adder" localSheetId="32">#REF!</definedName>
    <definedName name="Non_Recourse_Facility_CP_adder">#REF!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2" hidden="1">#REF!</definedName>
    <definedName name="none" localSheetId="23" hidden="1">#REF!</definedName>
    <definedName name="none" localSheetId="27" hidden="1">#REF!</definedName>
    <definedName name="none" localSheetId="28" hidden="1">#REF!</definedName>
    <definedName name="none" localSheetId="29" hidden="1">#REF!</definedName>
    <definedName name="none" localSheetId="30" hidden="1">#REF!</definedName>
    <definedName name="none" localSheetId="31" hidden="1">#REF!</definedName>
    <definedName name="none" localSheetId="32" hidden="1">#REF!</definedName>
    <definedName name="none"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2" hidden="1">#REF!</definedName>
    <definedName name="none2" localSheetId="23"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localSheetId="31" hidden="1">#REF!</definedName>
    <definedName name="none2" localSheetId="32" hidden="1">#REF!</definedName>
    <definedName name="none2" hidden="1">#REF!</definedName>
    <definedName name="nopremort" localSheetId="18">#REF!</definedName>
    <definedName name="nopremort" localSheetId="19">#REF!</definedName>
    <definedName name="nopremort" localSheetId="20">#REF!</definedName>
    <definedName name="nopremort" localSheetId="21">#REF!</definedName>
    <definedName name="nopremort" localSheetId="22">#REF!</definedName>
    <definedName name="nopremort" localSheetId="23">#REF!</definedName>
    <definedName name="nopremort" localSheetId="27">#REF!</definedName>
    <definedName name="nopremort" localSheetId="28">#REF!</definedName>
    <definedName name="nopremort" localSheetId="29">#REF!</definedName>
    <definedName name="nopremort" localSheetId="30">#REF!</definedName>
    <definedName name="nopremort" localSheetId="31">#REF!</definedName>
    <definedName name="nopremort" localSheetId="32">#REF!</definedName>
    <definedName name="nopremort">#REF!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2">#REF!</definedName>
    <definedName name="NOx_Allowances__Nominal___ton" localSheetId="23">#REF!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 localSheetId="31">#REF!</definedName>
    <definedName name="NOx_Allowances__Nominal___ton" localSheetId="32">#REF!</definedName>
    <definedName name="NOx_Allowances__Nominal___ton">#REF!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2">#REF!</definedName>
    <definedName name="Nox_Allowances_in_1999" localSheetId="23">#REF!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 localSheetId="31">#REF!</definedName>
    <definedName name="Nox_Allowances_in_1999" localSheetId="32">#REF!</definedName>
    <definedName name="Nox_Allowances_in_1999">#REF!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2">#REF!</definedName>
    <definedName name="NOx_Emissions_Rate__lb_hr" localSheetId="23">#REF!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 localSheetId="31">#REF!</definedName>
    <definedName name="NOx_Emissions_Rate__lb_hr" localSheetId="32">#REF!</definedName>
    <definedName name="NOx_Emissions_Rate__lb_hr">#REF!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2">#REF!</definedName>
    <definedName name="NOx_Offsets" localSheetId="23">#REF!</definedName>
    <definedName name="NOx_Offsets" localSheetId="27">#REF!</definedName>
    <definedName name="NOx_Offsets" localSheetId="28">#REF!</definedName>
    <definedName name="NOx_Offsets" localSheetId="29">#REF!</definedName>
    <definedName name="NOx_Offsets" localSheetId="30">#REF!</definedName>
    <definedName name="NOx_Offsets" localSheetId="31">#REF!</definedName>
    <definedName name="NOx_Offsets" localSheetId="32">#REF!</definedName>
    <definedName name="NOx_Offsets">#REF!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2">#REF!</definedName>
    <definedName name="NOx_Offsets_Calculation_Factor__lb_MMBtu" localSheetId="23">#REF!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 localSheetId="31">#REF!</definedName>
    <definedName name="NOx_Offsets_Calculation_Factor__lb_MMBtu" localSheetId="32">#REF!</definedName>
    <definedName name="NOx_Offsets_Calculation_Factor__lb_MMBtu">#REF!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2">#REF!</definedName>
    <definedName name="NOx_Offsets_Construction" localSheetId="23">#REF!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 localSheetId="31">#REF!</definedName>
    <definedName name="NOx_Offsets_Construction" localSheetId="32">#REF!</definedName>
    <definedName name="NOx_Offsets_Construction">#REF!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2">#REF!</definedName>
    <definedName name="NPV_20_Year_12_Percent_Quarterly" localSheetId="23">#REF!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 localSheetId="31">#REF!</definedName>
    <definedName name="NPV_20_Year_12_Percent_Quarterly" localSheetId="32">#REF!</definedName>
    <definedName name="NPV_20_Year_12_Percent_Quarterly">#REF!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2">#REF!</definedName>
    <definedName name="NPV_20_Year_13_Percent_Quarterly" localSheetId="23">#REF!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 localSheetId="31">#REF!</definedName>
    <definedName name="NPV_20_Year_13_Percent_Quarterly" localSheetId="32">#REF!</definedName>
    <definedName name="NPV_20_Year_13_Percent_Quarterly">#REF!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2">#REF!</definedName>
    <definedName name="NPV_20_Year_14_Percent_Quarterly" localSheetId="23">#REF!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 localSheetId="31">#REF!</definedName>
    <definedName name="NPV_20_Year_14_Percent_Quarterly" localSheetId="32">#REF!</definedName>
    <definedName name="NPV_20_Year_14_Percent_Quarterly">#REF!</definedName>
    <definedName name="NQInd" localSheetId="18">#REF!</definedName>
    <definedName name="NQInd" localSheetId="19">#REF!</definedName>
    <definedName name="NQInd" localSheetId="20">#REF!</definedName>
    <definedName name="NQInd" localSheetId="21">#REF!</definedName>
    <definedName name="NQInd" localSheetId="22">#REF!</definedName>
    <definedName name="NQInd" localSheetId="23">#REF!</definedName>
    <definedName name="NQInd" localSheetId="27">#REF!</definedName>
    <definedName name="NQInd" localSheetId="28">#REF!</definedName>
    <definedName name="NQInd" localSheetId="29">#REF!</definedName>
    <definedName name="NQInd" localSheetId="30">#REF!</definedName>
    <definedName name="NQInd" localSheetId="31">#REF!</definedName>
    <definedName name="NQInd" localSheetId="32">#REF!</definedName>
    <definedName name="NQInd">#REF!</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23">MATCH(0.01,END_BAL,-1)+1</definedName>
    <definedName name="Number_of_Payments" localSheetId="24">MATCH(0.01,END_BAL,-1)+1</definedName>
    <definedName name="Number_of_Payments" localSheetId="10">MATCH(0.01,END_BAL,-1)+1</definedName>
    <definedName name="Number_of_Payments" localSheetId="4">MATCH(0.01,END_BAL,-1)+1</definedName>
    <definedName name="Number_of_Payments" localSheetId="16">MATCH(0.01,END_BAL,-1)+1</definedName>
    <definedName name="Number_of_Payments" localSheetId="17">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 localSheetId="31">MATCH(0.01,END_BAL,-1)+1</definedName>
    <definedName name="Number_of_Payments" localSheetId="32">MATCH(0.01,END_BAL,-1)+1</definedName>
    <definedName name="Number_of_Payments">MATCH(0.01,END_BAL,-1)+1</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2">#REF!</definedName>
    <definedName name="Number_of_Units" localSheetId="23">#REF!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 localSheetId="31">#REF!</definedName>
    <definedName name="Number_of_Units" localSheetId="32">#REF!</definedName>
    <definedName name="Number_of_Units">#REF!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2">#REF!</definedName>
    <definedName name="Number_of_Years_to_Payback" localSheetId="23">#REF!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 localSheetId="31">#REF!</definedName>
    <definedName name="Number_of_Years_to_Payback" localSheetId="32">#REF!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2">#REF!</definedName>
    <definedName name="NY_State_Dividend_Allowance_Rate" localSheetId="23">#REF!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 localSheetId="31">#REF!</definedName>
    <definedName name="NY_State_Dividend_Allowance_Rate" localSheetId="32">#REF!</definedName>
    <definedName name="NY_State_Dividend_Allowance_Rate">#REF!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2">#REF!</definedName>
    <definedName name="NY_State_Excess_Dividends_Tax" localSheetId="23">#REF!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 localSheetId="31">#REF!</definedName>
    <definedName name="NY_State_Excess_Dividends_Tax" localSheetId="32">#REF!</definedName>
    <definedName name="NY_State_Excess_Dividends_Tax">#REF!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2">#REF!</definedName>
    <definedName name="NY_State_Gross_Earnings_Tax" localSheetId="23">#REF!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 localSheetId="31">#REF!</definedName>
    <definedName name="NY_State_Gross_Earnings_Tax" localSheetId="32">#REF!</definedName>
    <definedName name="NY_State_Gross_Earnings_Tax">#REF!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2">#REF!</definedName>
    <definedName name="NY_State_Gross_Receipts_Tax" localSheetId="23">#REF!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 localSheetId="31">#REF!</definedName>
    <definedName name="NY_State_Gross_Receipts_Tax" localSheetId="32">#REF!</definedName>
    <definedName name="NY_State_Gross_Receipts_Tax">#REF!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2">#REF!</definedName>
    <definedName name="NY_State_Income_Tax_Switch" localSheetId="23">#REF!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 localSheetId="31">#REF!</definedName>
    <definedName name="NY_State_Income_Tax_Switch" localSheetId="32">#REF!</definedName>
    <definedName name="NY_State_Income_Tax_Switch">#REF!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2">#REF!</definedName>
    <definedName name="O_M_Mobilization" localSheetId="23">#REF!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 localSheetId="31">#REF!</definedName>
    <definedName name="O_M_Mobilization" localSheetId="32">#REF!</definedName>
    <definedName name="O_M_Mobilization">#REF!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2">#REF!</definedName>
    <definedName name="O_M_Mobilization___Labor" localSheetId="23">#REF!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 localSheetId="31">#REF!</definedName>
    <definedName name="O_M_Mobilization___Labor" localSheetId="32">#REF!</definedName>
    <definedName name="O_M_Mobilization___Labor">#REF!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2">#REF!</definedName>
    <definedName name="Off_Peak_Hours" localSheetId="23">#REF!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 localSheetId="31">#REF!</definedName>
    <definedName name="Off_Peak_Hours" localSheetId="32">#REF!</definedName>
    <definedName name="Off_Peak_Hours">#REF!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2">#REF!</definedName>
    <definedName name="Off_Peak_Percent" localSheetId="23">#REF!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 localSheetId="31">#REF!</definedName>
    <definedName name="Off_Peak_Percent" localSheetId="32">#REF!</definedName>
    <definedName name="Off_Peak_Percent">#REF!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2">#REF!</definedName>
    <definedName name="Offsite_Work_Road_Paving" localSheetId="23">#REF!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 localSheetId="31">#REF!</definedName>
    <definedName name="Offsite_Work_Road_Paving" localSheetId="32">#REF!</definedName>
    <definedName name="Offsite_Work_Road_Paving">#REF!</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23" hidden="1">{"Page_1",#N/A,FALSE,"BAD4Q98";"Page_2",#N/A,FALSE,"BAD4Q98";"Page_3",#N/A,FALSE,"BAD4Q98";"Page_4",#N/A,FALSE,"BAD4Q98";"Page_5",#N/A,FALSE,"BAD4Q98";"Page_6",#N/A,FALSE,"BAD4Q98";"Input_1",#N/A,FALSE,"BAD4Q98";"Input_2",#N/A,FALSE,"BAD4Q98"}</definedName>
    <definedName name="okay" localSheetId="24" hidden="1">{"Page_1",#N/A,FALSE,"BAD4Q98";"Page_2",#N/A,FALSE,"BAD4Q98";"Page_3",#N/A,FALSE,"BAD4Q98";"Page_4",#N/A,FALSE,"BAD4Q98";"Page_5",#N/A,FALSE,"BAD4Q98";"Page_6",#N/A,FALSE,"BAD4Q98";"Input_1",#N/A,FALSE,"BAD4Q98";"Input_2",#N/A,FALSE,"BAD4Q98"}</definedName>
    <definedName name="okay" localSheetId="10"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kay" localSheetId="31" hidden="1">{"Page_1",#N/A,FALSE,"BAD4Q98";"Page_2",#N/A,FALSE,"BAD4Q98";"Page_3",#N/A,FALSE,"BAD4Q98";"Page_4",#N/A,FALSE,"BAD4Q98";"Page_5",#N/A,FALSE,"BAD4Q98";"Page_6",#N/A,FALSE,"BAD4Q98";"Input_1",#N/A,FALSE,"BAD4Q98";"Input_2",#N/A,FALSE,"BAD4Q98"}</definedName>
    <definedName name="okay" localSheetId="32"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2">#REF!</definedName>
    <definedName name="On_Peak_Hours" localSheetId="23">#REF!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 localSheetId="31">#REF!</definedName>
    <definedName name="On_Peak_Hours" localSheetId="32">#REF!</definedName>
    <definedName name="On_Peak_Hours">#REF!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2">#REF!</definedName>
    <definedName name="On_Peak_Percent" localSheetId="23">#REF!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 localSheetId="31">#REF!</definedName>
    <definedName name="On_Peak_Percent" localSheetId="32">#REF!</definedName>
    <definedName name="On_Peak_Percent">#REF!</definedName>
    <definedName name="Open_Click">[25]!Open_Click</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2">#REF!</definedName>
    <definedName name="Operator_Fee_during_Mobilization" localSheetId="23">#REF!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 localSheetId="31">#REF!</definedName>
    <definedName name="Operator_Fee_during_Mobilization" localSheetId="32">#REF!</definedName>
    <definedName name="Operator_Fee_during_Mobilization">#REF!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2">#REF!</definedName>
    <definedName name="Opt_Discrate" localSheetId="23">#REF!</definedName>
    <definedName name="Opt_Discrate" localSheetId="27">#REF!</definedName>
    <definedName name="Opt_Discrate" localSheetId="28">#REF!</definedName>
    <definedName name="Opt_Discrate" localSheetId="29">#REF!</definedName>
    <definedName name="Opt_Discrate" localSheetId="30">#REF!</definedName>
    <definedName name="Opt_Discrate" localSheetId="31">#REF!</definedName>
    <definedName name="Opt_Discrate" localSheetId="32">#REF!</definedName>
    <definedName name="Opt_Discrate">#REF!</definedName>
    <definedName name="Opt_DR" localSheetId="18">#REF!</definedName>
    <definedName name="Opt_DR" localSheetId="19">#REF!</definedName>
    <definedName name="Opt_DR" localSheetId="20">#REF!</definedName>
    <definedName name="Opt_DR" localSheetId="21">#REF!</definedName>
    <definedName name="Opt_DR" localSheetId="22">#REF!</definedName>
    <definedName name="Opt_DR" localSheetId="23">#REF!</definedName>
    <definedName name="Opt_DR" localSheetId="27">#REF!</definedName>
    <definedName name="Opt_DR" localSheetId="28">#REF!</definedName>
    <definedName name="Opt_DR" localSheetId="29">#REF!</definedName>
    <definedName name="Opt_DR" localSheetId="30">#REF!</definedName>
    <definedName name="Opt_DR" localSheetId="31">#REF!</definedName>
    <definedName name="Opt_DR" localSheetId="32">#REF!</definedName>
    <definedName name="Opt_DR">#REF!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2">#REF!</definedName>
    <definedName name="optindexswap_meanreversion" localSheetId="23">#REF!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 localSheetId="31">#REF!</definedName>
    <definedName name="optindexswap_meanreversion" localSheetId="32">#REF!</definedName>
    <definedName name="optindexswap_meanreversion">#REF!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2">#REF!</definedName>
    <definedName name="optindexswap_model" localSheetId="23">#REF!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 localSheetId="31">#REF!</definedName>
    <definedName name="optindexswap_model" localSheetId="32">#REF!</definedName>
    <definedName name="optindexswap_model">#REF!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2">#REF!</definedName>
    <definedName name="optindexswap_treesteps" localSheetId="23">#REF!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 localSheetId="31">#REF!</definedName>
    <definedName name="optindexswap_treesteps" localSheetId="32">#REF!</definedName>
    <definedName name="optindexswap_treesteps">#REF!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2">#REF!</definedName>
    <definedName name="optindexswap_volatility" localSheetId="23">#REF!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 localSheetId="31">#REF!</definedName>
    <definedName name="optindexswap_volatility" localSheetId="32">#REF!</definedName>
    <definedName name="optindexswap_volatility">#REF!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2">#REF!</definedName>
    <definedName name="option_treesteps" localSheetId="23">#REF!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 localSheetId="31">#REF!</definedName>
    <definedName name="option_treesteps" localSheetId="32">#REF!</definedName>
    <definedName name="option_treesteps">#REF!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2">#REF!</definedName>
    <definedName name="option_volatility" localSheetId="23">#REF!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 localSheetId="31">#REF!</definedName>
    <definedName name="option_volatility" localSheetId="32">#REF!</definedName>
    <definedName name="option_volatility">#REF!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2">#REF!</definedName>
    <definedName name="Other_EPC_Scope_Items_Non_Bechtel" localSheetId="23">#REF!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 localSheetId="31">#REF!</definedName>
    <definedName name="Other_EPC_Scope_Items_Non_Bechtel" localSheetId="32">#REF!</definedName>
    <definedName name="Other_EPC_Scope_Items_Non_Bechtel">#REF!</definedName>
    <definedName name="OTHERHRS" localSheetId="18">#REF!</definedName>
    <definedName name="OTHERHRS" localSheetId="19">#REF!</definedName>
    <definedName name="OTHERHRS" localSheetId="20">#REF!</definedName>
    <definedName name="OTHERHRS" localSheetId="21">#REF!</definedName>
    <definedName name="OTHERHRS" localSheetId="22">#REF!</definedName>
    <definedName name="OTHERHRS" localSheetId="23">#REF!</definedName>
    <definedName name="OTHERHRS" localSheetId="27">#REF!</definedName>
    <definedName name="OTHERHRS" localSheetId="28">#REF!</definedName>
    <definedName name="OTHERHRS" localSheetId="29">#REF!</definedName>
    <definedName name="OTHERHRS" localSheetId="30">#REF!</definedName>
    <definedName name="OTHERHRS" localSheetId="31">#REF!</definedName>
    <definedName name="OTHERHRS" localSheetId="32">#REF!</definedName>
    <definedName name="OTHERHRS">#REF!</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23" hidden="1">{#N/A,#N/A,TRUE,"SDGE";#N/A,#N/A,TRUE,"GBU";#N/A,#N/A,TRUE,"TBU";#N/A,#N/A,TRUE,"EDBU";#N/A,#N/A,TRUE,"ExclCC"}</definedName>
    <definedName name="otherrev" localSheetId="24" hidden="1">{#N/A,#N/A,TRUE,"SDGE";#N/A,#N/A,TRUE,"GBU";#N/A,#N/A,TRUE,"TBU";#N/A,#N/A,TRUE,"EDBU";#N/A,#N/A,TRUE,"ExclCC"}</definedName>
    <definedName name="otherrev" localSheetId="10" hidden="1">{#N/A,#N/A,TRUE,"SDGE";#N/A,#N/A,TRUE,"GBU";#N/A,#N/A,TRUE,"TBU";#N/A,#N/A,TRUE,"EDBU";#N/A,#N/A,TRUE,"ExclCC"}</definedName>
    <definedName name="otherrev" localSheetId="4" hidden="1">{#N/A,#N/A,TRUE,"SDGE";#N/A,#N/A,TRUE,"GBU";#N/A,#N/A,TRUE,"TBU";#N/A,#N/A,TRUE,"EDBU";#N/A,#N/A,TRUE,"ExclCC"}</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therrev" localSheetId="31" hidden="1">{#N/A,#N/A,TRUE,"SDGE";#N/A,#N/A,TRUE,"GBU";#N/A,#N/A,TRUE,"TBU";#N/A,#N/A,TRUE,"EDBU";#N/A,#N/A,TRUE,"ExclCC"}</definedName>
    <definedName name="otherrev" localSheetId="32" hidden="1">{#N/A,#N/A,TRUE,"SDGE";#N/A,#N/A,TRUE,"GBU";#N/A,#N/A,TRUE,"TBU";#N/A,#N/A,TRUE,"EDBU";#N/A,#N/A,TRUE,"ExclCC"}</definedName>
    <definedName name="otherrev" hidden="1">{#N/A,#N/A,TRUE,"SDGE";#N/A,#N/A,TRUE,"GBU";#N/A,#N/A,TRUE,"TBU";#N/A,#N/A,TRUE,"EDBU";#N/A,#N/A,TRUE,"ExclCC"}</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2">#REF!</definedName>
    <definedName name="Ozone_Season_Factor" localSheetId="23">#REF!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 localSheetId="31">#REF!</definedName>
    <definedName name="Ozone_Season_Factor" localSheetId="32">#REF!</definedName>
    <definedName name="Ozone_Season_Factor">#REF!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2" hidden="1">#REF!</definedName>
    <definedName name="p.Covenants" localSheetId="23"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localSheetId="31" hidden="1">#REF!</definedName>
    <definedName name="p.Covenants" localSheetId="32" hidden="1">#REF!</definedName>
    <definedName name="p.Covenants"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2" hidden="1">#REF!</definedName>
    <definedName name="p.Covenants_Titles" localSheetId="23"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localSheetId="31" hidden="1">#REF!</definedName>
    <definedName name="p.Covenants_Titles" localSheetId="32" hidden="1">#REF!</definedName>
    <definedName name="p.Covenants_Titles"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2" hidden="1">#REF!</definedName>
    <definedName name="p.CreditStats" localSheetId="23"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localSheetId="31" hidden="1">#REF!</definedName>
    <definedName name="p.CreditStats" localSheetId="32" hidden="1">#REF!</definedName>
    <definedName name="p.CreditStats"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2" hidden="1">#REF!</definedName>
    <definedName name="p.DCF" localSheetId="23" hidden="1">#REF!</definedName>
    <definedName name="p.DCF" localSheetId="27" hidden="1">#REF!</definedName>
    <definedName name="p.DCF" localSheetId="28" hidden="1">#REF!</definedName>
    <definedName name="p.DCF" localSheetId="29" hidden="1">#REF!</definedName>
    <definedName name="p.DCF" localSheetId="30" hidden="1">#REF!</definedName>
    <definedName name="p.DCF" localSheetId="31" hidden="1">#REF!</definedName>
    <definedName name="p.DCF" localSheetId="32" hidden="1">#REF!</definedName>
    <definedName name="p.DCF"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2" hidden="1">#REF!</definedName>
    <definedName name="p.DCF_Titles" localSheetId="23"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localSheetId="31" hidden="1">#REF!</definedName>
    <definedName name="p.DCF_Titles" localSheetId="32" hidden="1">#REF!</definedName>
    <definedName name="p.DCF_Titles"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2" hidden="1">#REF!</definedName>
    <definedName name="p.IRR" localSheetId="23" hidden="1">#REF!</definedName>
    <definedName name="p.IRR" localSheetId="27" hidden="1">#REF!</definedName>
    <definedName name="p.IRR" localSheetId="28" hidden="1">#REF!</definedName>
    <definedName name="p.IRR" localSheetId="29" hidden="1">#REF!</definedName>
    <definedName name="p.IRR" localSheetId="30" hidden="1">#REF!</definedName>
    <definedName name="p.IRR" localSheetId="31" hidden="1">#REF!</definedName>
    <definedName name="p.IRR" localSheetId="32" hidden="1">#REF!</definedName>
    <definedName name="p.IRR"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2" hidden="1">#REF!</definedName>
    <definedName name="p.IRR_Titles" localSheetId="23"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localSheetId="31" hidden="1">#REF!</definedName>
    <definedName name="p.IRR_Titles" localSheetId="32" hidden="1">#REF!</definedName>
    <definedName name="p.IRR_Titles"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2" hidden="1">#REF!</definedName>
    <definedName name="p.SP" localSheetId="23" hidden="1">#REF!</definedName>
    <definedName name="p.SP" localSheetId="27" hidden="1">#REF!</definedName>
    <definedName name="p.SP" localSheetId="28" hidden="1">#REF!</definedName>
    <definedName name="p.SP" localSheetId="29" hidden="1">#REF!</definedName>
    <definedName name="p.SP" localSheetId="30" hidden="1">#REF!</definedName>
    <definedName name="p.SP" localSheetId="31" hidden="1">#REF!</definedName>
    <definedName name="p.SP" localSheetId="32" hidden="1">#REF!</definedName>
    <definedName name="p.SP"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2" hidden="1">#REF!</definedName>
    <definedName name="p.Summary" localSheetId="23"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localSheetId="31" hidden="1">#REF!</definedName>
    <definedName name="p.Summary" localSheetId="32" hidden="1">#REF!</definedName>
    <definedName name="p.Summary"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2" hidden="1">#REF!</definedName>
    <definedName name="p.Summary_Titles" localSheetId="23"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localSheetId="31" hidden="1">#REF!</definedName>
    <definedName name="p.Summary_Titles" localSheetId="32" hidden="1">#REF!</definedName>
    <definedName name="p.Summary_Titles" hidden="1">#REF!</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8">#REF!</definedName>
    <definedName name="PAGE1" localSheetId="19">#REF!</definedName>
    <definedName name="PAGE1" localSheetId="20">#REF!</definedName>
    <definedName name="PAGE1" localSheetId="21">#REF!</definedName>
    <definedName name="PAGE1" localSheetId="22">#REF!</definedName>
    <definedName name="PAGE1" localSheetId="23">#REF!</definedName>
    <definedName name="PAGE1" localSheetId="27">#REF!</definedName>
    <definedName name="PAGE1" localSheetId="28">#REF!</definedName>
    <definedName name="PAGE1" localSheetId="29">#REF!</definedName>
    <definedName name="PAGE1" localSheetId="30">#REF!</definedName>
    <definedName name="PAGE1" localSheetId="31">#REF!</definedName>
    <definedName name="PAGE1" localSheetId="32">#REF!</definedName>
    <definedName name="PAGE1">#REF!</definedName>
    <definedName name="page1997" localSheetId="18">#REF!</definedName>
    <definedName name="page1997" localSheetId="19">#REF!</definedName>
    <definedName name="page1997" localSheetId="20">#REF!</definedName>
    <definedName name="page1997" localSheetId="21">#REF!</definedName>
    <definedName name="page1997" localSheetId="22">#REF!</definedName>
    <definedName name="page1997" localSheetId="23">#REF!</definedName>
    <definedName name="page1997" localSheetId="27">#REF!</definedName>
    <definedName name="page1997" localSheetId="28">#REF!</definedName>
    <definedName name="page1997" localSheetId="29">#REF!</definedName>
    <definedName name="page1997" localSheetId="30">#REF!</definedName>
    <definedName name="page1997" localSheetId="31">#REF!</definedName>
    <definedName name="page1997" localSheetId="32">#REF!</definedName>
    <definedName name="page1997">#REF!</definedName>
    <definedName name="PAGE2" localSheetId="18">#REF!</definedName>
    <definedName name="PAGE2" localSheetId="19">#REF!</definedName>
    <definedName name="PAGE2" localSheetId="20">#REF!</definedName>
    <definedName name="PAGE2" localSheetId="21">#REF!</definedName>
    <definedName name="PAGE2" localSheetId="22">#REF!</definedName>
    <definedName name="PAGE2" localSheetId="23">#REF!</definedName>
    <definedName name="PAGE2" localSheetId="27">#REF!</definedName>
    <definedName name="PAGE2" localSheetId="28">#REF!</definedName>
    <definedName name="PAGE2" localSheetId="29">#REF!</definedName>
    <definedName name="PAGE2" localSheetId="30">#REF!</definedName>
    <definedName name="PAGE2" localSheetId="31">#REF!</definedName>
    <definedName name="PAGE2" localSheetId="32">#REF!</definedName>
    <definedName name="PAGE2">#REF!</definedName>
    <definedName name="Pal_Workbook_GUID" hidden="1">"1YDJKL1A3MNKIMXTGKJS3UTZ"</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2">#REF!</definedName>
    <definedName name="Partial_Year_Factor_Synthetic_Lease" localSheetId="23">#REF!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 localSheetId="31">#REF!</definedName>
    <definedName name="Partial_Year_Factor_Synthetic_Lease" localSheetId="32">#REF!</definedName>
    <definedName name="Partial_Year_Factor_Synthetic_Lease">#REF!</definedName>
    <definedName name="period" localSheetId="18">#REF!</definedName>
    <definedName name="period" localSheetId="19">#REF!</definedName>
    <definedName name="period" localSheetId="20">#REF!</definedName>
    <definedName name="period" localSheetId="21">#REF!</definedName>
    <definedName name="period" localSheetId="22">#REF!</definedName>
    <definedName name="period" localSheetId="23">#REF!</definedName>
    <definedName name="period" localSheetId="27">#REF!</definedName>
    <definedName name="period" localSheetId="28">#REF!</definedName>
    <definedName name="period" localSheetId="29">#REF!</definedName>
    <definedName name="period" localSheetId="30">#REF!</definedName>
    <definedName name="period" localSheetId="31">#REF!</definedName>
    <definedName name="period" localSheetId="32">#REF!</definedName>
    <definedName name="period">#REF!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2">#REF!</definedName>
    <definedName name="Period_1_Coverage_Threshold" localSheetId="23">#REF!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 localSheetId="31">#REF!</definedName>
    <definedName name="Period_1_Coverage_Threshold" localSheetId="32">#REF!</definedName>
    <definedName name="Period_1_Coverage_Threshold">#REF!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2">#REF!</definedName>
    <definedName name="Period_1_Distributable_Cash" localSheetId="23">#REF!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 localSheetId="31">#REF!</definedName>
    <definedName name="Period_1_Distributable_Cash" localSheetId="32">#REF!</definedName>
    <definedName name="Period_1_Distributable_Cash">#REF!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2">#REF!</definedName>
    <definedName name="Period_2_Adjusted_Distributable_Cash" localSheetId="23">#REF!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 localSheetId="31">#REF!</definedName>
    <definedName name="Period_2_Adjusted_Distributable_Cash" localSheetId="32">#REF!</definedName>
    <definedName name="Period_2_Adjusted_Distributable_Cash">#REF!</definedName>
    <definedName name="PFYE">[21]Input1!$B$7</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23" hidden="1">{#N/A,#N/A,FALSE,"RECAP";#N/A,#N/A,FALSE,"MATBYCLS";#N/A,#N/A,FALSE,"STATUS";#N/A,#N/A,FALSE,"OP-ACT";#N/A,#N/A,FALSE,"W_O"}</definedName>
    <definedName name="PHILIPS" localSheetId="24" hidden="1">{#N/A,#N/A,FALSE,"RECAP";#N/A,#N/A,FALSE,"MATBYCLS";#N/A,#N/A,FALSE,"STATUS";#N/A,#N/A,FALSE,"OP-ACT";#N/A,#N/A,FALSE,"W_O"}</definedName>
    <definedName name="PHILIPS" localSheetId="10" hidden="1">{#N/A,#N/A,FALSE,"RECAP";#N/A,#N/A,FALSE,"MATBYCLS";#N/A,#N/A,FALSE,"STATUS";#N/A,#N/A,FALSE,"OP-ACT";#N/A,#N/A,FALSE,"W_O"}</definedName>
    <definedName name="PHILIPS" localSheetId="4" hidden="1">{#N/A,#N/A,FALSE,"RECAP";#N/A,#N/A,FALSE,"MATBYCLS";#N/A,#N/A,FALSE,"STATUS";#N/A,#N/A,FALSE,"OP-ACT";#N/A,#N/A,FALSE,"W_O"}</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ILIPS" localSheetId="31" hidden="1">{#N/A,#N/A,FALSE,"RECAP";#N/A,#N/A,FALSE,"MATBYCLS";#N/A,#N/A,FALSE,"STATUS";#N/A,#N/A,FALSE,"OP-ACT";#N/A,#N/A,FALSE,"W_O"}</definedName>
    <definedName name="PHILIPS" localSheetId="32" hidden="1">{#N/A,#N/A,FALSE,"RECAP";#N/A,#N/A,FALSE,"MATBYCLS";#N/A,#N/A,FALSE,"STATUS";#N/A,#N/A,FALSE,"OP-ACT";#N/A,#N/A,FALSE,"W_O"}</definedName>
    <definedName name="PHILIPS" hidden="1">{#N/A,#N/A,FALSE,"RECAP";#N/A,#N/A,FALSE,"MATBYCLS";#N/A,#N/A,FALSE,"STATUS";#N/A,#N/A,FALSE,"OP-ACT";#N/A,#N/A,FALSE,"W_O"}</definedName>
    <definedName name="PhyGasTermDates">[20]PhyGasTerm!$L$1:$BU$2</definedName>
    <definedName name="PhyGasTermMTM">[20]PhyGasTerm!$B$62:$BU$105</definedName>
    <definedName name="PhyGasTermVol">[20]PhyGasTerm!$B$7:$BU$50</definedName>
    <definedName name="Physical">[26]PhysicalFreeze!$A$5:$BS$152</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2">#REF!</definedName>
    <definedName name="PILOT_Escalation_Ceiling" localSheetId="23">#REF!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 localSheetId="31">#REF!</definedName>
    <definedName name="PILOT_Escalation_Ceiling" localSheetId="32">#REF!</definedName>
    <definedName name="PILOT_Escalation_Ceiling">#REF!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2">#REF!</definedName>
    <definedName name="PILOT_Escalation_Floor" localSheetId="23">#REF!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 localSheetId="31">#REF!</definedName>
    <definedName name="PILOT_Escalation_Floor" localSheetId="32">#REF!</definedName>
    <definedName name="PILOT_Escalation_Floor">#REF!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2">#REF!</definedName>
    <definedName name="PILOT_Portion_to_County" localSheetId="23">#REF!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 localSheetId="31">#REF!</definedName>
    <definedName name="PILOT_Portion_to_County" localSheetId="32">#REF!</definedName>
    <definedName name="PILOT_Portion_to_County">#REF!</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2">#REF!</definedName>
    <definedName name="Plant_Capacity" localSheetId="23">#REF!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 localSheetId="31">#REF!</definedName>
    <definedName name="Plant_Capacity" localSheetId="32">#REF!</definedName>
    <definedName name="Plant_Capacity">#REF!</definedName>
    <definedName name="pmcat" localSheetId="18">#REF!</definedName>
    <definedName name="pmcat" localSheetId="19">#REF!</definedName>
    <definedName name="pmcat" localSheetId="20">#REF!</definedName>
    <definedName name="pmcat" localSheetId="21">#REF!</definedName>
    <definedName name="pmcat" localSheetId="22">#REF!</definedName>
    <definedName name="pmcat" localSheetId="23">#REF!</definedName>
    <definedName name="pmcat" localSheetId="27">#REF!</definedName>
    <definedName name="pmcat" localSheetId="28">#REF!</definedName>
    <definedName name="pmcat" localSheetId="29">#REF!</definedName>
    <definedName name="pmcat" localSheetId="30">#REF!</definedName>
    <definedName name="pmcat" localSheetId="31">#REF!</definedName>
    <definedName name="pmcat" localSheetId="32">#REF!</definedName>
    <definedName name="pmcat">#REF!</definedName>
    <definedName name="pmper" localSheetId="18">#REF!</definedName>
    <definedName name="pmper" localSheetId="19">#REF!</definedName>
    <definedName name="pmper" localSheetId="20">#REF!</definedName>
    <definedName name="pmper" localSheetId="21">#REF!</definedName>
    <definedName name="pmper" localSheetId="22">#REF!</definedName>
    <definedName name="pmper" localSheetId="23">#REF!</definedName>
    <definedName name="pmper" localSheetId="27">#REF!</definedName>
    <definedName name="pmper" localSheetId="28">#REF!</definedName>
    <definedName name="pmper" localSheetId="29">#REF!</definedName>
    <definedName name="pmper" localSheetId="30">#REF!</definedName>
    <definedName name="pmper" localSheetId="31">#REF!</definedName>
    <definedName name="pmper" localSheetId="32">#REF!</definedName>
    <definedName name="pmper">#REF!</definedName>
    <definedName name="portfolio">[5]Inputs!$B$8</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2">#REF!</definedName>
    <definedName name="Post_Commercial_Operations_Construction_G_A_Total__2002" localSheetId="23">#REF!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 localSheetId="31">#REF!</definedName>
    <definedName name="Post_Commercial_Operations_Construction_G_A_Total__2002" localSheetId="32">#REF!</definedName>
    <definedName name="Post_Commercial_Operations_Construction_G_A_Total__2002">#REF!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2">#REF!</definedName>
    <definedName name="Post_Lease_Term_Loan_Amortization_Partial_Year_Factor" localSheetId="23">#REF!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 localSheetId="31">#REF!</definedName>
    <definedName name="Post_Lease_Term_Loan_Amortization_Partial_Year_Factor" localSheetId="32">#REF!</definedName>
    <definedName name="Post_Lease_Term_Loan_Amortization_Partial_Year_Factor">#REF!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2">#REF!</definedName>
    <definedName name="Post_Lease_Term_Loan_Term" localSheetId="23">#REF!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 localSheetId="31">#REF!</definedName>
    <definedName name="Post_Lease_Term_Loan_Term" localSheetId="32">#REF!</definedName>
    <definedName name="Post_Lease_Term_Loan_Term">#REF!</definedName>
    <definedName name="Post_Lease_Term_Refinanced_Principal_Amount">'[27]Debt Service - SL'!$B$656</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2">#REF!</definedName>
    <definedName name="POVM_Fuel_Partial_Year_Factor" localSheetId="23">#REF!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 localSheetId="31">#REF!</definedName>
    <definedName name="POVM_Fuel_Partial_Year_Factor" localSheetId="32">#REF!</definedName>
    <definedName name="POVM_Fuel_Partial_Year_Factor">#REF!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2">#REF!</definedName>
    <definedName name="POVM_Margin_Partial_Year_Factor" localSheetId="23">#REF!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 localSheetId="31">#REF!</definedName>
    <definedName name="POVM_Margin_Partial_Year_Factor" localSheetId="32">#REF!</definedName>
    <definedName name="POVM_Margin_Partial_Year_Factor">#REF!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2">#REF!</definedName>
    <definedName name="Power_Island_Extended_Warranty" localSheetId="23">#REF!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 localSheetId="31">#REF!</definedName>
    <definedName name="Power_Island_Extended_Warranty" localSheetId="32">#REF!</definedName>
    <definedName name="Power_Island_Extended_Warranty">#REF!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2">#REF!</definedName>
    <definedName name="Power_Pool_Fees_Input" localSheetId="23">#REF!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 localSheetId="31">#REF!</definedName>
    <definedName name="Power_Pool_Fees_Input" localSheetId="32">#REF!</definedName>
    <definedName name="Power_Pool_Fees_Input">#REF!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2">#REF!</definedName>
    <definedName name="Power_Pool_Fees_Input_Base_Year" localSheetId="23">#REF!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 localSheetId="31">#REF!</definedName>
    <definedName name="Power_Pool_Fees_Input_Base_Year" localSheetId="32">#REF!</definedName>
    <definedName name="Power_Pool_Fees_Input_Base_Year">#REF!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2">#REF!</definedName>
    <definedName name="Pre_Engineering_Payments" localSheetId="23">#REF!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 localSheetId="31">#REF!</definedName>
    <definedName name="Pre_Engineering_Payments" localSheetId="32">#REF!</definedName>
    <definedName name="Pre_Engineering_Payments">#REF!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2">#REF!</definedName>
    <definedName name="Pre_Tax_Income__Toolling_Book" localSheetId="23">#REF!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 localSheetId="31">#REF!</definedName>
    <definedName name="Pre_Tax_Income__Toolling_Book" localSheetId="32">#REF!</definedName>
    <definedName name="Pre_Tax_Income__Toolling_Book">#REF!</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23" hidden="1">{"ID1",#N/A,FALSE,"IDIQ-I";"id2",#N/A,FALSE,"IDIQ-II";"ID3",#N/A,FALSE,"IDIQ-III";"ID4",#N/A,FALSE,"IDIQ-IV";"id5",#N/A,FALSE,"IDIQ-V";"ID6",#N/A,FALSE,"IDIQ-VI";"DO1a",#N/A,FALSE,"DO-IA";"DO1b",#N/A,FALSE,"DO-IB";"DO1C",#N/A,FALSE,"DO-IC";"DO3",#N/A,FALSE,"DO-III";"DO4",#N/A,FALSE,"DO-IV";"DO5",#N/A,FALSE,"DO-V"}</definedName>
    <definedName name="prelamp" localSheetId="24" hidden="1">{"ID1",#N/A,FALSE,"IDIQ-I";"id2",#N/A,FALSE,"IDIQ-II";"ID3",#N/A,FALSE,"IDIQ-III";"ID4",#N/A,FALSE,"IDIQ-IV";"id5",#N/A,FALSE,"IDIQ-V";"ID6",#N/A,FALSE,"IDIQ-VI";"DO1a",#N/A,FALSE,"DO-IA";"DO1b",#N/A,FALSE,"DO-IB";"DO1C",#N/A,FALSE,"DO-IC";"DO3",#N/A,FALSE,"DO-III";"DO4",#N/A,FALSE,"DO-IV";"DO5",#N/A,FALSE,"DO-V"}</definedName>
    <definedName name="prelamp" localSheetId="10"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lamp" localSheetId="31" hidden="1">{"ID1",#N/A,FALSE,"IDIQ-I";"id2",#N/A,FALSE,"IDIQ-II";"ID3",#N/A,FALSE,"IDIQ-III";"ID4",#N/A,FALSE,"IDIQ-IV";"id5",#N/A,FALSE,"IDIQ-V";"ID6",#N/A,FALSE,"IDIQ-VI";"DO1a",#N/A,FALSE,"DO-IA";"DO1b",#N/A,FALSE,"DO-IB";"DO1C",#N/A,FALSE,"DO-IC";"DO3",#N/A,FALSE,"DO-III";"DO4",#N/A,FALSE,"DO-IV";"DO5",#N/A,FALSE,"DO-V"}</definedName>
    <definedName name="prelamp" localSheetId="32"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'[13]Setup -&gt;'!$G$27</definedName>
    <definedName name="Print" localSheetId="18">#REF!</definedName>
    <definedName name="Print" localSheetId="19">#REF!</definedName>
    <definedName name="Print" localSheetId="20">#REF!</definedName>
    <definedName name="Print" localSheetId="21">#REF!</definedName>
    <definedName name="Print" localSheetId="22">#REF!</definedName>
    <definedName name="Print" localSheetId="23">#REF!</definedName>
    <definedName name="Print" localSheetId="27">#REF!</definedName>
    <definedName name="Print" localSheetId="28">#REF!</definedName>
    <definedName name="Print" localSheetId="29">#REF!</definedName>
    <definedName name="Print" localSheetId="30">#REF!</definedName>
    <definedName name="Print" localSheetId="31">#REF!</definedName>
    <definedName name="Print" localSheetId="32">#REF!</definedName>
    <definedName name="Print">#REF!</definedName>
    <definedName name="_xlnm.Print_Area" localSheetId="18">'CARE Table 1'!$A$1:$M$38</definedName>
    <definedName name="_xlnm.Print_Area" localSheetId="19">'CARE Table 2'!$A$1:$AB$31</definedName>
    <definedName name="_xlnm.Print_Area" localSheetId="20">'CARE Table 3A _3B'!$A$1:$I$45</definedName>
    <definedName name="_xlnm.Print_Area" localSheetId="21">'CARE Table 4'!$A$1:$K$16</definedName>
    <definedName name="_xlnm.Print_Area" localSheetId="22">'CARE Table 5'!$A$1:$I$24</definedName>
    <definedName name="_xlnm.Print_Area" localSheetId="23">'CARE Table 6'!$A$1:$G$32</definedName>
    <definedName name="_xlnm.Print_Area" localSheetId="24">'CARE Table 7'!$A$1:$M$27</definedName>
    <definedName name="_xlnm.Print_Area" localSheetId="25">'CARE Table 8'!$A$1:$E$26</definedName>
    <definedName name="_xlnm.Print_Area" localSheetId="26">'CARE Table 8A'!$A$1:$H$25</definedName>
    <definedName name="_xlnm.Print_Area" localSheetId="1">'ESA Summary'!$A$1:$M$22</definedName>
    <definedName name="_xlnm.Print_Area" localSheetId="2">'ESA Table 1'!$A$1:$M$41</definedName>
    <definedName name="_xlnm.Print_Area" localSheetId="3">'ESA Table 1A'!$A$1:$M$60</definedName>
    <definedName name="_xlnm.Print_Area" localSheetId="5">'ESA Table 2A-MFCAM'!$A$1:$I$65</definedName>
    <definedName name="_xlnm.Print_Area" localSheetId="6">'ESA Table 2B-MFWB'!$A$1:$I$71</definedName>
    <definedName name="_xlnm.Print_Area" localSheetId="7">'ESA Table 2C-PP PD'!$A$1:$Q$65</definedName>
    <definedName name="_xlnm.Print_Area" localSheetId="8">'ESA Table 2D-BE'!$A$1:$H$51</definedName>
    <definedName name="_xlnm.Print_Area" localSheetId="9">'ESA Table 2E-CEH'!$A$1:$F$47</definedName>
    <definedName name="_xlnm.Print_Area" localSheetId="10">'ESA Table 2F-CSD'!$A$1:$I$96</definedName>
    <definedName name="_xlnm.Print_Area" localSheetId="4">'ESA Table 2-Main'!$A$1:$I$103</definedName>
    <definedName name="_xlnm.Print_Area" localSheetId="11">'ESA Table 3A_3H'!$A$1:$B$93</definedName>
    <definedName name="_xlnm.Print_Area" localSheetId="12">'ESA Table 4A-E'!$A$1:$G$50</definedName>
    <definedName name="_xlnm.Print_Area" localSheetId="13">'ESA Table 5A_5F'!$A$1:$Q$122</definedName>
    <definedName name="_xlnm.Print_Area" localSheetId="14">'ESA Table 6'!$A$1:$P$31</definedName>
    <definedName name="_xlnm.Print_Area" localSheetId="15">'ESA Table 7'!$A$1:$J$237</definedName>
    <definedName name="_xlnm.Print_Area" localSheetId="16">'ESA Table 8'!$A$1:$H$22</definedName>
    <definedName name="_xlnm.Print_Area" localSheetId="17">'ESA Table 9'!$A$1:$C$21</definedName>
    <definedName name="_xlnm.Print_Area" localSheetId="27">'FERA Table 1'!$A$1:$E$30</definedName>
    <definedName name="_xlnm.Print_Area" localSheetId="28">'FERA Table 2'!$A$1:$Y$29</definedName>
    <definedName name="_xlnm.Print_Area" localSheetId="29">'FERA Table 3A _3B'!$A$1:$I$45</definedName>
    <definedName name="_xlnm.Print_Area" localSheetId="30">'FERA Table 4'!$A$1:$J$15</definedName>
    <definedName name="_xlnm.Print_Area" localSheetId="31">'FERA Table 5'!$A$1:$H$24</definedName>
    <definedName name="_xlnm.Print_Area" localSheetId="32">'FERA Table 6'!$A$1:$G$32</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 localSheetId="32">#REF!</definedName>
    <definedName name="Print_Area_MI">#REF!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2">#REF!</definedName>
    <definedName name="Print_Table" localSheetId="23">#REF!</definedName>
    <definedName name="Print_Table" localSheetId="27">#REF!</definedName>
    <definedName name="Print_Table" localSheetId="28">#REF!</definedName>
    <definedName name="Print_Table" localSheetId="29">#REF!</definedName>
    <definedName name="Print_Table" localSheetId="30">#REF!</definedName>
    <definedName name="Print_Table" localSheetId="31">#REF!</definedName>
    <definedName name="Print_Table" localSheetId="32">#REF!</definedName>
    <definedName name="Print_Table">#REF!</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23" hidden="1">{#N/A,#N/A,FALSE,"trates"}</definedName>
    <definedName name="problem" localSheetId="24" hidden="1">{#N/A,#N/A,FALSE,"trates"}</definedName>
    <definedName name="problem" localSheetId="10" hidden="1">{#N/A,#N/A,FALSE,"trates"}</definedName>
    <definedName name="problem" localSheetId="4" hidden="1">{#N/A,#N/A,FALSE,"trates"}</definedName>
    <definedName name="problem" localSheetId="16" hidden="1">{#N/A,#N/A,FALSE,"trates"}</definedName>
    <definedName name="problem" localSheetId="17"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blem" localSheetId="31" hidden="1">{#N/A,#N/A,FALSE,"trates"}</definedName>
    <definedName name="problem" localSheetId="32" hidden="1">{#N/A,#N/A,FALSE,"trates"}</definedName>
    <definedName name="problem" hidden="1">{#N/A,#N/A,FALSE,"trates"}</definedName>
    <definedName name="Product_2">#REF!</definedName>
    <definedName name="Product_5" localSheetId="18">#REF!</definedName>
    <definedName name="Product_5" localSheetId="19">#REF!</definedName>
    <definedName name="Product_5" localSheetId="20">#REF!</definedName>
    <definedName name="Product_5" localSheetId="21">#REF!</definedName>
    <definedName name="Product_5" localSheetId="22">#REF!</definedName>
    <definedName name="Product_5" localSheetId="23">#REF!</definedName>
    <definedName name="Product_5" localSheetId="27">#REF!</definedName>
    <definedName name="Product_5" localSheetId="28">#REF!</definedName>
    <definedName name="Product_5" localSheetId="29">#REF!</definedName>
    <definedName name="Product_5" localSheetId="30">#REF!</definedName>
    <definedName name="Product_5" localSheetId="31">#REF!</definedName>
    <definedName name="Product_5" localSheetId="32">#REF!</definedName>
    <definedName name="Product_5">#REF!</definedName>
    <definedName name="Product_6" localSheetId="18">#REF!</definedName>
    <definedName name="Product_6" localSheetId="19">#REF!</definedName>
    <definedName name="Product_6" localSheetId="20">#REF!</definedName>
    <definedName name="Product_6" localSheetId="21">#REF!</definedName>
    <definedName name="Product_6" localSheetId="22">#REF!</definedName>
    <definedName name="Product_6" localSheetId="23">#REF!</definedName>
    <definedName name="Product_6" localSheetId="27">#REF!</definedName>
    <definedName name="Product_6" localSheetId="28">#REF!</definedName>
    <definedName name="Product_6" localSheetId="29">#REF!</definedName>
    <definedName name="Product_6" localSheetId="30">#REF!</definedName>
    <definedName name="Product_6" localSheetId="31">#REF!</definedName>
    <definedName name="Product_6" localSheetId="32">#REF!</definedName>
    <definedName name="Product_6">#REF!</definedName>
    <definedName name="Product_7a" localSheetId="18">#REF!</definedName>
    <definedName name="Product_7a" localSheetId="19">#REF!</definedName>
    <definedName name="Product_7a" localSheetId="20">#REF!</definedName>
    <definedName name="Product_7a" localSheetId="21">#REF!</definedName>
    <definedName name="Product_7a" localSheetId="22">#REF!</definedName>
    <definedName name="Product_7a" localSheetId="23">#REF!</definedName>
    <definedName name="Product_7a" localSheetId="27">#REF!</definedName>
    <definedName name="Product_7a" localSheetId="28">#REF!</definedName>
    <definedName name="Product_7a" localSheetId="29">#REF!</definedName>
    <definedName name="Product_7a" localSheetId="30">#REF!</definedName>
    <definedName name="Product_7a" localSheetId="31">#REF!</definedName>
    <definedName name="Product_7a" localSheetId="32">#REF!</definedName>
    <definedName name="Product_7a">#REF!</definedName>
    <definedName name="Product_7b" localSheetId="18">#REF!</definedName>
    <definedName name="Product_7b" localSheetId="19">#REF!</definedName>
    <definedName name="Product_7b" localSheetId="20">#REF!</definedName>
    <definedName name="Product_7b" localSheetId="21">#REF!</definedName>
    <definedName name="Product_7b" localSheetId="22">#REF!</definedName>
    <definedName name="Product_7b" localSheetId="23">#REF!</definedName>
    <definedName name="Product_7b" localSheetId="27">#REF!</definedName>
    <definedName name="Product_7b" localSheetId="28">#REF!</definedName>
    <definedName name="Product_7b" localSheetId="29">#REF!</definedName>
    <definedName name="Product_7b" localSheetId="30">#REF!</definedName>
    <definedName name="Product_7b" localSheetId="31">#REF!</definedName>
    <definedName name="Product_7b" localSheetId="32">#REF!</definedName>
    <definedName name="Product_7b">#REF!</definedName>
    <definedName name="Project">[28]CASE!$B$3:$B$12</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2">#REF!</definedName>
    <definedName name="Project_Starts_Operations_in_Quarter" localSheetId="23">#REF!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 localSheetId="31">#REF!</definedName>
    <definedName name="Project_Starts_Operations_in_Quarter" localSheetId="32">#REF!</definedName>
    <definedName name="Project_Starts_Operations_in_Quarter">#REF!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2">#REF!</definedName>
    <definedName name="Property__Plant___Equipment" localSheetId="23">#REF!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 localSheetId="31">#REF!</definedName>
    <definedName name="Property__Plant___Equipment" localSheetId="32">#REF!</definedName>
    <definedName name="Property__Plant___Equipment">#REF!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2">#REF!</definedName>
    <definedName name="Property_Tax_Assessment_Value_for_Jan1_Start" localSheetId="23">#REF!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 localSheetId="31">#REF!</definedName>
    <definedName name="Property_Tax_Assessment_Value_for_Jan1_Start" localSheetId="32">#REF!</definedName>
    <definedName name="Property_Tax_Assessment_Value_for_Jan1_Start">#REF!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2">#REF!</definedName>
    <definedName name="Property_Tax_Base_Year" localSheetId="23">#REF!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 localSheetId="31">#REF!</definedName>
    <definedName name="Property_Tax_Base_Year" localSheetId="32">#REF!</definedName>
    <definedName name="Property_Tax_Base_Year">#REF!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2">#REF!</definedName>
    <definedName name="Property_Tax_Dec_2000" localSheetId="23">#REF!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 localSheetId="31">#REF!</definedName>
    <definedName name="Property_Tax_Dec_2000" localSheetId="32">#REF!</definedName>
    <definedName name="Property_Tax_Dec_2000">#REF!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2">#REF!</definedName>
    <definedName name="Property_Tax_Input_Delayed_One_Year" localSheetId="23">#REF!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 localSheetId="31">#REF!</definedName>
    <definedName name="Property_Tax_Input_Delayed_One_Year" localSheetId="32">#REF!</definedName>
    <definedName name="Property_Tax_Input_Delayed_One_Year">#REF!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2">#REF!</definedName>
    <definedName name="Property_Taxes___Book" localSheetId="23">#REF!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 localSheetId="31">#REF!</definedName>
    <definedName name="Property_Taxes___Book" localSheetId="32">#REF!</definedName>
    <definedName name="Property_Taxes___Book">#REF!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2">#REF!</definedName>
    <definedName name="Property_Taxes__Cash" localSheetId="23">#REF!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 localSheetId="31">#REF!</definedName>
    <definedName name="Property_Taxes__Cash" localSheetId="32">#REF!</definedName>
    <definedName name="Property_Taxes__Cash">#REF!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2">#REF!</definedName>
    <definedName name="PSA_Line_Loss_Factor" localSheetId="23">#REF!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 localSheetId="31">#REF!</definedName>
    <definedName name="PSA_Line_Loss_Factor" localSheetId="32">#REF!</definedName>
    <definedName name="PSA_Line_Loss_Factor">#REF!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2">#REF!</definedName>
    <definedName name="PSA_Off_Peak_Delivered_MWh" localSheetId="23">#REF!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 localSheetId="31">#REF!</definedName>
    <definedName name="PSA_Off_Peak_Delivered_MWh" localSheetId="32">#REF!</definedName>
    <definedName name="PSA_Off_Peak_Delivered_MWh">#REF!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2">#REF!</definedName>
    <definedName name="PSA_On_Peak_Delivered_MWh" localSheetId="23">#REF!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 localSheetId="31">#REF!</definedName>
    <definedName name="PSA_On_Peak_Delivered_MWh" localSheetId="32">#REF!</definedName>
    <definedName name="PSA_On_Peak_Delivered_MWh">#REF!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2">#REF!</definedName>
    <definedName name="PSA_Replacement_MWh_Cost" localSheetId="23">#REF!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 localSheetId="31">#REF!</definedName>
    <definedName name="PSA_Replacement_MWh_Cost" localSheetId="32">#REF!</definedName>
    <definedName name="PSA_Replacement_MWh_Cost">#REF!</definedName>
    <definedName name="PST" localSheetId="18">#REF!</definedName>
    <definedName name="PST" localSheetId="19">#REF!</definedName>
    <definedName name="PST" localSheetId="20">#REF!</definedName>
    <definedName name="PST" localSheetId="21">#REF!</definedName>
    <definedName name="PST" localSheetId="22">#REF!</definedName>
    <definedName name="PST" localSheetId="23">#REF!</definedName>
    <definedName name="PST" localSheetId="27">#REF!</definedName>
    <definedName name="PST" localSheetId="28">#REF!</definedName>
    <definedName name="PST" localSheetId="29">#REF!</definedName>
    <definedName name="PST" localSheetId="30">#REF!</definedName>
    <definedName name="PST" localSheetId="31">#REF!</definedName>
    <definedName name="PST" localSheetId="32">#REF!</definedName>
    <definedName name="PST">#REF!</definedName>
    <definedName name="PSTAIR" localSheetId="18">#REF!</definedName>
    <definedName name="PSTAIR" localSheetId="19">#REF!</definedName>
    <definedName name="PSTAIR" localSheetId="20">#REF!</definedName>
    <definedName name="PSTAIR" localSheetId="21">#REF!</definedName>
    <definedName name="PSTAIR" localSheetId="22">#REF!</definedName>
    <definedName name="PSTAIR" localSheetId="23">#REF!</definedName>
    <definedName name="PSTAIR" localSheetId="27">#REF!</definedName>
    <definedName name="PSTAIR" localSheetId="28">#REF!</definedName>
    <definedName name="PSTAIR" localSheetId="29">#REF!</definedName>
    <definedName name="PSTAIR" localSheetId="30">#REF!</definedName>
    <definedName name="PSTAIR" localSheetId="31">#REF!</definedName>
    <definedName name="PSTAIR" localSheetId="32">#REF!</definedName>
    <definedName name="PSTAIR">#REF!</definedName>
    <definedName name="pv">[5]Inputs!$B$26</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2">#REF!</definedName>
    <definedName name="PV_of_1st_Quarter_Cash_Flows" localSheetId="23">#REF!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 localSheetId="31">#REF!</definedName>
    <definedName name="PV_of_1st_Quarter_Cash_Flows" localSheetId="32">#REF!</definedName>
    <definedName name="PV_of_1st_Quarter_Cash_Flows">#REF!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2">#REF!</definedName>
    <definedName name="PV_of_2nd_Quarter_Cash_Flows" localSheetId="23">#REF!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 localSheetId="31">#REF!</definedName>
    <definedName name="PV_of_2nd_Quarter_Cash_Flows" localSheetId="32">#REF!</definedName>
    <definedName name="PV_of_2nd_Quarter_Cash_Flows">#REF!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2">#REF!</definedName>
    <definedName name="PV_of_3rd_Quarter_Cash_Flows" localSheetId="23">#REF!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 localSheetId="31">#REF!</definedName>
    <definedName name="PV_of_3rd_Quarter_Cash_Flows" localSheetId="32">#REF!</definedName>
    <definedName name="PV_of_3rd_Quarter_Cash_Flows">#REF!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2">#REF!</definedName>
    <definedName name="PV_of_4th_Quarter_Cash_Flows" localSheetId="23">#REF!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 localSheetId="31">#REF!</definedName>
    <definedName name="PV_of_4th_Quarter_Cash_Flows" localSheetId="32">#REF!</definedName>
    <definedName name="PV_of_4th_Quarter_Cash_Flows">#REF!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2">#REF!</definedName>
    <definedName name="PV_Project_Cash_Flows" localSheetId="23">#REF!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 localSheetId="31">#REF!</definedName>
    <definedName name="PV_Project_Cash_Flows" localSheetId="32">#REF!</definedName>
    <definedName name="PV_Project_Cash_Flows">#REF!</definedName>
    <definedName name="pyeper" localSheetId="18">#REF!</definedName>
    <definedName name="pyeper" localSheetId="19">#REF!</definedName>
    <definedName name="pyeper" localSheetId="20">#REF!</definedName>
    <definedName name="pyeper" localSheetId="21">#REF!</definedName>
    <definedName name="pyeper" localSheetId="22">#REF!</definedName>
    <definedName name="pyeper" localSheetId="23">#REF!</definedName>
    <definedName name="pyeper" localSheetId="27">#REF!</definedName>
    <definedName name="pyeper" localSheetId="28">#REF!</definedName>
    <definedName name="pyeper" localSheetId="29">#REF!</definedName>
    <definedName name="pyeper" localSheetId="30">#REF!</definedName>
    <definedName name="pyeper" localSheetId="31">#REF!</definedName>
    <definedName name="pyeper" localSheetId="32">#REF!</definedName>
    <definedName name="pyeper">#REF!</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23" hidden="1">{"SourcesUses",#N/A,TRUE,"CFMODEL";"TransOverview",#N/A,TRUE,"CFMODEL"}</definedName>
    <definedName name="qqqqqqq" localSheetId="24" hidden="1">{"SourcesUses",#N/A,TRUE,"CFMODEL";"TransOverview",#N/A,TRUE,"CFMODEL"}</definedName>
    <definedName name="qqqqqqq" localSheetId="10" hidden="1">{"SourcesUses",#N/A,TRUE,"CFMODEL";"TransOverview",#N/A,TRUE,"CFMODEL"}</definedName>
    <definedName name="qqqqqqq" localSheetId="4" hidden="1">{"SourcesUses",#N/A,TRUE,"CFMODEL";"TransOverview",#N/A,TRUE,"CFMODEL"}</definedName>
    <definedName name="qqqqqqq" localSheetId="16" hidden="1">{"SourcesUses",#N/A,TRUE,"CFMODEL";"TransOverview",#N/A,TRUE,"CFMODEL"}</definedName>
    <definedName name="qqqqqqq" localSheetId="17"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 localSheetId="31" hidden="1">{"SourcesUses",#N/A,TRUE,"CFMODEL";"TransOverview",#N/A,TRUE,"CFMODEL"}</definedName>
    <definedName name="qqqqqqq" localSheetId="32" hidden="1">{"SourcesUses",#N/A,TRUE,"CFMODEL";"TransOverview",#N/A,TRUE,"CFMODEL"}</definedName>
    <definedName name="qqqqqqq" hidden="1">{"SourcesUses",#N/A,TRUE,"CFMODEL";"TransOverview",#N/A,TRUE,"CFMODEL"}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23" hidden="1">{"Income Statement",#N/A,FALSE,"CFMODEL";"Balance Sheet",#N/A,FALSE,"CFMODEL"}</definedName>
    <definedName name="qqqqqqqqqqqqqqqqqq" localSheetId="24" hidden="1">{"Income Statement",#N/A,FALSE,"CFMODEL";"Balance Sheet",#N/A,FALSE,"CFMODEL"}</definedName>
    <definedName name="qqqqqqqqqqqqqqqqqq" localSheetId="10" hidden="1">{"Income Statement",#N/A,FALSE,"CFMODEL";"Balance Sheet",#N/A,FALSE,"CFMODEL"}</definedName>
    <definedName name="qqqqqqqqqqqqqqqqqq" localSheetId="4" hidden="1">{"Income Statement",#N/A,FALSE,"CFMODEL";"Balance Sheet",#N/A,FALSE,"CFMODEL"}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qqqqqqqqqqqqqqqqqq" localSheetId="31" hidden="1">{"Income Statement",#N/A,FALSE,"CFMODEL";"Balance Sheet",#N/A,FALSE,"CFMODEL"}</definedName>
    <definedName name="qqqqqqqqqqqqqqqqqq" localSheetId="32" hidden="1">{"Income Statement",#N/A,FALSE,"CFMODEL";"Balance Sheet",#N/A,FALSE,"CFMODEL"}</definedName>
    <definedName name="qqqqqqqqqqqqqqqqqq" hidden="1">{"Income Statement",#N/A,FALSE,"CFMODEL";"Balance Sheet",#N/A,FALSE,"CFMODEL"}</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2" hidden="1">#REF!</definedName>
    <definedName name="r.CashFlow" localSheetId="23"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localSheetId="31" hidden="1">#REF!</definedName>
    <definedName name="r.CashFlow" localSheetId="32" hidden="1">#REF!</definedName>
    <definedName name="r.CashFlow"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2" hidden="1">#REF!</definedName>
    <definedName name="r.Leverage" localSheetId="23"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localSheetId="31" hidden="1">#REF!</definedName>
    <definedName name="r.Leverage" localSheetId="32" hidden="1">#REF!</definedName>
    <definedName name="r.Leverage"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2" hidden="1">#REF!</definedName>
    <definedName name="r.Liquidity" localSheetId="23"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localSheetId="31" hidden="1">#REF!</definedName>
    <definedName name="r.Liquidity" localSheetId="32" hidden="1">#REF!</definedName>
    <definedName name="r.Liquidity"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2" hidden="1">#REF!</definedName>
    <definedName name="r.Market" localSheetId="23"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localSheetId="31" hidden="1">#REF!</definedName>
    <definedName name="r.Market" localSheetId="32" hidden="1">#REF!</definedName>
    <definedName name="r.Market"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2" hidden="1">#REF!</definedName>
    <definedName name="r.Profitability" localSheetId="23"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localSheetId="31" hidden="1">#REF!</definedName>
    <definedName name="r.Profitability" localSheetId="32" hidden="1">#REF!</definedName>
    <definedName name="r.Profitability"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2" hidden="1">#REF!</definedName>
    <definedName name="r.Summary" localSheetId="23"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localSheetId="31" hidden="1">#REF!</definedName>
    <definedName name="r.Summary" localSheetId="32" hidden="1">#REF!</definedName>
    <definedName name="r.Summary" hidden="1">#REF!</definedName>
    <definedName name="ra" localSheetId="18">#REF!</definedName>
    <definedName name="ra" localSheetId="19">#REF!</definedName>
    <definedName name="ra" localSheetId="20">#REF!</definedName>
    <definedName name="ra" localSheetId="21">#REF!</definedName>
    <definedName name="ra" localSheetId="22">#REF!</definedName>
    <definedName name="ra" localSheetId="23">#REF!</definedName>
    <definedName name="ra" localSheetId="27">#REF!</definedName>
    <definedName name="ra" localSheetId="28">#REF!</definedName>
    <definedName name="ra" localSheetId="29">#REF!</definedName>
    <definedName name="ra" localSheetId="30">#REF!</definedName>
    <definedName name="ra" localSheetId="31">#REF!</definedName>
    <definedName name="ra" localSheetId="32">#REF!</definedName>
    <definedName name="ra">#REF!</definedName>
    <definedName name="RateCase" localSheetId="18">#REF!</definedName>
    <definedName name="RateCase" localSheetId="19">#REF!</definedName>
    <definedName name="RateCase" localSheetId="20">#REF!</definedName>
    <definedName name="RateCase" localSheetId="21">#REF!</definedName>
    <definedName name="RateCase" localSheetId="22">#REF!</definedName>
    <definedName name="RateCase" localSheetId="23">#REF!</definedName>
    <definedName name="RateCase" localSheetId="27">#REF!</definedName>
    <definedName name="RateCase" localSheetId="28">#REF!</definedName>
    <definedName name="RateCase" localSheetId="29">#REF!</definedName>
    <definedName name="RateCase" localSheetId="30">#REF!</definedName>
    <definedName name="RateCase" localSheetId="31">#REF!</definedName>
    <definedName name="RateCase" localSheetId="32">#REF!</definedName>
    <definedName name="RateCase">#REF!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2">#REF!</definedName>
    <definedName name="Re_Fi_Term_Loan_Maturity_Year" localSheetId="23">#REF!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 localSheetId="31">#REF!</definedName>
    <definedName name="Re_Fi_Term_Loan_Maturity_Year" localSheetId="32">#REF!</definedName>
    <definedName name="Re_Fi_Term_Loan_Maturity_Year">#REF!</definedName>
    <definedName name="REC" localSheetId="18">#REF!</definedName>
    <definedName name="REC" localSheetId="19">#REF!</definedName>
    <definedName name="REC" localSheetId="20">#REF!</definedName>
    <definedName name="REC" localSheetId="21">#REF!</definedName>
    <definedName name="REC" localSheetId="22">#REF!</definedName>
    <definedName name="REC" localSheetId="23">#REF!</definedName>
    <definedName name="REC" localSheetId="27">#REF!</definedName>
    <definedName name="REC" localSheetId="28">#REF!</definedName>
    <definedName name="REC" localSheetId="29">#REF!</definedName>
    <definedName name="REC" localSheetId="30">#REF!</definedName>
    <definedName name="REC" localSheetId="31">#REF!</definedName>
    <definedName name="REC" localSheetId="32">#REF!</definedName>
    <definedName name="REC">#REF!</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23" hidden="1">{"SourcesUses",#N/A,TRUE,"CFMODEL";"TransOverview",#N/A,TRUE,"CFMODEL"}</definedName>
    <definedName name="reference3" localSheetId="24" hidden="1">{"SourcesUses",#N/A,TRUE,"CFMODEL";"TransOverview",#N/A,TRUE,"CFMODEL"}</definedName>
    <definedName name="reference3" localSheetId="10" hidden="1">{"SourcesUses",#N/A,TRUE,"CFMODEL";"TransOverview",#N/A,TRUE,"CFMODEL"}</definedName>
    <definedName name="reference3" localSheetId="4" hidden="1">{"SourcesUses",#N/A,TRUE,"CFMODEL";"TransOverview",#N/A,TRUE,"CFMODEL"}</definedName>
    <definedName name="reference3" localSheetId="16" hidden="1">{"SourcesUses",#N/A,TRUE,"CFMODEL";"TransOverview",#N/A,TRUE,"CFMODEL"}</definedName>
    <definedName name="reference3" localSheetId="17"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 localSheetId="31" hidden="1">{"SourcesUses",#N/A,TRUE,"CFMODEL";"TransOverview",#N/A,TRUE,"CFMODEL"}</definedName>
    <definedName name="reference3" localSheetId="32" hidden="1">{"SourcesUses",#N/A,TRUE,"CFMODEL";"TransOverview",#N/A,TRUE,"CFMODEL"}</definedName>
    <definedName name="reference3"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23" hidden="1">{"SourcesUses",#N/A,TRUE,"CFMODEL";"TransOverview",#N/A,TRUE,"CFMODEL"}</definedName>
    <definedName name="reference32" localSheetId="24" hidden="1">{"SourcesUses",#N/A,TRUE,"CFMODEL";"TransOverview",#N/A,TRUE,"CFMODEL"}</definedName>
    <definedName name="reference32" localSheetId="10" hidden="1">{"SourcesUses",#N/A,TRUE,"CFMODEL";"TransOverview",#N/A,TRUE,"CFMODEL"}</definedName>
    <definedName name="reference32" localSheetId="4"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erence32" localSheetId="31" hidden="1">{"SourcesUses",#N/A,TRUE,"CFMODEL";"TransOverview",#N/A,TRUE,"CFMODEL"}</definedName>
    <definedName name="reference32" localSheetId="32" hidden="1">{"SourcesUses",#N/A,TRUE,"CFMODEL";"TransOverview",#N/A,TRUE,"CFMODEL"}</definedName>
    <definedName name="reference32" hidden="1">{"SourcesUses",#N/A,TRUE,"CFMODEL";"TransOverview",#N/A,TRUE,"CFMODEL"}</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2">#REF!</definedName>
    <definedName name="Refi_Debt_Service_Coverage_Ratio_List" localSheetId="23">#REF!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 localSheetId="31">#REF!</definedName>
    <definedName name="Refi_Debt_Service_Coverage_Ratio_List" localSheetId="32">#REF!</definedName>
    <definedName name="Refi_Debt_Service_Coverage_Ratio_List">#REF!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2">#REF!</definedName>
    <definedName name="Refi_DSCR_Criteria" localSheetId="23">#REF!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 localSheetId="31">#REF!</definedName>
    <definedName name="Refi_DSCR_Criteria" localSheetId="32">#REF!</definedName>
    <definedName name="Refi_DSCR_Criteria">#REF!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2">#REF!</definedName>
    <definedName name="Refinancing_Amortization_Schedule" localSheetId="23">#REF!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 localSheetId="31">#REF!</definedName>
    <definedName name="Refinancing_Amortization_Schedule" localSheetId="32">#REF!</definedName>
    <definedName name="Refinancing_Amortization_Schedule">#REF!</definedName>
    <definedName name="Reggie" localSheetId="18">#REF!</definedName>
    <definedName name="Reggie" localSheetId="19">#REF!</definedName>
    <definedName name="Reggie" localSheetId="20">#REF!</definedName>
    <definedName name="Reggie" localSheetId="21">#REF!</definedName>
    <definedName name="Reggie" localSheetId="22">#REF!</definedName>
    <definedName name="Reggie" localSheetId="23">#REF!</definedName>
    <definedName name="Reggie" localSheetId="27">#REF!</definedName>
    <definedName name="Reggie" localSheetId="28">#REF!</definedName>
    <definedName name="Reggie" localSheetId="29">#REF!</definedName>
    <definedName name="Reggie" localSheetId="30">#REF!</definedName>
    <definedName name="Reggie" localSheetId="31">#REF!</definedName>
    <definedName name="Reggie" localSheetId="32">#REF!</definedName>
    <definedName name="Reggie">#REF!</definedName>
    <definedName name="Reggie1" localSheetId="18">#REF!</definedName>
    <definedName name="Reggie1" localSheetId="19">#REF!</definedName>
    <definedName name="Reggie1" localSheetId="20">#REF!</definedName>
    <definedName name="Reggie1" localSheetId="21">#REF!</definedName>
    <definedName name="Reggie1" localSheetId="22">#REF!</definedName>
    <definedName name="Reggie1" localSheetId="23">#REF!</definedName>
    <definedName name="Reggie1" localSheetId="27">#REF!</definedName>
    <definedName name="Reggie1" localSheetId="28">#REF!</definedName>
    <definedName name="Reggie1" localSheetId="29">#REF!</definedName>
    <definedName name="Reggie1" localSheetId="30">#REF!</definedName>
    <definedName name="Reggie1" localSheetId="31">#REF!</definedName>
    <definedName name="Reggie1" localSheetId="32">#REF!</definedName>
    <definedName name="Reggie1">#REF!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2">#REF!</definedName>
    <definedName name="Repairs_Discount_Factor" localSheetId="23">#REF!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 localSheetId="31">#REF!</definedName>
    <definedName name="Repairs_Discount_Factor" localSheetId="32">#REF!</definedName>
    <definedName name="Repairs_Discount_Factor">#REF!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2">#REF!</definedName>
    <definedName name="repo_meanreversion" localSheetId="23">#REF!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 localSheetId="31">#REF!</definedName>
    <definedName name="repo_meanreversion" localSheetId="32">#REF!</definedName>
    <definedName name="repo_meanreversion">#REF!</definedName>
    <definedName name="repo_model" localSheetId="18">#REF!</definedName>
    <definedName name="repo_model" localSheetId="19">#REF!</definedName>
    <definedName name="repo_model" localSheetId="20">#REF!</definedName>
    <definedName name="repo_model" localSheetId="21">#REF!</definedName>
    <definedName name="repo_model" localSheetId="22">#REF!</definedName>
    <definedName name="repo_model" localSheetId="23">#REF!</definedName>
    <definedName name="repo_model" localSheetId="27">#REF!</definedName>
    <definedName name="repo_model" localSheetId="28">#REF!</definedName>
    <definedName name="repo_model" localSheetId="29">#REF!</definedName>
    <definedName name="repo_model" localSheetId="30">#REF!</definedName>
    <definedName name="repo_model" localSheetId="31">#REF!</definedName>
    <definedName name="repo_model" localSheetId="32">#REF!</definedName>
    <definedName name="repo_model">#REF!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2">#REF!</definedName>
    <definedName name="repo_volatility" localSheetId="23">#REF!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 localSheetId="31">#REF!</definedName>
    <definedName name="repo_volatility" localSheetId="32">#REF!</definedName>
    <definedName name="repo_volatility">#REF!</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23" hidden="1">{"'Attachment'!$A$1:$L$49"}</definedName>
    <definedName name="rert" localSheetId="24" hidden="1">{"'Attachment'!$A$1:$L$49"}</definedName>
    <definedName name="rert" localSheetId="10" hidden="1">{"'Attachment'!$A$1:$L$49"}</definedName>
    <definedName name="rert" localSheetId="4" hidden="1">{"'Attachment'!$A$1:$L$49"}</definedName>
    <definedName name="rert" localSheetId="16" hidden="1">{"'Attachment'!$A$1:$L$49"}</definedName>
    <definedName name="rert" localSheetId="17"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rt" localSheetId="31" hidden="1">{"'Attachment'!$A$1:$L$49"}</definedName>
    <definedName name="rert" localSheetId="32" hidden="1">{"'Attachment'!$A$1:$L$49"}</definedName>
    <definedName name="rert" hidden="1">{"'Attachment'!$A$1:$L$49"}</definedName>
    <definedName name="RES_MTR">1.8</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2">#REF!</definedName>
    <definedName name="Residual_Credit_Enhancement_LOC_Amount" localSheetId="23">#REF!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 localSheetId="31">#REF!</definedName>
    <definedName name="Residual_Credit_Enhancement_LOC_Amount" localSheetId="32">#REF!</definedName>
    <definedName name="Residual_Credit_Enhancement_LOC_Amount">#REF!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2">#REF!</definedName>
    <definedName name="Residual_Credit_Enhancement_LOC_Arrangement_Fee" localSheetId="23">#REF!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 localSheetId="31">#REF!</definedName>
    <definedName name="Residual_Credit_Enhancement_LOC_Arrangement_Fee" localSheetId="32">#REF!</definedName>
    <definedName name="Residual_Credit_Enhancement_LOC_Arrangement_Fee">#REF!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2">#REF!</definedName>
    <definedName name="Residual_Credit_Enhancement_LOC_Arrangement_Fee_Rate" localSheetId="23">#REF!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 localSheetId="31">#REF!</definedName>
    <definedName name="Residual_Credit_Enhancement_LOC_Arrangement_Fee_Rate" localSheetId="32">#REF!</definedName>
    <definedName name="Residual_Credit_Enhancement_LOC_Arrangement_Fee_Rate">#REF!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2">#REF!</definedName>
    <definedName name="Residual_Credit_Enhancement_LOC_Commitment_Fee_Rate" localSheetId="23">#REF!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 localSheetId="31">#REF!</definedName>
    <definedName name="Residual_Credit_Enhancement_LOC_Commitment_Fee_Rate" localSheetId="32">#REF!</definedName>
    <definedName name="Residual_Credit_Enhancement_LOC_Commitment_Fee_Rate">#REF!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2">#REF!</definedName>
    <definedName name="Residual_Credit_Enhancement_LOC_Fee" localSheetId="23">#REF!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 localSheetId="31">#REF!</definedName>
    <definedName name="Residual_Credit_Enhancement_LOC_Fee" localSheetId="32">#REF!</definedName>
    <definedName name="Residual_Credit_Enhancement_LOC_Fee">#REF!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2">#REF!</definedName>
    <definedName name="Residual_Credit_Enhancement_LOC_Fee_Operation" localSheetId="23">#REF!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 localSheetId="31">#REF!</definedName>
    <definedName name="Residual_Credit_Enhancement_LOC_Fee_Operation" localSheetId="32">#REF!</definedName>
    <definedName name="Residual_Credit_Enhancement_LOC_Fee_Operation">#REF!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2">#REF!</definedName>
    <definedName name="Residual_Credit_Enhancement_LOC_Fee_Rate" localSheetId="23">#REF!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 localSheetId="31">#REF!</definedName>
    <definedName name="Residual_Credit_Enhancement_LOC_Fee_Rate" localSheetId="32">#REF!</definedName>
    <definedName name="Residual_Credit_Enhancement_LOC_Fee_Rate">#REF!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2">#REF!</definedName>
    <definedName name="Residual_Credit_Enhancement_LOC_Percentage" localSheetId="23">#REF!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 localSheetId="31">#REF!</definedName>
    <definedName name="Residual_Credit_Enhancement_LOC_Percentage" localSheetId="32">#REF!</definedName>
    <definedName name="Residual_Credit_Enhancement_LOC_Percentage">#REF!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2">#REF!</definedName>
    <definedName name="Residual_Credit_Enhancement_LOC_Upfront_Fee" localSheetId="23">#REF!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 localSheetId="31">#REF!</definedName>
    <definedName name="Residual_Credit_Enhancement_LOC_Upfront_Fee" localSheetId="32">#REF!</definedName>
    <definedName name="Residual_Credit_Enhancement_LOC_Upfront_Fee">#REF!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2">#REF!</definedName>
    <definedName name="Residual_Credit_Enhancement_LOC_Upfront_Fee_Rate" localSheetId="23">#REF!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 localSheetId="31">#REF!</definedName>
    <definedName name="Residual_Credit_Enhancement_LOC_Upfront_Fee_Rate" localSheetId="32">#REF!</definedName>
    <definedName name="Residual_Credit_Enhancement_LOC_Upfront_Fee_Rate">#REF!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2">#REF!</definedName>
    <definedName name="Restricted_Construction_Contingency_Amount" localSheetId="23">#REF!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 localSheetId="31">#REF!</definedName>
    <definedName name="Restricted_Construction_Contingency_Amount" localSheetId="32">#REF!</definedName>
    <definedName name="Restricted_Construction_Contingency_Amount">#REF!</definedName>
    <definedName name="RETADD" localSheetId="18">#REF!</definedName>
    <definedName name="RETADD" localSheetId="19">#REF!</definedName>
    <definedName name="RETADD" localSheetId="20">#REF!</definedName>
    <definedName name="RETADD" localSheetId="21">#REF!</definedName>
    <definedName name="RETADD" localSheetId="22">#REF!</definedName>
    <definedName name="RETADD" localSheetId="23">#REF!</definedName>
    <definedName name="RETADD" localSheetId="27">#REF!</definedName>
    <definedName name="RETADD" localSheetId="28">#REF!</definedName>
    <definedName name="RETADD" localSheetId="29">#REF!</definedName>
    <definedName name="RETADD" localSheetId="30">#REF!</definedName>
    <definedName name="RETADD" localSheetId="31">#REF!</definedName>
    <definedName name="RETADD" localSheetId="32">#REF!</definedName>
    <definedName name="RETADD">#REF!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2">#REF!</definedName>
    <definedName name="retro_table" localSheetId="23">#REF!</definedName>
    <definedName name="retro_table" localSheetId="27">#REF!</definedName>
    <definedName name="retro_table" localSheetId="28">#REF!</definedName>
    <definedName name="retro_table" localSheetId="29">#REF!</definedName>
    <definedName name="retro_table" localSheetId="30">#REF!</definedName>
    <definedName name="retro_table" localSheetId="31">#REF!</definedName>
    <definedName name="retro_table" localSheetId="32">#REF!</definedName>
    <definedName name="retro_table">#REF!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2">#REF!</definedName>
    <definedName name="Revolver_Related_Costs___Closing" localSheetId="23">#REF!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 localSheetId="31">#REF!</definedName>
    <definedName name="Revolver_Related_Costs___Closing" localSheetId="32">#REF!</definedName>
    <definedName name="Revolver_Related_Costs___Closing">#REF!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2">#REF!</definedName>
    <definedName name="Right_of_Way_Base_Year" localSheetId="23">#REF!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 localSheetId="31">#REF!</definedName>
    <definedName name="Right_of_Way_Base_Year" localSheetId="32">#REF!</definedName>
    <definedName name="Right_of_Way_Base_Year">#REF!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2">#REF!</definedName>
    <definedName name="Right_of_Way_Escalation_Factor" localSheetId="23">#REF!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 localSheetId="31">#REF!</definedName>
    <definedName name="Right_of_Way_Escalation_Factor" localSheetId="32">#REF!</definedName>
    <definedName name="Right_of_Way_Escalation_Factor">#REF!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2">#REF!</definedName>
    <definedName name="Right_of_Way_Inputs_per_Year" localSheetId="23">#REF!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 localSheetId="31">#REF!</definedName>
    <definedName name="Right_of_Way_Inputs_per_Year" localSheetId="32">#REF!</definedName>
    <definedName name="Right_of_Way_Inputs_per_Year">#REF!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2">#REF!</definedName>
    <definedName name="Right_of_Way_Payments" localSheetId="23">#REF!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 localSheetId="31">#REF!</definedName>
    <definedName name="Right_of_Way_Payments" localSheetId="32">#REF!</definedName>
    <definedName name="Right_of_Way_Payments">#REF!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2">#REF!</definedName>
    <definedName name="Right_of_Way_Payments_in_1999" localSheetId="23">#REF!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 localSheetId="31">#REF!</definedName>
    <definedName name="Right_of_Way_Payments_in_1999" localSheetId="32">#REF!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2">#REF!</definedName>
    <definedName name="ROE_Quarterly_Calculation_15_Years" localSheetId="23">#REF!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 localSheetId="31">#REF!</definedName>
    <definedName name="ROE_Quarterly_Calculation_15_Years" localSheetId="32">#REF!</definedName>
    <definedName name="ROE_Quarterly_Calculation_15_Years">#REF!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2">#REF!</definedName>
    <definedName name="ROE_Quarterly_Calculation_20_Years" localSheetId="23">#REF!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 localSheetId="31">#REF!</definedName>
    <definedName name="ROE_Quarterly_Calculation_20_Years" localSheetId="32">#REF!</definedName>
    <definedName name="ROE_Quarterly_Calculation_20_Years">#REF!</definedName>
    <definedName name="rough" localSheetId="18">IF('CARE Table 1'!Values_Entered,HEADER_ROW+'CARE Table 1'!Number_of_Payments,HEADER_ROW)</definedName>
    <definedName name="rough" localSheetId="19">IF('CARE Table 2'!Values_Entered,HEADER_ROW+'CARE Table 2'!Number_of_Payments,HEADER_ROW)</definedName>
    <definedName name="rough" localSheetId="20">IF('CARE Table 3A _3B'!Values_Entered,HEADER_ROW+'CARE Table 3A _3B'!Number_of_Payments,HEADER_ROW)</definedName>
    <definedName name="rough" localSheetId="21">IF('CARE Table 4'!Values_Entered,HEADER_ROW+'CARE Table 4'!Number_of_Payments,HEADER_ROW)</definedName>
    <definedName name="rough" localSheetId="22">IF('CARE Table 5'!Values_Entered,HEADER_ROW+'CARE Table 5'!Number_of_Payments,HEADER_ROW)</definedName>
    <definedName name="rough" localSheetId="23">IF('CARE Table 6'!Values_Entered,HEADER_ROW+'CARE Table 6'!Number_of_Payments,HEADER_ROW)</definedName>
    <definedName name="rough" localSheetId="24">IF('CARE Table 7'!Values_Entered,HEADER_ROW+'CARE Table 7'!Number_of_Payments,HEADER_ROW)</definedName>
    <definedName name="rough" localSheetId="10">IF('ESA Table 2F-CSD'!Values_Entered,HEADER_ROW+'ESA Table 2F-CSD'!Number_of_Payments,HEADER_ROW)</definedName>
    <definedName name="rough" localSheetId="4">IF('ESA Table 2-Main'!Values_Entered,HEADER_ROW+'ESA Table 2-Main'!Number_of_Payments,HEADER_ROW)</definedName>
    <definedName name="rough" localSheetId="16">IF('ESA Table 8'!Values_Entered,HEADER_ROW+'ESA Table 8'!Number_of_Payments,HEADER_ROW)</definedName>
    <definedName name="rough" localSheetId="17">IF('ESA Table 9'!Values_Entered,HEADER_ROW+'ESA Table 9'!Number_of_Payments,HEADER_ROW)</definedName>
    <definedName name="rough" localSheetId="27">IF('FERA Table 1'!Values_Entered,HEADER_ROW+'FERA Table 1'!Number_of_Payments,HEADER_ROW)</definedName>
    <definedName name="rough" localSheetId="28">IF('FERA Table 2'!Values_Entered,HEADER_ROW+'FERA Table 2'!Number_of_Payments,HEADER_ROW)</definedName>
    <definedName name="rough" localSheetId="29">IF('FERA Table 3A _3B'!Values_Entered,HEADER_ROW+'FERA Table 3A _3B'!Number_of_Payments,HEADER_ROW)</definedName>
    <definedName name="rough" localSheetId="30">IF('FERA Table 4'!Values_Entered,HEADER_ROW+'FERA Table 4'!Number_of_Payments,HEADER_ROW)</definedName>
    <definedName name="rough" localSheetId="31">IF('FERA Table 5'!Values_Entered,HEADER_ROW+'FERA Table 5'!Number_of_Payments,HEADER_ROW)</definedName>
    <definedName name="rough" localSheetId="32">IF('FERA Table 6'!Values_Entered,HEADER_ROW+'FERA Table 6'!Number_of_Payments,HEADER_ROW)</definedName>
    <definedName name="rough">IF(Values_Entered,HEADER_ROW+Number_of_Payments,HEADER_ROW)</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23" hidden="1">{"SourcesUses",#N/A,TRUE,#N/A;"TransOverview",#N/A,TRUE,"CFMODEL"}</definedName>
    <definedName name="rrrrr" localSheetId="24" hidden="1">{"SourcesUses",#N/A,TRUE,#N/A;"TransOverview",#N/A,TRUE,"CFMODEL"}</definedName>
    <definedName name="rrrrr" localSheetId="10" hidden="1">{"SourcesUses",#N/A,TRUE,#N/A;"TransOverview",#N/A,TRUE,"CFMODEL"}</definedName>
    <definedName name="rrrrr" localSheetId="4" hidden="1">{"SourcesUses",#N/A,TRUE,#N/A;"TransOverview",#N/A,TRUE,"CFMODEL"}</definedName>
    <definedName name="rrrrr" localSheetId="16" hidden="1">{"SourcesUses",#N/A,TRUE,#N/A;"TransOverview",#N/A,TRUE,"CFMODEL"}</definedName>
    <definedName name="rrrrr" localSheetId="17"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 localSheetId="31" hidden="1">{"SourcesUses",#N/A,TRUE,#N/A;"TransOverview",#N/A,TRUE,"CFMODEL"}</definedName>
    <definedName name="rrrrr" localSheetId="32" hidden="1">{"SourcesUses",#N/A,TRUE,#N/A;"TransOverview",#N/A,TRUE,"CFMODEL"}</definedName>
    <definedName name="rrrrr" hidden="1">{"SourcesUses",#N/A,TRUE,#N/A;"TransOverview",#N/A,TRUE,"CFMODEL"}</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23" hidden="1">{"SourcesUses",#N/A,TRUE,"FundsFlow";"TransOverview",#N/A,TRUE,"FundsFlow"}</definedName>
    <definedName name="rrrrrr" localSheetId="24" hidden="1">{"SourcesUses",#N/A,TRUE,"FundsFlow";"TransOverview",#N/A,TRUE,"FundsFlow"}</definedName>
    <definedName name="rrrrrr" localSheetId="10" hidden="1">{"SourcesUses",#N/A,TRUE,"FundsFlow";"TransOverview",#N/A,TRUE,"FundsFlow"}</definedName>
    <definedName name="rrrrrr" localSheetId="4" hidden="1">{"SourcesUses",#N/A,TRUE,"FundsFlow";"TransOverview",#N/A,TRUE,"FundsFlow"}</definedName>
    <definedName name="rrrrrr" localSheetId="16" hidden="1">{"SourcesUses",#N/A,TRUE,"FundsFlow";"TransOverview",#N/A,TRUE,"FundsFlow"}</definedName>
    <definedName name="rrrrrr" localSheetId="17"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 localSheetId="31" hidden="1">{"SourcesUses",#N/A,TRUE,"FundsFlow";"TransOverview",#N/A,TRUE,"FundsFlow"}</definedName>
    <definedName name="rrrrrr" localSheetId="32" hidden="1">{"SourcesUses",#N/A,TRUE,"FundsFlow";"TransOverview",#N/A,TRUE,"FundsFlow"}</definedName>
    <definedName name="rrrrrr"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23" hidden="1">{"SourcesUses",#N/A,TRUE,"FundsFlow";"TransOverview",#N/A,TRUE,"FundsFlow"}</definedName>
    <definedName name="rrrrrr2" localSheetId="24" hidden="1">{"SourcesUses",#N/A,TRUE,"FundsFlow";"TransOverview",#N/A,TRUE,"FundsFlow"}</definedName>
    <definedName name="rrrrrr2" localSheetId="10" hidden="1">{"SourcesUses",#N/A,TRUE,"FundsFlow";"TransOverview",#N/A,TRUE,"FundsFlow"}</definedName>
    <definedName name="rrrrrr2" localSheetId="4"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rrrrr2" localSheetId="31" hidden="1">{"SourcesUses",#N/A,TRUE,"FundsFlow";"TransOverview",#N/A,TRUE,"FundsFlow"}</definedName>
    <definedName name="rrrrrr2" localSheetId="32" hidden="1">{"SourcesUses",#N/A,TRUE,"FundsFlow";"TransOverview",#N/A,TRUE,"FundsFlow"}</definedName>
    <definedName name="rrrrrr2" hidden="1">{"SourcesUses",#N/A,TRUE,"FundsFlow";"TransOverview",#N/A,TRUE,"FundsFlow"}</definedName>
    <definedName name="Run_Mkt_Shares">'[10]Mkt Share Calculator'!$K$6:$N$13</definedName>
    <definedName name="Run_Year">'[10]Mkt Share Calculator'!$B$6</definedName>
    <definedName name="Salary_Escalation_1996">'[19]FED G&amp;A Assumption Rates'!$B$8</definedName>
    <definedName name="Salary_Escalation_1997">'[19]FED G&amp;A Assumption Rates'!$C$8</definedName>
    <definedName name="Salary_Escalation_1998">'[19]FED G&amp;A Assumption Rates'!$D$8</definedName>
    <definedName name="Salary_Escalation_1999">'[19]FED G&amp;A Assumption Rates'!$E$8</definedName>
    <definedName name="Salary_Escalation_2000">'[19]FED G&amp;A Assumption Rates'!$F$8</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2">#REF!</definedName>
    <definedName name="Sale_of_Assets_Year" localSheetId="23">#REF!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 localSheetId="31">#REF!</definedName>
    <definedName name="Sale_of_Assets_Year" localSheetId="32">#REF!</definedName>
    <definedName name="Sale_of_Assets_Year">#REF!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2">#REF!</definedName>
    <definedName name="Sale_Price_of_Assets_Input" localSheetId="23">#REF!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 localSheetId="31">#REF!</definedName>
    <definedName name="Sale_Price_of_Assets_Input" localSheetId="32">#REF!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'[10]Mkt Share Calculator'!$C$3</definedName>
    <definedName name="scgbs" localSheetId="18">#REF!</definedName>
    <definedName name="scgbs" localSheetId="19">#REF!</definedName>
    <definedName name="scgbs" localSheetId="20">#REF!</definedName>
    <definedName name="scgbs" localSheetId="21">#REF!</definedName>
    <definedName name="scgbs" localSheetId="22">#REF!</definedName>
    <definedName name="scgbs" localSheetId="23">#REF!</definedName>
    <definedName name="scgbs" localSheetId="27">#REF!</definedName>
    <definedName name="scgbs" localSheetId="28">#REF!</definedName>
    <definedName name="scgbs" localSheetId="29">#REF!</definedName>
    <definedName name="scgbs" localSheetId="30">#REF!</definedName>
    <definedName name="scgbs" localSheetId="31">#REF!</definedName>
    <definedName name="scgbs" localSheetId="32">#REF!</definedName>
    <definedName name="scgbs">#REF!</definedName>
    <definedName name="scgpl" localSheetId="18">#REF!</definedName>
    <definedName name="scgpl" localSheetId="19">#REF!</definedName>
    <definedName name="scgpl" localSheetId="20">#REF!</definedName>
    <definedName name="scgpl" localSheetId="21">#REF!</definedName>
    <definedName name="scgpl" localSheetId="22">#REF!</definedName>
    <definedName name="scgpl" localSheetId="23">#REF!</definedName>
    <definedName name="scgpl" localSheetId="27">#REF!</definedName>
    <definedName name="scgpl" localSheetId="28">#REF!</definedName>
    <definedName name="scgpl" localSheetId="29">#REF!</definedName>
    <definedName name="scgpl" localSheetId="30">#REF!</definedName>
    <definedName name="scgpl" localSheetId="31">#REF!</definedName>
    <definedName name="scgpl" localSheetId="32">#REF!</definedName>
    <definedName name="scgpl">#REF!</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23" hidden="1">{#N/A,#N/A,FALSE,"Aging Summary";#N/A,#N/A,FALSE,"Ratio Analysis";#N/A,#N/A,FALSE,"Test 120 Day Accts";#N/A,#N/A,FALSE,"Tickmarks"}</definedName>
    <definedName name="sdafsadf" localSheetId="24" hidden="1">{#N/A,#N/A,FALSE,"Aging Summary";#N/A,#N/A,FALSE,"Ratio Analysis";#N/A,#N/A,FALSE,"Test 120 Day Accts";#N/A,#N/A,FALSE,"Tickmarks"}</definedName>
    <definedName name="sdafsadf" localSheetId="10"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afsadf" localSheetId="31" hidden="1">{#N/A,#N/A,FALSE,"Aging Summary";#N/A,#N/A,FALSE,"Ratio Analysis";#N/A,#N/A,FALSE,"Test 120 Day Accts";#N/A,#N/A,FALSE,"Tickmarks"}</definedName>
    <definedName name="sdafsadf" localSheetId="32" hidden="1">{#N/A,#N/A,FALSE,"Aging Summary";#N/A,#N/A,FALSE,"Ratio Analysis";#N/A,#N/A,FALSE,"Test 120 Day Accts";#N/A,#N/A,FALSE,"Tickmarks"}</definedName>
    <definedName name="sdafsadf" hidden="1">{#N/A,#N/A,FALSE,"Aging Summary";#N/A,#N/A,FALSE,"Ratio Analysis";#N/A,#N/A,FALSE,"Test 120 Day Accts";#N/A,#N/A,FALSE,"Tickmarks"}</definedName>
    <definedName name="sdf">[29]lookup!$C$4:$F$29</definedName>
    <definedName name="sdge" hidden="1">12</definedName>
    <definedName name="SDHRS" localSheetId="18">#REF!</definedName>
    <definedName name="SDHRS" localSheetId="19">#REF!</definedName>
    <definedName name="SDHRS" localSheetId="20">#REF!</definedName>
    <definedName name="SDHRS" localSheetId="21">#REF!</definedName>
    <definedName name="SDHRS" localSheetId="22">#REF!</definedName>
    <definedName name="SDHRS" localSheetId="23">#REF!</definedName>
    <definedName name="SDHRS" localSheetId="27">#REF!</definedName>
    <definedName name="SDHRS" localSheetId="28">#REF!</definedName>
    <definedName name="SDHRS" localSheetId="29">#REF!</definedName>
    <definedName name="SDHRS" localSheetId="30">#REF!</definedName>
    <definedName name="SDHRS" localSheetId="31">#REF!</definedName>
    <definedName name="SDHRS" localSheetId="32">#REF!</definedName>
    <definedName name="SDHRS">#REF!</definedName>
    <definedName name="Sempra" localSheetId="18">#REF!</definedName>
    <definedName name="Sempra" localSheetId="19">#REF!</definedName>
    <definedName name="Sempra" localSheetId="20">#REF!</definedName>
    <definedName name="Sempra" localSheetId="21">#REF!</definedName>
    <definedName name="Sempra" localSheetId="22">#REF!</definedName>
    <definedName name="Sempra" localSheetId="23">#REF!</definedName>
    <definedName name="Sempra" localSheetId="27">#REF!</definedName>
    <definedName name="Sempra" localSheetId="28">#REF!</definedName>
    <definedName name="Sempra" localSheetId="29">#REF!</definedName>
    <definedName name="Sempra" localSheetId="30">#REF!</definedName>
    <definedName name="Sempra" localSheetId="31">#REF!</definedName>
    <definedName name="Sempra" localSheetId="32">#REF!</definedName>
    <definedName name="Sempra">#REF!</definedName>
    <definedName name="sencount" hidden="1">1</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2">#REF!</definedName>
    <definedName name="Sensitivity_Switch" localSheetId="23">#REF!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 localSheetId="31">#REF!</definedName>
    <definedName name="Sensitivity_Switch" localSheetId="32">#REF!</definedName>
    <definedName name="Sensitivity_Switch">#REF!</definedName>
    <definedName name="Sensor" localSheetId="18">#REF!</definedName>
    <definedName name="Sensor" localSheetId="19">#REF!</definedName>
    <definedName name="Sensor" localSheetId="20">#REF!</definedName>
    <definedName name="Sensor" localSheetId="21">#REF!</definedName>
    <definedName name="Sensor" localSheetId="22">#REF!</definedName>
    <definedName name="Sensor" localSheetId="23">#REF!</definedName>
    <definedName name="Sensor" localSheetId="27">#REF!</definedName>
    <definedName name="Sensor" localSheetId="28">#REF!</definedName>
    <definedName name="Sensor" localSheetId="29">#REF!</definedName>
    <definedName name="Sensor" localSheetId="30">#REF!</definedName>
    <definedName name="Sensor" localSheetId="31">#REF!</definedName>
    <definedName name="Sensor" localSheetId="32">#REF!</definedName>
    <definedName name="Sensor">#REF!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2">#REF!</definedName>
    <definedName name="Servicios_DGN_prorrateo" localSheetId="23">#REF!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 localSheetId="31">#REF!</definedName>
    <definedName name="Servicios_DGN_prorrateo" localSheetId="32">#REF!</definedName>
    <definedName name="Servicios_DGN_prorrateo">#REF!</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2" hidden="1">#REF!</definedName>
    <definedName name="skfskfksk" localSheetId="23"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localSheetId="31" hidden="1">#REF!</definedName>
    <definedName name="skfskfksk" localSheetId="32" hidden="1">#REF!</definedName>
    <definedName name="skfskfksk" hidden="1">#REF!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2">#REF!</definedName>
    <definedName name="SL_Conversion_Date" localSheetId="23">#REF!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 localSheetId="31">#REF!</definedName>
    <definedName name="SL_Conversion_Date" localSheetId="32">#REF!</definedName>
    <definedName name="SL_Conversion_Date">#REF!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2">#REF!</definedName>
    <definedName name="SL_Conversion_Month" localSheetId="23">#REF!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 localSheetId="31">#REF!</definedName>
    <definedName name="SL_Conversion_Month" localSheetId="32">#REF!</definedName>
    <definedName name="SL_Conversion_Month">#REF!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2">#REF!</definedName>
    <definedName name="SL_Conversion_Year" localSheetId="23">#REF!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 localSheetId="31">#REF!</definedName>
    <definedName name="SL_Conversion_Year" localSheetId="32">#REF!</definedName>
    <definedName name="SL_Conversion_Year">#REF!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2">#REF!</definedName>
    <definedName name="SL_Maturity_Date" localSheetId="23">#REF!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 localSheetId="31">#REF!</definedName>
    <definedName name="SL_Maturity_Date" localSheetId="32">#REF!</definedName>
    <definedName name="SL_Maturity_Date">#REF!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2">#REF!</definedName>
    <definedName name="SL_Maturity_Year" localSheetId="23">#REF!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 localSheetId="31">#REF!</definedName>
    <definedName name="SL_Maturity_Year" localSheetId="32">#REF!</definedName>
    <definedName name="SL_Maturity_Year">#REF!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2">#REF!</definedName>
    <definedName name="SL_Tranche_A_Interest_Expense_Construction" localSheetId="23">#REF!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 localSheetId="31">#REF!</definedName>
    <definedName name="SL_Tranche_A_Interest_Expense_Construction" localSheetId="32">#REF!</definedName>
    <definedName name="SL_Tranche_A_Interest_Expense_Construction">#REF!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2">#REF!</definedName>
    <definedName name="SL_Tranche_A_Notes_Interest_Expense" localSheetId="23">#REF!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 localSheetId="31">#REF!</definedName>
    <definedName name="SL_Tranche_A_Notes_Interest_Expense" localSheetId="32">#REF!</definedName>
    <definedName name="SL_Tranche_A_Notes_Interest_Expense">#REF!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2">#REF!</definedName>
    <definedName name="SL_Tranche_A_Notes_Principal_Payments" localSheetId="23">#REF!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 localSheetId="31">#REF!</definedName>
    <definedName name="SL_Tranche_A_Notes_Principal_Payments" localSheetId="32">#REF!</definedName>
    <definedName name="SL_Tranche_A_Notes_Principal_Payments">#REF!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2">#REF!</definedName>
    <definedName name="SL_Tranche_C_Certificates_Principal_Payments" localSheetId="23">#REF!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 localSheetId="31">#REF!</definedName>
    <definedName name="SL_Tranche_C_Certificates_Principal_Payments" localSheetId="32">#REF!</definedName>
    <definedName name="SL_Tranche_C_Certificates_Principal_Payments">#REF!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2">#REF!</definedName>
    <definedName name="Sleepy_Hollow_Payment" localSheetId="23">#REF!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 localSheetId="31">#REF!</definedName>
    <definedName name="Sleepy_Hollow_Payment" localSheetId="32">#REF!</definedName>
    <definedName name="Sleepy_Hollow_Payment">#REF!</definedName>
    <definedName name="smll_mtr">1.85</definedName>
    <definedName name="SpotDates">'[20]Spot&amp;Imbalance'!$L$1:$BU$2</definedName>
    <definedName name="SpotMTM">'[20]Spot&amp;Imbalance'!$B$62:$BU$105</definedName>
    <definedName name="SpotVol">'[20]Spot&amp;Imbalance'!$B$7:$BU$50</definedName>
    <definedName name="Spread" localSheetId="18">#REF!</definedName>
    <definedName name="Spread" localSheetId="19">#REF!</definedName>
    <definedName name="Spread" localSheetId="20">#REF!</definedName>
    <definedName name="Spread" localSheetId="21">#REF!</definedName>
    <definedName name="Spread" localSheetId="22">#REF!</definedName>
    <definedName name="Spread" localSheetId="23">#REF!</definedName>
    <definedName name="Spread" localSheetId="27">#REF!</definedName>
    <definedName name="Spread" localSheetId="28">#REF!</definedName>
    <definedName name="Spread" localSheetId="29">#REF!</definedName>
    <definedName name="Spread" localSheetId="30">#REF!</definedName>
    <definedName name="Spread" localSheetId="31">#REF!</definedName>
    <definedName name="Spread" localSheetId="32">#REF!</definedName>
    <definedName name="Spread">#REF!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2">#REF!</definedName>
    <definedName name="spread_meanreversion" localSheetId="23">#REF!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 localSheetId="31">#REF!</definedName>
    <definedName name="spread_meanreversion" localSheetId="32">#REF!</definedName>
    <definedName name="spread_meanreversion">#REF!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2">#REF!</definedName>
    <definedName name="spread_meanreversion2" localSheetId="23">#REF!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 localSheetId="31">#REF!</definedName>
    <definedName name="spread_meanreversion2" localSheetId="32">#REF!</definedName>
    <definedName name="spread_meanreversion2">#REF!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2">#REF!</definedName>
    <definedName name="spread_meshpoints" localSheetId="23">#REF!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 localSheetId="31">#REF!</definedName>
    <definedName name="spread_meshpoints" localSheetId="32">#REF!</definedName>
    <definedName name="spread_meshpoints">#REF!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2">#REF!</definedName>
    <definedName name="spread_model" localSheetId="23">#REF!</definedName>
    <definedName name="spread_model" localSheetId="27">#REF!</definedName>
    <definedName name="spread_model" localSheetId="28">#REF!</definedName>
    <definedName name="spread_model" localSheetId="29">#REF!</definedName>
    <definedName name="spread_model" localSheetId="30">#REF!</definedName>
    <definedName name="spread_model" localSheetId="31">#REF!</definedName>
    <definedName name="spread_model" localSheetId="32">#REF!</definedName>
    <definedName name="spread_model">#REF!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2">#REF!</definedName>
    <definedName name="spread_volatility" localSheetId="23">#REF!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 localSheetId="31">#REF!</definedName>
    <definedName name="spread_volatility" localSheetId="32">#REF!</definedName>
    <definedName name="spread_volatility">#REF!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2">#REF!</definedName>
    <definedName name="spread_volatility2" localSheetId="23">#REF!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 localSheetId="31">#REF!</definedName>
    <definedName name="spread_volatility2" localSheetId="32">#REF!</definedName>
    <definedName name="spread_volatility2">#REF!</definedName>
    <definedName name="SPWS_WBID">"2FFB1B3F-8871-4190-9222-8139C9167BAF"</definedName>
    <definedName name="ssnra">#REF!</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23" hidden="1">{"SourcesUses",#N/A,TRUE,#N/A;"TransOverview",#N/A,TRUE,"CFMODEL"}</definedName>
    <definedName name="sss" localSheetId="24" hidden="1">{"SourcesUses",#N/A,TRUE,#N/A;"TransOverview",#N/A,TRUE,"CFMODEL"}</definedName>
    <definedName name="sss" localSheetId="10" hidden="1">{"SourcesUses",#N/A,TRUE,#N/A;"TransOverview",#N/A,TRUE,"CFMODEL"}</definedName>
    <definedName name="sss" localSheetId="4" hidden="1">{"SourcesUses",#N/A,TRUE,#N/A;"TransOverview",#N/A,TRUE,"CFMODEL"}</definedName>
    <definedName name="sss" localSheetId="16" hidden="1">{"SourcesUses",#N/A,TRUE,#N/A;"TransOverview",#N/A,TRUE,"CFMODEL"}</definedName>
    <definedName name="sss" localSheetId="17"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 localSheetId="31" hidden="1">{"SourcesUses",#N/A,TRUE,#N/A;"TransOverview",#N/A,TRUE,"CFMODEL"}</definedName>
    <definedName name="sss" localSheetId="32" hidden="1">{"SourcesUses",#N/A,TRUE,#N/A;"TransOverview",#N/A,TRUE,"CFMODEL"}</definedName>
    <definedName name="sss" hidden="1">{"SourcesUses",#N/A,TRUE,#N/A;"TransOverview",#N/A,TRUE,"CFMODEL"}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23" hidden="1">{"Income Statement",#N/A,FALSE,"CFMODEL";"Balance Sheet",#N/A,FALSE,"CFMODEL"}</definedName>
    <definedName name="sssssssssssssssss" localSheetId="24" hidden="1">{"Income Statement",#N/A,FALSE,"CFMODEL";"Balance Sheet",#N/A,FALSE,"CFMODEL"}</definedName>
    <definedName name="sssssssssssssssss" localSheetId="10" hidden="1">{"Income Statement",#N/A,FALSE,"CFMODEL";"Balance Sheet",#N/A,FALSE,"CFMODEL"}</definedName>
    <definedName name="sssssssssssssssss" localSheetId="4" hidden="1">{"Income Statement",#N/A,FALSE,"CFMODEL";"Balance Sheet",#N/A,FALSE,"CFMODEL"}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 localSheetId="31" hidden="1">{"Income Statement",#N/A,FALSE,"CFMODEL";"Balance Sheet",#N/A,FALSE,"CFMODEL"}</definedName>
    <definedName name="sssssssssssssssss" localSheetId="32" hidden="1">{"Income Statement",#N/A,FALSE,"CFMODEL";"Balance Sheet",#N/A,FALSE,"CFMODEL"}</definedName>
    <definedName name="sssssssssssssssss"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23" hidden="1">{"Income Statement",#N/A,FALSE,"CFMODEL";"Balance Sheet",#N/A,FALSE,"CFMODEL"}</definedName>
    <definedName name="sssssssssssssssssss" localSheetId="24" hidden="1">{"Income Statement",#N/A,FALSE,"CFMODEL";"Balance Sheet",#N/A,FALSE,"CFMODEL"}</definedName>
    <definedName name="sssssssssssssssssss" localSheetId="10" hidden="1">{"Income Statement",#N/A,FALSE,"CFMODEL";"Balance Sheet",#N/A,FALSE,"CFMODEL"}</definedName>
    <definedName name="sssssssssssssssssss" localSheetId="4"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ssssssssssssssssss" localSheetId="31" hidden="1">{"Income Statement",#N/A,FALSE,"CFMODEL";"Balance Sheet",#N/A,FALSE,"CFMODEL"}</definedName>
    <definedName name="sssssssssssssssssss" localSheetId="32" hidden="1">{"Income Statement",#N/A,FALSE,"CFMODEL";"Balance Sheet",#N/A,FALSE,"CFMODEL"}</definedName>
    <definedName name="sssssssssssssssssss" hidden="1">{"Income Statement",#N/A,FALSE,"CFMODEL";"Balance Sheet",#N/A,FALSE,"CFMODEL"}</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2">#REF!</definedName>
    <definedName name="Staged_Online_Incremental_Net_Cash_Flow_in_Year_1" localSheetId="23">#REF!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 localSheetId="31">#REF!</definedName>
    <definedName name="Staged_Online_Incremental_Net_Cash_Flow_in_Year_1" localSheetId="32">#REF!</definedName>
    <definedName name="Staged_Online_Incremental_Net_Cash_Flow_in_Year_1">#REF!</definedName>
    <definedName name="STATEGAS" localSheetId="18">#REF!</definedName>
    <definedName name="STATEGAS" localSheetId="19">#REF!</definedName>
    <definedName name="STATEGAS" localSheetId="20">#REF!</definedName>
    <definedName name="STATEGAS" localSheetId="21">#REF!</definedName>
    <definedName name="STATEGAS" localSheetId="22">#REF!</definedName>
    <definedName name="STATEGAS" localSheetId="23">#REF!</definedName>
    <definedName name="STATEGAS" localSheetId="27">#REF!</definedName>
    <definedName name="STATEGAS" localSheetId="28">#REF!</definedName>
    <definedName name="STATEGAS" localSheetId="29">#REF!</definedName>
    <definedName name="STATEGAS" localSheetId="30">#REF!</definedName>
    <definedName name="STATEGAS" localSheetId="31">#REF!</definedName>
    <definedName name="STATEGAS" localSheetId="32">#REF!</definedName>
    <definedName name="STATEGAS">#REF!</definedName>
    <definedName name="STATELEC" localSheetId="18">#REF!</definedName>
    <definedName name="STATELEC" localSheetId="19">#REF!</definedName>
    <definedName name="STATELEC" localSheetId="20">#REF!</definedName>
    <definedName name="STATELEC" localSheetId="21">#REF!</definedName>
    <definedName name="STATELEC" localSheetId="22">#REF!</definedName>
    <definedName name="STATELEC" localSheetId="23">#REF!</definedName>
    <definedName name="STATELEC" localSheetId="27">#REF!</definedName>
    <definedName name="STATELEC" localSheetId="28">#REF!</definedName>
    <definedName name="STATELEC" localSheetId="29">#REF!</definedName>
    <definedName name="STATELEC" localSheetId="30">#REF!</definedName>
    <definedName name="STATELEC" localSheetId="31">#REF!</definedName>
    <definedName name="STATELEC" localSheetId="32">#REF!</definedName>
    <definedName name="STATELEC">#REF!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2">#REF!</definedName>
    <definedName name="swap_meanreversion" localSheetId="23">#REF!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 localSheetId="31">#REF!</definedName>
    <definedName name="swap_meanreversion" localSheetId="32">#REF!</definedName>
    <definedName name="swap_meanreversion">#REF!</definedName>
    <definedName name="swap_model" localSheetId="18">#REF!</definedName>
    <definedName name="swap_model" localSheetId="19">#REF!</definedName>
    <definedName name="swap_model" localSheetId="20">#REF!</definedName>
    <definedName name="swap_model" localSheetId="21">#REF!</definedName>
    <definedName name="swap_model" localSheetId="22">#REF!</definedName>
    <definedName name="swap_model" localSheetId="23">#REF!</definedName>
    <definedName name="swap_model" localSheetId="27">#REF!</definedName>
    <definedName name="swap_model" localSheetId="28">#REF!</definedName>
    <definedName name="swap_model" localSheetId="29">#REF!</definedName>
    <definedName name="swap_model" localSheetId="30">#REF!</definedName>
    <definedName name="swap_model" localSheetId="31">#REF!</definedName>
    <definedName name="swap_model" localSheetId="32">#REF!</definedName>
    <definedName name="swap_model">#REF!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2">#REF!</definedName>
    <definedName name="swap_volatility" localSheetId="23">#REF!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 localSheetId="31">#REF!</definedName>
    <definedName name="swap_volatility" localSheetId="32">#REF!</definedName>
    <definedName name="swap_volatility">#REF!</definedName>
    <definedName name="SwapBasisDates">[20]BasisSwap!$J$1:$BT$2</definedName>
    <definedName name="SwapBasisMTM">[20]BasisSwap!$B$34:$BT$50</definedName>
    <definedName name="SwapBasisVol">[20]BasisSwap!$B$7:$BT$25</definedName>
    <definedName name="SwapFFDates">[20]FFSwap!$J$1:$BT$2</definedName>
    <definedName name="SwapFFMTM">[20]FFSwap!$B$34:$BT$50</definedName>
    <definedName name="SwapFFVol">[20]FFSwap!$B$7:$BT$25</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2">#REF!</definedName>
    <definedName name="swaption_meanreversion" localSheetId="23">#REF!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 localSheetId="31">#REF!</definedName>
    <definedName name="swaption_meanreversion" localSheetId="32">#REF!</definedName>
    <definedName name="swaption_meanreversion">#REF!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2">#REF!</definedName>
    <definedName name="swaption_model" localSheetId="23">#REF!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 localSheetId="31">#REF!</definedName>
    <definedName name="swaption_model" localSheetId="32">#REF!</definedName>
    <definedName name="swaption_model">#REF!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2">#REF!</definedName>
    <definedName name="swaption_volatility" localSheetId="23">#REF!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 localSheetId="31">#REF!</definedName>
    <definedName name="swaption_volatility" localSheetId="32">#REF!</definedName>
    <definedName name="swaption_volatility">#REF!</definedName>
    <definedName name="SWPC_Mgmt_Fee_Base_year">[4]Inputs!$B$162</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2">#REF!</definedName>
    <definedName name="Synthetic_Lease_Financial_Partial_Year_Factor" localSheetId="23">#REF!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 localSheetId="31">#REF!</definedName>
    <definedName name="Synthetic_Lease_Financial_Partial_Year_Factor" localSheetId="32">#REF!</definedName>
    <definedName name="Synthetic_Lease_Financial_Partial_Year_Factor">#REF!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2">#REF!</definedName>
    <definedName name="Synthetic_Lease_Tranche_A_Interest_Expense" localSheetId="23">#REF!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 localSheetId="31">#REF!</definedName>
    <definedName name="Synthetic_Lease_Tranche_A_Interest_Expense" localSheetId="32">#REF!</definedName>
    <definedName name="Synthetic_Lease_Tranche_A_Interest_Expense">#REF!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2">#REF!</definedName>
    <definedName name="Synthetic_Lease_Tranche_C_Interest_Expense" localSheetId="23">#REF!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 localSheetId="31">#REF!</definedName>
    <definedName name="Synthetic_Lease_Tranche_C_Interest_Expense" localSheetId="32">#REF!</definedName>
    <definedName name="Synthetic_Lease_Tranche_C_Interest_Expense">#REF!</definedName>
    <definedName name="T_CREDIT">0.00017</definedName>
    <definedName name="Table1" localSheetId="18">#REF!</definedName>
    <definedName name="Table1" localSheetId="19">#REF!</definedName>
    <definedName name="Table1" localSheetId="20">#REF!</definedName>
    <definedName name="Table1" localSheetId="21">#REF!</definedName>
    <definedName name="Table1" localSheetId="22">#REF!</definedName>
    <definedName name="Table1" localSheetId="23">#REF!</definedName>
    <definedName name="Table1" localSheetId="27">#REF!</definedName>
    <definedName name="Table1" localSheetId="28">#REF!</definedName>
    <definedName name="Table1" localSheetId="29">#REF!</definedName>
    <definedName name="Table1" localSheetId="30">#REF!</definedName>
    <definedName name="Table1" localSheetId="31">#REF!</definedName>
    <definedName name="Table1" localSheetId="32">#REF!</definedName>
    <definedName name="Table1">#REF!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2">#REF!</definedName>
    <definedName name="Table1_list" localSheetId="23">#REF!</definedName>
    <definedName name="Table1_list" localSheetId="27">#REF!</definedName>
    <definedName name="Table1_list" localSheetId="28">#REF!</definedName>
    <definedName name="Table1_list" localSheetId="29">#REF!</definedName>
    <definedName name="Table1_list" localSheetId="30">#REF!</definedName>
    <definedName name="Table1_list" localSheetId="31">#REF!</definedName>
    <definedName name="Table1_list" localSheetId="32">#REF!</definedName>
    <definedName name="Table1_list">#REF!</definedName>
    <definedName name="TableName">"Dummy"</definedName>
    <definedName name="Tax_Rate">[10]Assumptions!$C$20</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2">#REF!</definedName>
    <definedName name="TaxReturn1992" localSheetId="23">#REF!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 localSheetId="31">#REF!</definedName>
    <definedName name="TaxReturn1992" localSheetId="32">#REF!</definedName>
    <definedName name="TaxReturn1992">#REF!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2">#REF!</definedName>
    <definedName name="TaxReturn1993" localSheetId="23">#REF!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 localSheetId="31">#REF!</definedName>
    <definedName name="TaxReturn1993" localSheetId="32">#REF!</definedName>
    <definedName name="TaxReturn1993">#REF!</definedName>
    <definedName name="TBal" localSheetId="18">#REF!</definedName>
    <definedName name="TBal" localSheetId="19">#REF!</definedName>
    <definedName name="TBal" localSheetId="20">#REF!</definedName>
    <definedName name="TBal" localSheetId="21">#REF!</definedName>
    <definedName name="TBal" localSheetId="22">#REF!</definedName>
    <definedName name="TBal" localSheetId="23">#REF!</definedName>
    <definedName name="TBal" localSheetId="27">#REF!</definedName>
    <definedName name="TBal" localSheetId="28">#REF!</definedName>
    <definedName name="TBal" localSheetId="29">#REF!</definedName>
    <definedName name="TBal" localSheetId="30">#REF!</definedName>
    <definedName name="TBal" localSheetId="31">#REF!</definedName>
    <definedName name="TBal" localSheetId="32">#REF!</definedName>
    <definedName name="TBal">#REF!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2">#REF!</definedName>
    <definedName name="tblChgCodes" localSheetId="23">#REF!</definedName>
    <definedName name="tblChgCodes" localSheetId="27">#REF!</definedName>
    <definedName name="tblChgCodes" localSheetId="28">#REF!</definedName>
    <definedName name="tblChgCodes" localSheetId="29">#REF!</definedName>
    <definedName name="tblChgCodes" localSheetId="30">#REF!</definedName>
    <definedName name="tblChgCodes" localSheetId="31">#REF!</definedName>
    <definedName name="tblChgCodes" localSheetId="32">#REF!</definedName>
    <definedName name="tblChgCodes">#REF!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2">#REF!</definedName>
    <definedName name="TblConsTypes" localSheetId="23">#REF!</definedName>
    <definedName name="TblConsTypes" localSheetId="27">#REF!</definedName>
    <definedName name="TblConsTypes" localSheetId="28">#REF!</definedName>
    <definedName name="TblConsTypes" localSheetId="29">#REF!</definedName>
    <definedName name="TblConsTypes" localSheetId="30">#REF!</definedName>
    <definedName name="TblConsTypes" localSheetId="31">#REF!</definedName>
    <definedName name="TblConsTypes" localSheetId="32">#REF!</definedName>
    <definedName name="TblConsTypes">#REF!</definedName>
    <definedName name="tblRates" localSheetId="18">#REF!</definedName>
    <definedName name="tblRates" localSheetId="19">#REF!</definedName>
    <definedName name="tblRates" localSheetId="20">#REF!</definedName>
    <definedName name="tblRates" localSheetId="21">#REF!</definedName>
    <definedName name="tblRates" localSheetId="22">#REF!</definedName>
    <definedName name="tblRates" localSheetId="23">#REF!</definedName>
    <definedName name="tblRates" localSheetId="27">#REF!</definedName>
    <definedName name="tblRates" localSheetId="28">#REF!</definedName>
    <definedName name="tblRates" localSheetId="29">#REF!</definedName>
    <definedName name="tblRates" localSheetId="30">#REF!</definedName>
    <definedName name="tblRates" localSheetId="31">#REF!</definedName>
    <definedName name="tblRates" localSheetId="32">#REF!</definedName>
    <definedName name="tblRates">#REF!</definedName>
    <definedName name="tblrptrate" localSheetId="18">#REF!</definedName>
    <definedName name="tblrptrate" localSheetId="19">#REF!</definedName>
    <definedName name="tblrptrate" localSheetId="20">#REF!</definedName>
    <definedName name="tblrptrate" localSheetId="21">#REF!</definedName>
    <definedName name="tblrptrate" localSheetId="22">#REF!</definedName>
    <definedName name="tblrptrate" localSheetId="23">#REF!</definedName>
    <definedName name="tblrptrate" localSheetId="27">#REF!</definedName>
    <definedName name="tblrptrate" localSheetId="28">#REF!</definedName>
    <definedName name="tblrptrate" localSheetId="29">#REF!</definedName>
    <definedName name="tblrptrate" localSheetId="30">#REF!</definedName>
    <definedName name="tblrptrate" localSheetId="31">#REF!</definedName>
    <definedName name="tblrptrate" localSheetId="32">#REF!</definedName>
    <definedName name="tblrptrate">#REF!</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23" hidden="1">{#N/A,#N/A,FALSE,"Aging Summary";#N/A,#N/A,FALSE,"Ratio Analysis";#N/A,#N/A,FALSE,"Test 120 Day Accts";#N/A,#N/A,FALSE,"Tickmarks"}</definedName>
    <definedName name="TDM" localSheetId="24" hidden="1">{#N/A,#N/A,FALSE,"Aging Summary";#N/A,#N/A,FALSE,"Ratio Analysis";#N/A,#N/A,FALSE,"Test 120 Day Accts";#N/A,#N/A,FALSE,"Tickmarks"}</definedName>
    <definedName name="TDM" localSheetId="10"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DM" localSheetId="31" hidden="1">{#N/A,#N/A,FALSE,"Aging Summary";#N/A,#N/A,FALSE,"Ratio Analysis";#N/A,#N/A,FALSE,"Test 120 Day Accts";#N/A,#N/A,FALSE,"Tickmarks"}</definedName>
    <definedName name="TDM" localSheetId="32"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23" hidden="1">{"by_month",#N/A,TRUE,"template";"destec_month",#N/A,TRUE,"template";"by_quarter",#N/A,TRUE,"template";"destec_quarter",#N/A,TRUE,"template";"by_year",#N/A,TRUE,"template";"destec_annual",#N/A,TRUE,"template"}</definedName>
    <definedName name="template2" localSheetId="24" hidden="1">{"by_month",#N/A,TRUE,"template";"destec_month",#N/A,TRUE,"template";"by_quarter",#N/A,TRUE,"template";"destec_quarter",#N/A,TRUE,"template";"by_year",#N/A,TRUE,"template";"destec_annual",#N/A,TRUE,"template"}</definedName>
    <definedName name="template2" localSheetId="10"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mplate2" localSheetId="31" hidden="1">{"by_month",#N/A,TRUE,"template";"destec_month",#N/A,TRUE,"template";"by_quarter",#N/A,TRUE,"template";"destec_quarter",#N/A,TRUE,"template";"by_year",#N/A,TRUE,"template";"destec_annual",#N/A,TRUE,"template"}</definedName>
    <definedName name="template2" localSheetId="32"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23" hidden="1">{"Page_1",#N/A,FALSE,"BAD4Q98";"Page_2",#N/A,FALSE,"BAD4Q98";"Page_3",#N/A,FALSE,"BAD4Q98";"Page_4",#N/A,FALSE,"BAD4Q98";"Page_5",#N/A,FALSE,"BAD4Q98";"Page_6",#N/A,FALSE,"BAD4Q98";"Input_1",#N/A,FALSE,"BAD4Q98";"Input_2",#N/A,FALSE,"BAD4Q98"}</definedName>
    <definedName name="terst2" localSheetId="24" hidden="1">{"Page_1",#N/A,FALSE,"BAD4Q98";"Page_2",#N/A,FALSE,"BAD4Q98";"Page_3",#N/A,FALSE,"BAD4Q98";"Page_4",#N/A,FALSE,"BAD4Q98";"Page_5",#N/A,FALSE,"BAD4Q98";"Page_6",#N/A,FALSE,"BAD4Q98";"Input_1",#N/A,FALSE,"BAD4Q98";"Input_2",#N/A,FALSE,"BAD4Q98"}</definedName>
    <definedName name="terst2" localSheetId="10"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rst2" localSheetId="31" hidden="1">{"Page_1",#N/A,FALSE,"BAD4Q98";"Page_2",#N/A,FALSE,"BAD4Q98";"Page_3",#N/A,FALSE,"BAD4Q98";"Page_4",#N/A,FALSE,"BAD4Q98";"Page_5",#N/A,FALSE,"BAD4Q98";"Page_6",#N/A,FALSE,"BAD4Q98";"Input_1",#N/A,FALSE,"BAD4Q98";"Input_2",#N/A,FALSE,"BAD4Q98"}</definedName>
    <definedName name="terst2" localSheetId="32"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23" hidden="1">{"Page_1",#N/A,FALSE,"BAD4Q98";"Page_2",#N/A,FALSE,"BAD4Q98";"Page_3",#N/A,FALSE,"BAD4Q98";"Page_4",#N/A,FALSE,"BAD4Q98";"Page_5",#N/A,FALSE,"BAD4Q98";"Page_6",#N/A,FALSE,"BAD4Q98";"Input_1",#N/A,FALSE,"BAD4Q98";"Input_2",#N/A,FALSE,"BAD4Q98"}</definedName>
    <definedName name="test" localSheetId="24" hidden="1">{"Page_1",#N/A,FALSE,"BAD4Q98";"Page_2",#N/A,FALSE,"BAD4Q98";"Page_3",#N/A,FALSE,"BAD4Q98";"Page_4",#N/A,FALSE,"BAD4Q98";"Page_5",#N/A,FALSE,"BAD4Q98";"Page_6",#N/A,FALSE,"BAD4Q98";"Input_1",#N/A,FALSE,"BAD4Q98";"Input_2",#N/A,FALSE,"BAD4Q98"}</definedName>
    <definedName name="test" localSheetId="10"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 localSheetId="31" hidden="1">{"Page_1",#N/A,FALSE,"BAD4Q98";"Page_2",#N/A,FALSE,"BAD4Q98";"Page_3",#N/A,FALSE,"BAD4Q98";"Page_4",#N/A,FALSE,"BAD4Q98";"Page_5",#N/A,FALSE,"BAD4Q98";"Page_6",#N/A,FALSE,"BAD4Q98";"Input_1",#N/A,FALSE,"BAD4Q98";"Input_2",#N/A,FALSE,"BAD4Q98"}</definedName>
    <definedName name="test" localSheetId="32"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23" hidden="1">{"Control_DataContact",#N/A,FALSE,"Control"}</definedName>
    <definedName name="test_1" localSheetId="24" hidden="1">{"Control_DataContact",#N/A,FALSE,"Control"}</definedName>
    <definedName name="test_1" localSheetId="10" hidden="1">{"Control_DataContact",#N/A,FALSE,"Control"}</definedName>
    <definedName name="test_1" localSheetId="4" hidden="1">{"Control_DataContact",#N/A,FALSE,"Control"}</definedName>
    <definedName name="test_1" localSheetId="16" hidden="1">{"Control_DataContact",#N/A,FALSE,"Control"}</definedName>
    <definedName name="test_1" localSheetId="17"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_1" localSheetId="31" hidden="1">{"Control_DataContact",#N/A,FALSE,"Control"}</definedName>
    <definedName name="test_1" localSheetId="32" hidden="1">{"Control_DataContact",#N/A,FALSE,"Control"}</definedName>
    <definedName name="test_1" hidden="1">{"Control_DataContact",#N/A,FALSE,"Control"}</definedName>
    <definedName name="TEST0">#REF!</definedName>
    <definedName name="TEST1" localSheetId="18">#REF!</definedName>
    <definedName name="TEST1" localSheetId="19">#REF!</definedName>
    <definedName name="TEST1" localSheetId="20">#REF!</definedName>
    <definedName name="TEST1" localSheetId="21">#REF!</definedName>
    <definedName name="TEST1" localSheetId="22">#REF!</definedName>
    <definedName name="TEST1" localSheetId="23">#REF!</definedName>
    <definedName name="TEST1" localSheetId="27">#REF!</definedName>
    <definedName name="TEST1" localSheetId="28">#REF!</definedName>
    <definedName name="TEST1" localSheetId="29">#REF!</definedName>
    <definedName name="TEST1" localSheetId="30">#REF!</definedName>
    <definedName name="TEST1" localSheetId="31">#REF!</definedName>
    <definedName name="TEST1" localSheetId="32">#REF!</definedName>
    <definedName name="TEST1">#REF!</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23" hidden="1">{"Sch.D_P_1Gas",#N/A,FALSE,"Sch.D";"Sch.D_P_2Elec",#N/A,FALSE,"Sch.D"}</definedName>
    <definedName name="test1_1" localSheetId="24" hidden="1">{"Sch.D_P_1Gas",#N/A,FALSE,"Sch.D";"Sch.D_P_2Elec",#N/A,FALSE,"Sch.D"}</definedName>
    <definedName name="test1_1" localSheetId="10" hidden="1">{"Sch.D_P_1Gas",#N/A,FALSE,"Sch.D";"Sch.D_P_2Elec",#N/A,FALSE,"Sch.D"}</definedName>
    <definedName name="test1_1" localSheetId="4" hidden="1">{"Sch.D_P_1Gas",#N/A,FALSE,"Sch.D";"Sch.D_P_2Elec",#N/A,FALSE,"Sch.D"}</definedName>
    <definedName name="test1_1" localSheetId="16" hidden="1">{"Sch.D_P_1Gas",#N/A,FALSE,"Sch.D";"Sch.D_P_2Elec",#N/A,FALSE,"Sch.D"}</definedName>
    <definedName name="test1_1" localSheetId="17"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1_1" localSheetId="31" hidden="1">{"Sch.D_P_1Gas",#N/A,FALSE,"Sch.D";"Sch.D_P_2Elec",#N/A,FALSE,"Sch.D"}</definedName>
    <definedName name="test1_1" localSheetId="32" hidden="1">{"Sch.D_P_1Gas",#N/A,FALSE,"Sch.D";"Sch.D_P_2Elec",#N/A,FALSE,"Sch.D"}</definedName>
    <definedName name="test1_1" hidden="1">{"Sch.D_P_1Gas",#N/A,FALSE,"Sch.D";"Sch.D_P_2Elec",#N/A,FALSE,"Sch.D"}</definedName>
    <definedName name="TEST2">#REF!</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23" hidden="1">{"SourcesUses",#N/A,TRUE,#N/A;"TransOverview",#N/A,TRUE,"CFMODEL"}</definedName>
    <definedName name="test2006" localSheetId="24" hidden="1">{"SourcesUses",#N/A,TRUE,#N/A;"TransOverview",#N/A,TRUE,"CFMODEL"}</definedName>
    <definedName name="test2006" localSheetId="10" hidden="1">{"SourcesUses",#N/A,TRUE,#N/A;"TransOverview",#N/A,TRUE,"CFMODEL"}</definedName>
    <definedName name="test2006" localSheetId="4" hidden="1">{"SourcesUses",#N/A,TRUE,#N/A;"TransOverview",#N/A,TRUE,"CFMODEL"}</definedName>
    <definedName name="test2006" localSheetId="16" hidden="1">{"SourcesUses",#N/A,TRUE,#N/A;"TransOverview",#N/A,TRUE,"CFMODEL"}</definedName>
    <definedName name="test2006" localSheetId="17"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2006" localSheetId="31" hidden="1">{"SourcesUses",#N/A,TRUE,#N/A;"TransOverview",#N/A,TRUE,"CFMODEL"}</definedName>
    <definedName name="test2006" localSheetId="32" hidden="1">{"SourcesUses",#N/A,TRUE,#N/A;"TransOverview",#N/A,TRUE,"CFMODEL"}</definedName>
    <definedName name="test2006" hidden="1">{"SourcesUses",#N/A,TRUE,#N/A;"TransOverview",#N/A,TRUE,"CFMODEL"}</definedName>
    <definedName name="TEST3">#REF!</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23" hidden="1">{"Sch.E_PayrollExp",#N/A,TRUE,"Sch.E,F,G,H";"Sch.F_PayrollTaxes",#N/A,TRUE,"Sch.E,F,G,H";"Sch.G_IncentComp",#N/A,TRUE,"Sch.E,F,G,H";"Sch.H_P1_EmplBeneSum",#N/A,TRUE,"Sch.E,F,G,H"}</definedName>
    <definedName name="test3_1" localSheetId="24" hidden="1">{"Sch.E_PayrollExp",#N/A,TRUE,"Sch.E,F,G,H";"Sch.F_PayrollTaxes",#N/A,TRUE,"Sch.E,F,G,H";"Sch.G_IncentComp",#N/A,TRUE,"Sch.E,F,G,H";"Sch.H_P1_EmplBeneSum",#N/A,TRUE,"Sch.E,F,G,H"}</definedName>
    <definedName name="test3_1" localSheetId="10"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3_1" localSheetId="31" hidden="1">{"Sch.E_PayrollExp",#N/A,TRUE,"Sch.E,F,G,H";"Sch.F_PayrollTaxes",#N/A,TRUE,"Sch.E,F,G,H";"Sch.G_IncentComp",#N/A,TRUE,"Sch.E,F,G,H";"Sch.H_P1_EmplBeneSum",#N/A,TRUE,"Sch.E,F,G,H"}</definedName>
    <definedName name="test3_1" localSheetId="32"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8">#REF!</definedName>
    <definedName name="TESTHKEY" localSheetId="19">#REF!</definedName>
    <definedName name="TESTHKEY" localSheetId="20">#REF!</definedName>
    <definedName name="TESTHKEY" localSheetId="21">#REF!</definedName>
    <definedName name="TESTHKEY" localSheetId="22">#REF!</definedName>
    <definedName name="TESTHKEY" localSheetId="23">#REF!</definedName>
    <definedName name="TESTHKEY" localSheetId="27">#REF!</definedName>
    <definedName name="TESTHKEY" localSheetId="28">#REF!</definedName>
    <definedName name="TESTHKEY" localSheetId="29">#REF!</definedName>
    <definedName name="TESTHKEY" localSheetId="30">#REF!</definedName>
    <definedName name="TESTHKEY" localSheetId="31">#REF!</definedName>
    <definedName name="TESTHKEY" localSheetId="32">#REF!</definedName>
    <definedName name="TESTHKEY">#REF!</definedName>
    <definedName name="TESTKEYS" localSheetId="18">#REF!</definedName>
    <definedName name="TESTKEYS" localSheetId="19">#REF!</definedName>
    <definedName name="TESTKEYS" localSheetId="20">#REF!</definedName>
    <definedName name="TESTKEYS" localSheetId="21">#REF!</definedName>
    <definedName name="TESTKEYS" localSheetId="22">#REF!</definedName>
    <definedName name="TESTKEYS" localSheetId="23">#REF!</definedName>
    <definedName name="TESTKEYS" localSheetId="27">#REF!</definedName>
    <definedName name="TESTKEYS" localSheetId="28">#REF!</definedName>
    <definedName name="TESTKEYS" localSheetId="29">#REF!</definedName>
    <definedName name="TESTKEYS" localSheetId="30">#REF!</definedName>
    <definedName name="TESTKEYS" localSheetId="31">#REF!</definedName>
    <definedName name="TESTKEYS" localSheetId="32">#REF!</definedName>
    <definedName name="TESTKEYS">#REF!</definedName>
    <definedName name="TESTVKEY" localSheetId="18">#REF!</definedName>
    <definedName name="TESTVKEY" localSheetId="19">#REF!</definedName>
    <definedName name="TESTVKEY" localSheetId="20">#REF!</definedName>
    <definedName name="TESTVKEY" localSheetId="21">#REF!</definedName>
    <definedName name="TESTVKEY" localSheetId="22">#REF!</definedName>
    <definedName name="TESTVKEY" localSheetId="23">#REF!</definedName>
    <definedName name="TESTVKEY" localSheetId="27">#REF!</definedName>
    <definedName name="TESTVKEY" localSheetId="28">#REF!</definedName>
    <definedName name="TESTVKEY" localSheetId="29">#REF!</definedName>
    <definedName name="TESTVKEY" localSheetId="30">#REF!</definedName>
    <definedName name="TESTVKEY" localSheetId="31">#REF!</definedName>
    <definedName name="TESTVKEY" localSheetId="32">#REF!</definedName>
    <definedName name="TESTVKEY">#REF!</definedName>
    <definedName name="TextRefCopyRangeCount" hidden="1">39</definedName>
    <definedName name="Ticker">"EFTC"</definedName>
    <definedName name="Total_Ancillary_Service_Revenues">#REF!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2">#REF!</definedName>
    <definedName name="Total_Annual_Capacity_Revenues" localSheetId="23">#REF!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 localSheetId="31">#REF!</definedName>
    <definedName name="Total_Annual_Capacity_Revenues" localSheetId="32">#REF!</definedName>
    <definedName name="Total_Annual_Capacity_Revenues">#REF!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2">#REF!</definedName>
    <definedName name="Total_Base_Plant_Delivered_MWh" localSheetId="23">#REF!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 localSheetId="31">#REF!</definedName>
    <definedName name="Total_Base_Plant_Delivered_MWh" localSheetId="32">#REF!</definedName>
    <definedName name="Total_Base_Plant_Delivered_MWh">#REF!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2">#REF!</definedName>
    <definedName name="Total_Draws" localSheetId="23">#REF!</definedName>
    <definedName name="Total_Draws" localSheetId="27">#REF!</definedName>
    <definedName name="Total_Draws" localSheetId="28">#REF!</definedName>
    <definedName name="Total_Draws" localSheetId="29">#REF!</definedName>
    <definedName name="Total_Draws" localSheetId="30">#REF!</definedName>
    <definedName name="Total_Draws" localSheetId="31">#REF!</definedName>
    <definedName name="Total_Draws" localSheetId="32">#REF!</definedName>
    <definedName name="Total_Draws">#REF!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2">#REF!</definedName>
    <definedName name="Total_Gas_Cost" localSheetId="23">#REF!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 localSheetId="31">#REF!</definedName>
    <definedName name="Total_Gas_Cost" localSheetId="32">#REF!</definedName>
    <definedName name="Total_Gas_Cost">#REF!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2">#REF!</definedName>
    <definedName name="Total_Market_Delivered_MWh" localSheetId="23">#REF!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 localSheetId="31">#REF!</definedName>
    <definedName name="Total_Market_Delivered_MWh" localSheetId="32">#REF!</definedName>
    <definedName name="Total_Market_Delivered_MWh">#REF!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2">#REF!</definedName>
    <definedName name="Total_Project_Cost" localSheetId="23">#REF!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 localSheetId="31">#REF!</definedName>
    <definedName name="Total_Project_Cost" localSheetId="32">#REF!</definedName>
    <definedName name="Total_Project_Cost">#REF!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2">#REF!</definedName>
    <definedName name="Total_PSA_Delivered_MWh" localSheetId="23">#REF!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 localSheetId="31">#REF!</definedName>
    <definedName name="Total_PSA_Delivered_MWh" localSheetId="32">#REF!</definedName>
    <definedName name="Total_PSA_Delivered_MWh">#REF!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2">#REF!</definedName>
    <definedName name="Total_Variable_Energy_Revenues" localSheetId="23">#REF!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 localSheetId="31">#REF!</definedName>
    <definedName name="Total_Variable_Energy_Revenues" localSheetId="32">#REF!</definedName>
    <definedName name="Total_Variable_Energy_Revenues">#REF!</definedName>
    <definedName name="TownCode" localSheetId="18">#REF!</definedName>
    <definedName name="TownCode" localSheetId="19">#REF!</definedName>
    <definedName name="TownCode" localSheetId="20">#REF!</definedName>
    <definedName name="TownCode" localSheetId="21">#REF!</definedName>
    <definedName name="TownCode" localSheetId="22">#REF!</definedName>
    <definedName name="TownCode" localSheetId="23">#REF!</definedName>
    <definedName name="TownCode" localSheetId="27">#REF!</definedName>
    <definedName name="TownCode" localSheetId="28">#REF!</definedName>
    <definedName name="TownCode" localSheetId="29">#REF!</definedName>
    <definedName name="TownCode" localSheetId="30">#REF!</definedName>
    <definedName name="TownCode" localSheetId="31">#REF!</definedName>
    <definedName name="TownCode" localSheetId="32">#REF!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[30]Inputs!$B$450</definedName>
    <definedName name="Tranche_B_Notes_Pct_Construction">[30]Inputs!$B$451</definedName>
    <definedName name="TUCU" localSheetId="18" hidden="1">#REF!</definedName>
    <definedName name="TUCU" localSheetId="19" hidden="1">#REF!</definedName>
    <definedName name="TUCU" localSheetId="20" hidden="1">#REF!</definedName>
    <definedName name="TUCU" localSheetId="21" hidden="1">#REF!</definedName>
    <definedName name="TUCU" localSheetId="22" hidden="1">#REF!</definedName>
    <definedName name="TUCU" localSheetId="23" hidden="1">#REF!</definedName>
    <definedName name="TUCU" localSheetId="27" hidden="1">#REF!</definedName>
    <definedName name="TUCU" localSheetId="28" hidden="1">#REF!</definedName>
    <definedName name="TUCU" localSheetId="29" hidden="1">#REF!</definedName>
    <definedName name="TUCU" localSheetId="30" hidden="1">#REF!</definedName>
    <definedName name="TUCU" localSheetId="31" hidden="1">#REF!</definedName>
    <definedName name="TUCU" localSheetId="32" hidden="1">#REF!</definedName>
    <definedName name="TUCU" hidden="1">#REF!</definedName>
    <definedName name="turnover" localSheetId="18">#REF!</definedName>
    <definedName name="turnover" localSheetId="19">#REF!</definedName>
    <definedName name="turnover" localSheetId="20">#REF!</definedName>
    <definedName name="turnover" localSheetId="21">#REF!</definedName>
    <definedName name="turnover" localSheetId="22">#REF!</definedName>
    <definedName name="turnover" localSheetId="23">#REF!</definedName>
    <definedName name="turnover" localSheetId="27">#REF!</definedName>
    <definedName name="turnover" localSheetId="28">#REF!</definedName>
    <definedName name="turnover" localSheetId="29">#REF!</definedName>
    <definedName name="turnover" localSheetId="30">#REF!</definedName>
    <definedName name="turnover" localSheetId="31">#REF!</definedName>
    <definedName name="turnover" localSheetId="32">#REF!</definedName>
    <definedName name="turnover">#REF!</definedName>
    <definedName name="tytyt" localSheetId="18">#REF!</definedName>
    <definedName name="tytyt" localSheetId="19">#REF!</definedName>
    <definedName name="tytyt" localSheetId="20">#REF!</definedName>
    <definedName name="tytyt" localSheetId="21">#REF!</definedName>
    <definedName name="tytyt" localSheetId="22">#REF!</definedName>
    <definedName name="tytyt" localSheetId="23">#REF!</definedName>
    <definedName name="tytyt" localSheetId="27">#REF!</definedName>
    <definedName name="tytyt" localSheetId="28">#REF!</definedName>
    <definedName name="tytyt" localSheetId="29">#REF!</definedName>
    <definedName name="tytyt" localSheetId="30">#REF!</definedName>
    <definedName name="tytyt" localSheetId="31">#REF!</definedName>
    <definedName name="tytyt" localSheetId="32">#REF!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2">#REF!</definedName>
    <definedName name="Unlevered_Monthly_Cash_Flows" localSheetId="23">#REF!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 localSheetId="31">#REF!</definedName>
    <definedName name="Unlevered_Monthly_Cash_Flows" localSheetId="32">#REF!</definedName>
    <definedName name="Unlevered_Monthly_Cash_Flows">#REF!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2">#REF!</definedName>
    <definedName name="Unused_Commitment" localSheetId="23">#REF!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 localSheetId="31">#REF!</definedName>
    <definedName name="Unused_Commitment" localSheetId="32">#REF!</definedName>
    <definedName name="Unused_Commitment">#REF!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2">#REF!</definedName>
    <definedName name="USGenLLC_Taxes" localSheetId="23">#REF!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 localSheetId="31">#REF!</definedName>
    <definedName name="USGenLLC_Taxes" localSheetId="32">#REF!</definedName>
    <definedName name="USGenLLC_Taxes">#REF!</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2">'[8]misc tables'!$B$16:$B$17</definedName>
    <definedName name="Utility" localSheetId="23">'[8]misc tables'!$B$16:$B$17</definedName>
    <definedName name="Utility" localSheetId="16">'[9]misc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 localSheetId="31">'[8]misc tables'!$B$16:$B$17</definedName>
    <definedName name="Utility" localSheetId="32">'[8]misc tables'!$B$16:$B$17</definedName>
    <definedName name="Utility">'[8]misc tables'!$B$16:$B$17</definedName>
    <definedName name="v">[2]Parameters!$D$18</definedName>
    <definedName name="val">[2]Parameters!$D$6</definedName>
    <definedName name="Validation" localSheetId="18">#REF!</definedName>
    <definedName name="Validation" localSheetId="19">#REF!</definedName>
    <definedName name="Validation" localSheetId="20">#REF!</definedName>
    <definedName name="Validation" localSheetId="21">#REF!</definedName>
    <definedName name="Validation" localSheetId="22">#REF!</definedName>
    <definedName name="Validation" localSheetId="23">#REF!</definedName>
    <definedName name="Validation" localSheetId="27">#REF!</definedName>
    <definedName name="Validation" localSheetId="28">#REF!</definedName>
    <definedName name="Validation" localSheetId="29">#REF!</definedName>
    <definedName name="Validation" localSheetId="30">#REF!</definedName>
    <definedName name="Validation" localSheetId="31">#REF!</definedName>
    <definedName name="Validation" localSheetId="32">#REF!</definedName>
    <definedName name="Validation">#REF!</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23">IF(LOAN_AMOUNT*INTEREST_RATE*LOAN_YEARS*LOAN_START&gt;0,1,0)</definedName>
    <definedName name="Values_Entered" localSheetId="24">IF(LOAN_AMOUNT*INTEREST_RATE*LOAN_YEARS*LOAN_START&gt;0,1,0)</definedName>
    <definedName name="Values_Entered" localSheetId="10">IF(LOAN_AMOUNT*INTEREST_RATE*LOAN_YEARS*LOAN_START&gt;0,1,0)</definedName>
    <definedName name="Values_Entered" localSheetId="4">IF(LOAN_AMOUNT*INTEREST_RATE*LOAN_YEARS*LOAN_START&gt;0,1,0)</definedName>
    <definedName name="Values_Entered" localSheetId="16">IF(LOAN_AMOUNT*INTEREST_RATE*LOAN_YEARS*LOAN_START&gt;0,1,0)</definedName>
    <definedName name="Values_Entered" localSheetId="17">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 localSheetId="31">IF(LOAN_AMOUNT*INTEREST_RATE*LOAN_YEARS*LOAN_START&gt;0,1,0)</definedName>
    <definedName name="Values_Entered" localSheetId="32">IF(LOAN_AMOUNT*INTEREST_RATE*LOAN_YEARS*LOAN_START&gt;0,1,0)</definedName>
    <definedName name="Values_Entered">IF(LOAN_AMOUNT*INTEREST_RATE*LOAN_YEARS*LOAN_START&gt;0,1,0)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23">IF(LOAN_AMOUNT_PREF*INTEREST_RATE_PREF*LOAN_YEARS_PREF*LOAN_START_PREF&gt;0,1,0)</definedName>
    <definedName name="Values_Entered_Pref" localSheetId="24">IF(LOAN_AMOUNT_PREF*INTEREST_RATE_PREF*LOAN_YEARS_PREF*LOAN_START_PREF&gt;0,1,0)</definedName>
    <definedName name="Values_Entered_Pref" localSheetId="10">IF(LOAN_AMOUNT_PREF*INTEREST_RATE_PREF*LOAN_YEARS_PREF*LOAN_START_PREF&gt;0,1,0)</definedName>
    <definedName name="Values_Entered_Pref" localSheetId="4">IF(LOAN_AMOUNT_PREF*INTEREST_RATE_PREF*LOAN_YEARS_PREF*LOAN_START_PREF&gt;0,1,0)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 localSheetId="31">IF(LOAN_AMOUNT_PREF*INTEREST_RATE_PREF*LOAN_YEARS_PREF*LOAN_START_PREF&gt;0,1,0)</definedName>
    <definedName name="Values_Entered_Pref" localSheetId="32">IF(LOAN_AMOUNT_PREF*INTEREST_RATE_PREF*LOAN_YEARS_PREF*LOAN_START_PREF&gt;0,1,0)</definedName>
    <definedName name="Values_Entered_Pref">IF(LOAN_AMOUNT_PREF*INTEREST_RATE_PREF*LOAN_YEARS_PREF*LOAN_START_PREF&gt;0,1,0)</definedName>
    <definedName name="vol_data">[5]Inputs!$H$3</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23" hidden="1">{"SourcesUses",#N/A,TRUE,"CFMODEL";"TransOverview",#N/A,TRUE,"CFMODEL"}</definedName>
    <definedName name="w" localSheetId="24" hidden="1">{"SourcesUses",#N/A,TRUE,"CFMODEL";"TransOverview",#N/A,TRUE,"CFMODEL"}</definedName>
    <definedName name="w" localSheetId="10" hidden="1">{"SourcesUses",#N/A,TRUE,"CFMODEL";"TransOverview",#N/A,TRUE,"CFMODEL"}</definedName>
    <definedName name="w" localSheetId="4" hidden="1">{"SourcesUses",#N/A,TRUE,"CFMODEL";"TransOverview",#N/A,TRUE,"CFMODEL"}</definedName>
    <definedName name="w" localSheetId="16" hidden="1">{"SourcesUses",#N/A,TRUE,"CFMODEL";"TransOverview",#N/A,TRUE,"CFMODEL"}</definedName>
    <definedName name="w" localSheetId="17"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 localSheetId="31" hidden="1">{"SourcesUses",#N/A,TRUE,"CFMODEL";"TransOverview",#N/A,TRUE,"CFMODEL"}</definedName>
    <definedName name="w" localSheetId="32" hidden="1">{"SourcesUses",#N/A,TRUE,"CFMODEL";"TransOverview",#N/A,TRUE,"CFMODEL"}</definedName>
    <definedName name="w" hidden="1">{"SourcesUses",#N/A,TRUE,"CFMODEL";"TransOverview",#N/A,TRUE,"CFMODEL"}</definedName>
    <definedName name="W_NWC_NCashAP">#REF!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2">#REF!</definedName>
    <definedName name="W_NWC_NCashAR" localSheetId="23">#REF!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 localSheetId="31">#REF!</definedName>
    <definedName name="W_NWC_NCashAR" localSheetId="32">#REF!</definedName>
    <definedName name="W_NWC_NCashAR">#REF!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2">#REF!</definedName>
    <definedName name="W_NWC_NCashComNPurch" localSheetId="23">#REF!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 localSheetId="31">#REF!</definedName>
    <definedName name="W_NWC_NCashComNPurch" localSheetId="32">#REF!</definedName>
    <definedName name="W_NWC_NCashComNPurch">#REF!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2">#REF!</definedName>
    <definedName name="W_NWC_NCashCustDep" localSheetId="23">#REF!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 localSheetId="31">#REF!</definedName>
    <definedName name="W_NWC_NCashCustDep" localSheetId="32">#REF!</definedName>
    <definedName name="W_NWC_NCashCustDep">#REF!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2">#REF!</definedName>
    <definedName name="W_NWC_NCashDivPay" localSheetId="23">#REF!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 localSheetId="31">#REF!</definedName>
    <definedName name="W_NWC_NCashDivPay" localSheetId="32">#REF!</definedName>
    <definedName name="W_NWC_NCashDivPay">#REF!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2">#REF!</definedName>
    <definedName name="W_NWC_NCashEnergyAssets" localSheetId="23">#REF!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 localSheetId="31">#REF!</definedName>
    <definedName name="W_NWC_NCashEnergyAssets" localSheetId="32">#REF!</definedName>
    <definedName name="W_NWC_NCashEnergyAssets">#REF!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2">#REF!</definedName>
    <definedName name="W_NWC_NCashEnergyLiabilities" localSheetId="23">#REF!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 localSheetId="31">#REF!</definedName>
    <definedName name="W_NWC_NCashEnergyLiabilities" localSheetId="32">#REF!</definedName>
    <definedName name="W_NWC_NCashEnergyLiabilities">#REF!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2">#REF!</definedName>
    <definedName name="W_NWC_NCashIntPay" localSheetId="23">#REF!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 localSheetId="31">#REF!</definedName>
    <definedName name="W_NWC_NCashIntPay" localSheetId="32">#REF!</definedName>
    <definedName name="W_NWC_NCashIntPay">#REF!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2">#REF!</definedName>
    <definedName name="W_NWC_NCashInventory" localSheetId="23">#REF!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 localSheetId="31">#REF!</definedName>
    <definedName name="W_NWC_NCashInventory" localSheetId="32">#REF!</definedName>
    <definedName name="W_NWC_NCashInventory">#REF!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2">#REF!</definedName>
    <definedName name="W_NWC_NCashNP" localSheetId="23">#REF!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 localSheetId="31">#REF!</definedName>
    <definedName name="W_NWC_NCashNP" localSheetId="32">#REF!</definedName>
    <definedName name="W_NWC_NCashNP">#REF!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2">#REF!</definedName>
    <definedName name="W_NWC_NCashNR" localSheetId="23">#REF!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 localSheetId="31">#REF!</definedName>
    <definedName name="W_NWC_NCashNR" localSheetId="32">#REF!</definedName>
    <definedName name="W_NWC_NCashNR">#REF!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2">#REF!</definedName>
    <definedName name="W_NWC_NCashOthAssets" localSheetId="23">#REF!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 localSheetId="31">#REF!</definedName>
    <definedName name="W_NWC_NCashOthAssets" localSheetId="32">#REF!</definedName>
    <definedName name="W_NWC_NCashOthAssets">#REF!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2">#REF!</definedName>
    <definedName name="W_NWC_NCashOthLiabilities" localSheetId="23">#REF!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 localSheetId="31">#REF!</definedName>
    <definedName name="W_NWC_NCashOthLiabilities" localSheetId="32">#REF!</definedName>
    <definedName name="W_NWC_NCashOthLiabilities">#REF!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2">#REF!</definedName>
    <definedName name="W_NWC_NCashRegAssets" localSheetId="23">#REF!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 localSheetId="31">#REF!</definedName>
    <definedName name="W_NWC_NCashRegAssets" localSheetId="32">#REF!</definedName>
    <definedName name="W_NWC_NCashRegAssets">#REF!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2">#REF!</definedName>
    <definedName name="W_NWC_NCashRegLiabilities" localSheetId="23">#REF!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 localSheetId="31">#REF!</definedName>
    <definedName name="W_NWC_NCashRegLiabilities" localSheetId="32">#REF!</definedName>
    <definedName name="W_NWC_NCashRegLiabilities">#REF!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2">#REF!</definedName>
    <definedName name="W_NWC_NCashRepurchaseObligations" localSheetId="23">#REF!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 localSheetId="31">#REF!</definedName>
    <definedName name="W_NWC_NCashRepurchaseObligations" localSheetId="32">#REF!</definedName>
    <definedName name="W_NWC_NCashRepurchaseObligations">#REF!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2">#REF!</definedName>
    <definedName name="W_NWC_NCashResaleAgreements" localSheetId="23">#REF!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 localSheetId="31">#REF!</definedName>
    <definedName name="W_NWC_NCashResaleAgreements" localSheetId="32">#REF!</definedName>
    <definedName name="W_NWC_NCashResaleAgreements">#REF!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2">#REF!</definedName>
    <definedName name="W_NWC_NCashTAX" localSheetId="23">#REF!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 localSheetId="31">#REF!</definedName>
    <definedName name="W_NWC_NCashTAX" localSheetId="32">#REF!</definedName>
    <definedName name="W_NWC_NCashTAX">#REF!</definedName>
    <definedName name="Wage_Escalation_Rate">[10]Assumptions!$C$22</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23" hidden="1">{"phase 1 ecm table",#N/A,FALSE,"ECM Matrix";"total ecm table",#N/A,FALSE,"ECM Matrix"}</definedName>
    <definedName name="what?" localSheetId="24" hidden="1">{"phase 1 ecm table",#N/A,FALSE,"ECM Matrix";"total ecm table",#N/A,FALSE,"ECM Matrix"}</definedName>
    <definedName name="what?" localSheetId="10" hidden="1">{"phase 1 ecm table",#N/A,FALSE,"ECM Matrix";"total ecm table",#N/A,FALSE,"ECM Matrix"}</definedName>
    <definedName name="what?" localSheetId="4" hidden="1">{"phase 1 ecm table",#N/A,FALSE,"ECM Matrix";"total ecm table",#N/A,FALSE,"ECM Matrix"}</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31" hidden="1">{"phase 1 ecm table",#N/A,FALSE,"ECM Matrix";"total ecm table",#N/A,FALSE,"ECM Matrix"}</definedName>
    <definedName name="what?" localSheetId="32" hidden="1">{"phase 1 ecm table",#N/A,FALSE,"ECM Matrix";"total ecm table",#N/A,FALSE,"ECM Matrix"}</definedName>
    <definedName name="what?" hidden="1">{"phase 1 ecm table",#N/A,FALSE,"ECM Matrix";"total ecm table",#N/A,FALSE,"ECM Matrix"}</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23" hidden="1">{"okte1",#N/A,FALSE,"OKTE GAS CONV";"okte2",#N/A,FALSE,"OKTE GAS CONV";"okte3",#N/A,FALSE,"OKTE GAS CONV";"okte4",#N/A,FALSE,"OKTE GAS CONV"}</definedName>
    <definedName name="what??" localSheetId="24" hidden="1">{"okte1",#N/A,FALSE,"OKTE GAS CONV";"okte2",#N/A,FALSE,"OKTE GAS CONV";"okte3",#N/A,FALSE,"OKTE GAS CONV";"okte4",#N/A,FALSE,"OKTE GAS CONV"}</definedName>
    <definedName name="what??" localSheetId="10"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31" hidden="1">{"okte1",#N/A,FALSE,"OKTE GAS CONV";"okte2",#N/A,FALSE,"OKTE GAS CONV";"okte3",#N/A,FALSE,"OKTE GAS CONV";"okte4",#N/A,FALSE,"OKTE GAS CONV"}</definedName>
    <definedName name="what??" localSheetId="32"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23" hidden="1">{"Overhead",#N/A,FALSE,"NEW FINMODEL";"Overhead",#N/A,FALSE,"Cash flow Phase 1";"Overhead PH1 w Benefits",#N/A,FALSE,"ECM Matrix";"Overhead PH1 w RFP",#N/A,FALSE,"ECM Matrix";"Overhead Total w benefits",#N/A,FALSE,"ECM Matrix";"Overhead Total w RFP",#N/A,FALSE,"ECM Matrix"}</definedName>
    <definedName name="what???" localSheetId="24" hidden="1">{"Overhead",#N/A,FALSE,"NEW FINMODEL";"Overhead",#N/A,FALSE,"Cash flow Phase 1";"Overhead PH1 w Benefits",#N/A,FALSE,"ECM Matrix";"Overhead PH1 w RFP",#N/A,FALSE,"ECM Matrix";"Overhead Total w benefits",#N/A,FALSE,"ECM Matrix";"Overhead Total w RFP",#N/A,FALSE,"ECM Matrix"}</definedName>
    <definedName name="what???" localSheetId="10"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 localSheetId="31" hidden="1">{"Overhead",#N/A,FALSE,"NEW FINMODEL";"Overhead",#N/A,FALSE,"Cash flow Phase 1";"Overhead PH1 w Benefits",#N/A,FALSE,"ECM Matrix";"Overhead PH1 w RFP",#N/A,FALSE,"ECM Matrix";"Overhead Total w benefits",#N/A,FALSE,"ECM Matrix";"Overhead Total w RFP",#N/A,FALSE,"ECM Matrix"}</definedName>
    <definedName name="what???" localSheetId="32"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23" hidden="1">{"Overhead",#N/A,FALSE,"NEW FINMODEL";"Overhead",#N/A,FALSE,"Cash flow Phase 1";"Overhead PH1 w Benefits",#N/A,FALSE,"ECM Matrix";"Overhead PH1 w RFP",#N/A,FALSE,"ECM Matrix";"Overhead Total w benefits",#N/A,FALSE,"ECM Matrix";"Overhead Total w RFP",#N/A,FALSE,"ECM Matrix"}</definedName>
    <definedName name="what???1" localSheetId="24" hidden="1">{"Overhead",#N/A,FALSE,"NEW FINMODEL";"Overhead",#N/A,FALSE,"Cash flow Phase 1";"Overhead PH1 w Benefits",#N/A,FALSE,"ECM Matrix";"Overhead PH1 w RFP",#N/A,FALSE,"ECM Matrix";"Overhead Total w benefits",#N/A,FALSE,"ECM Matrix";"Overhead Total w RFP",#N/A,FALSE,"ECM Matrix"}</definedName>
    <definedName name="what???1" localSheetId="10"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31" hidden="1">{"Overhead",#N/A,FALSE,"NEW FINMODEL";"Overhead",#N/A,FALSE,"Cash flow Phase 1";"Overhead PH1 w Benefits",#N/A,FALSE,"ECM Matrix";"Overhead PH1 w RFP",#N/A,FALSE,"ECM Matrix";"Overhead Total w benefits",#N/A,FALSE,"ECM Matrix";"Overhead Total w RFP",#N/A,FALSE,"ECM Matrix"}</definedName>
    <definedName name="what???1" localSheetId="32"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23" hidden="1">{"okte1",#N/A,FALSE,"OKTE GAS CONV";"okte2",#N/A,FALSE,"OKTE GAS CONV";"okte3",#N/A,FALSE,"OKTE GAS CONV";"okte4",#N/A,FALSE,"OKTE GAS CONV"}</definedName>
    <definedName name="what??1" localSheetId="24" hidden="1">{"okte1",#N/A,FALSE,"OKTE GAS CONV";"okte2",#N/A,FALSE,"OKTE GAS CONV";"okte3",#N/A,FALSE,"OKTE GAS CONV";"okte4",#N/A,FALSE,"OKTE GAS CONV"}</definedName>
    <definedName name="what??1" localSheetId="10"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31" hidden="1">{"okte1",#N/A,FALSE,"OKTE GAS CONV";"okte2",#N/A,FALSE,"OKTE GAS CONV";"okte3",#N/A,FALSE,"OKTE GAS CONV";"okte4",#N/A,FALSE,"OKTE GAS CONV"}</definedName>
    <definedName name="what??1" localSheetId="32"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23" hidden="1">{"phase 1 ecm table",#N/A,FALSE,"ECM Matrix";"total ecm table",#N/A,FALSE,"ECM Matrix"}</definedName>
    <definedName name="what1" localSheetId="24" hidden="1">{"phase 1 ecm table",#N/A,FALSE,"ECM Matrix";"total ecm table",#N/A,FALSE,"ECM Matrix"}</definedName>
    <definedName name="what1" localSheetId="10" hidden="1">{"phase 1 ecm table",#N/A,FALSE,"ECM Matrix";"total ecm table",#N/A,FALSE,"ECM Matrix"}</definedName>
    <definedName name="what1" localSheetId="4" hidden="1">{"phase 1 ecm table",#N/A,FALSE,"ECM Matrix";"total ecm table",#N/A,FALSE,"ECM Matrix"}</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1" localSheetId="31" hidden="1">{"phase 1 ecm table",#N/A,FALSE,"ECM Matrix";"total ecm table",#N/A,FALSE,"ECM Matrix"}</definedName>
    <definedName name="what1" localSheetId="32" hidden="1">{"phase 1 ecm table",#N/A,FALSE,"ECM Matrix";"total ecm table",#N/A,FALSE,"ECM Matrix"}</definedName>
    <definedName name="what1" hidden="1">{"phase 1 ecm table",#N/A,FALSE,"ECM Matrix";"total ecm table",#N/A,FALSE,"ECM Matrix"}</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23" hidden="1">{"Page_1",#N/A,FALSE,"BAD4Q98";"Page_2",#N/A,FALSE,"BAD4Q98";"Page_3",#N/A,FALSE,"BAD4Q98";"Page_4",#N/A,FALSE,"BAD4Q98";"Page_5",#N/A,FALSE,"BAD4Q98";"Page_6",#N/A,FALSE,"BAD4Q98";"Input_1",#N/A,FALSE,"BAD4Q98";"Input_2",#N/A,FALSE,"BAD4Q98"}</definedName>
    <definedName name="whatth" localSheetId="24" hidden="1">{"Page_1",#N/A,FALSE,"BAD4Q98";"Page_2",#N/A,FALSE,"BAD4Q98";"Page_3",#N/A,FALSE,"BAD4Q98";"Page_4",#N/A,FALSE,"BAD4Q98";"Page_5",#N/A,FALSE,"BAD4Q98";"Page_6",#N/A,FALSE,"BAD4Q98";"Input_1",#N/A,FALSE,"BAD4Q98";"Input_2",#N/A,FALSE,"BAD4Q98"}</definedName>
    <definedName name="whatth" localSheetId="10"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atth" localSheetId="31" hidden="1">{"Page_1",#N/A,FALSE,"BAD4Q98";"Page_2",#N/A,FALSE,"BAD4Q98";"Page_3",#N/A,FALSE,"BAD4Q98";"Page_4",#N/A,FALSE,"BAD4Q98";"Page_5",#N/A,FALSE,"BAD4Q98";"Page_6",#N/A,FALSE,"BAD4Q98";"Input_1",#N/A,FALSE,"BAD4Q98";"Input_2",#N/A,FALSE,"BAD4Q98"}</definedName>
    <definedName name="whatth" localSheetId="32"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23" hidden="1">{"phase 1 ecm table",#N/A,FALSE,"ECM Matrix";"total ecm table",#N/A,FALSE,"ECM Matrix"}</definedName>
    <definedName name="who" localSheetId="24" hidden="1">{"phase 1 ecm table",#N/A,FALSE,"ECM Matrix";"total ecm table",#N/A,FALSE,"ECM Matrix"}</definedName>
    <definedName name="who" localSheetId="10" hidden="1">{"phase 1 ecm table",#N/A,FALSE,"ECM Matrix";"total ecm table",#N/A,FALSE,"ECM Matrix"}</definedName>
    <definedName name="who" localSheetId="4" hidden="1">{"phase 1 ecm table",#N/A,FALSE,"ECM Matrix";"total ecm table",#N/A,FALSE,"ECM Matrix"}</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 localSheetId="31" hidden="1">{"phase 1 ecm table",#N/A,FALSE,"ECM Matrix";"total ecm table",#N/A,FALSE,"ECM Matrix"}</definedName>
    <definedName name="who" localSheetId="32" hidden="1">{"phase 1 ecm table",#N/A,FALSE,"ECM Matrix";"total ecm table",#N/A,FALSE,"ECM Matrix"}</definedName>
    <definedName name="who" hidden="1">{"phase 1 ecm table",#N/A,FALSE,"ECM Matrix";"total ecm table",#N/A,FALSE,"ECM Matrix"}</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23" hidden="1">{"okte1",#N/A,FALSE,"OKTE GAS CONV";"okte2",#N/A,FALSE,"OKTE GAS CONV";"okte3",#N/A,FALSE,"OKTE GAS CONV";"okte4",#N/A,FALSE,"OKTE GAS CONV"}</definedName>
    <definedName name="whoa" localSheetId="24" hidden="1">{"okte1",#N/A,FALSE,"OKTE GAS CONV";"okte2",#N/A,FALSE,"OKTE GAS CONV";"okte3",#N/A,FALSE,"OKTE GAS CONV";"okte4",#N/A,FALSE,"OKTE GAS CONV"}</definedName>
    <definedName name="whoa" localSheetId="10"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hoa" localSheetId="31" hidden="1">{"okte1",#N/A,FALSE,"OKTE GAS CONV";"okte2",#N/A,FALSE,"OKTE GAS CONV";"okte3",#N/A,FALSE,"OKTE GAS CONV";"okte4",#N/A,FALSE,"OKTE GAS CONV"}</definedName>
    <definedName name="whoa" localSheetId="32"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2">#REF!</definedName>
    <definedName name="Working_Capital_Facility_Commitment_Fee_Rate_year_6_plus" localSheetId="23">#REF!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 localSheetId="31">#REF!</definedName>
    <definedName name="Working_Capital_Facility_Commitment_Fee_Rate_year_6_plus" localSheetId="32">#REF!</definedName>
    <definedName name="Working_Capital_Facility_Commitment_Fee_Rate_year_6_plus">#REF!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2">#REF!</definedName>
    <definedName name="Working_Capital_Facility_Spread_year_6_plus" localSheetId="23">#REF!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 localSheetId="31">#REF!</definedName>
    <definedName name="Working_Capital_Facility_Spread_year_6_plus" localSheetId="32">#REF!</definedName>
    <definedName name="Working_Capital_Facility_Spread_year_6_plus">#REF!</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localSheetId="31" hidden="1">{#N/A,#N/A,FALSE,"Aging Summary";#N/A,#N/A,FALSE,"Ratio Analysis";#N/A,#N/A,FALSE,"Test 120 Day Accts";#N/A,#N/A,FALSE,"Tickmarks"}</definedName>
    <definedName name="wrn.Aging._.and._.Trend._.Analysis." localSheetId="3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23" hidden="1">{"ecm (CES Inputs)",#N/A,FALSE,"CES Inputs";"finmod (CES Inputs)",#N/A,FALSE,"CES Inputs";"buyout (Buyout)",#N/A,FALSE,"CES Inputs";"hillpay (CES Inputs)",#N/A,FALSE,"CES Inputs";"psc (PSC Output)",#N/A,FALSE,"PSC Output"}</definedName>
    <definedName name="wrn.All." localSheetId="24" hidden="1">{"ecm (CES Inputs)",#N/A,FALSE,"CES Inputs";"finmod (CES Inputs)",#N/A,FALSE,"CES Inputs";"buyout (Buyout)",#N/A,FALSE,"CES Inputs";"hillpay (CES Inputs)",#N/A,FALSE,"CES Inputs";"psc (PSC Output)",#N/A,FALSE,"PSC Output"}</definedName>
    <definedName name="wrn.All." localSheetId="10"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 localSheetId="31" hidden="1">{"ecm (CES Inputs)",#N/A,FALSE,"CES Inputs";"finmod (CES Inputs)",#N/A,FALSE,"CES Inputs";"buyout (Buyout)",#N/A,FALSE,"CES Inputs";"hillpay (CES Inputs)",#N/A,FALSE,"CES Inputs";"psc (PSC Output)",#N/A,FALSE,"PSC Output"}</definedName>
    <definedName name="wrn.All." localSheetId="32"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23" hidden="1">{#N/A,#N/A,FALSE,"trates"}</definedName>
    <definedName name="wrn.BL." localSheetId="24" hidden="1">{#N/A,#N/A,FALSE,"trates"}</definedName>
    <definedName name="wrn.BL." localSheetId="10" hidden="1">{#N/A,#N/A,FALSE,"trates"}</definedName>
    <definedName name="wrn.BL." localSheetId="4" hidden="1">{#N/A,#N/A,FALSE,"trates"}</definedName>
    <definedName name="wrn.BL." localSheetId="16" hidden="1">{#N/A,#N/A,FALSE,"trates"}</definedName>
    <definedName name="wrn.BL." localSheetId="17"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L." localSheetId="31" hidden="1">{#N/A,#N/A,FALSE,"trates"}</definedName>
    <definedName name="wrn.BL." localSheetId="32" hidden="1">{#N/A,#N/A,FALSE,"trates"}</definedName>
    <definedName name="wrn.BL." hidden="1">{#N/A,#N/A,FALSE,"trates"}</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2"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23" hidden="1">{#N/A,#N/A,TRUE,"SDGE";#N/A,#N/A,TRUE,"GBU";#N/A,#N/A,TRUE,"TBU";#N/A,#N/A,TRUE,"EDBU";#N/A,#N/A,TRUE,"ExclCC"}</definedName>
    <definedName name="wrn.busum." localSheetId="24" hidden="1">{#N/A,#N/A,TRUE,"SDGE";#N/A,#N/A,TRUE,"GBU";#N/A,#N/A,TRUE,"TBU";#N/A,#N/A,TRUE,"EDBU";#N/A,#N/A,TRUE,"ExclCC"}</definedName>
    <definedName name="wrn.busum." localSheetId="10" hidden="1">{#N/A,#N/A,TRUE,"SDGE";#N/A,#N/A,TRUE,"GBU";#N/A,#N/A,TRUE,"TBU";#N/A,#N/A,TRUE,"EDBU";#N/A,#N/A,TRUE,"ExclCC"}</definedName>
    <definedName name="wrn.busum." localSheetId="4" hidden="1">{#N/A,#N/A,TRUE,"SDGE";#N/A,#N/A,TRUE,"GBU";#N/A,#N/A,TRUE,"TBU";#N/A,#N/A,TRUE,"EDBU";#N/A,#N/A,TRUE,"ExclCC"}</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busum." localSheetId="31" hidden="1">{#N/A,#N/A,TRUE,"SDGE";#N/A,#N/A,TRUE,"GBU";#N/A,#N/A,TRUE,"TBU";#N/A,#N/A,TRUE,"EDBU";#N/A,#N/A,TRUE,"ExclCC"}</definedName>
    <definedName name="wrn.busum." localSheetId="32" hidden="1">{#N/A,#N/A,TRUE,"SDGE";#N/A,#N/A,TRUE,"GBU";#N/A,#N/A,TRUE,"TBU";#N/A,#N/A,TRUE,"EDBU";#N/A,#N/A,TRUE,"ExclCC"}</definedName>
    <definedName name="wrn.busum." hidden="1">{#N/A,#N/A,TRUE,"SDGE";#N/A,#N/A,TRUE,"GBU";#N/A,#N/A,TRUE,"TBU";#N/A,#N/A,TRUE,"EDBU";#N/A,#N/A,TRUE,"ExclCC"}</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23" hidden="1">{"Control_P1",#N/A,FALSE,"Control";"Control_P2",#N/A,FALSE,"Control";"Control_P3",#N/A,FALSE,"Control";"Control_P4",#N/A,FALSE,"Control"}</definedName>
    <definedName name="wrn.ControlSheets." localSheetId="24" hidden="1">{"Control_P1",#N/A,FALSE,"Control";"Control_P2",#N/A,FALSE,"Control";"Control_P3",#N/A,FALSE,"Control";"Control_P4",#N/A,FALSE,"Control"}</definedName>
    <definedName name="wrn.ControlSheets." localSheetId="10"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 localSheetId="31" hidden="1">{"Control_P1",#N/A,FALSE,"Control";"Control_P2",#N/A,FALSE,"Control";"Control_P3",#N/A,FALSE,"Control";"Control_P4",#N/A,FALSE,"Control"}</definedName>
    <definedName name="wrn.ControlSheets." localSheetId="32"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23" hidden="1">{"Control_P1",#N/A,FALSE,"Control";"Control_P2",#N/A,FALSE,"Control";"Control_P3",#N/A,FALSE,"Control";"Control_P4",#N/A,FALSE,"Control"}</definedName>
    <definedName name="wrn.ControlSheets._1" localSheetId="24" hidden="1">{"Control_P1",#N/A,FALSE,"Control";"Control_P2",#N/A,FALSE,"Control";"Control_P3",#N/A,FALSE,"Control";"Control_P4",#N/A,FALSE,"Control"}</definedName>
    <definedName name="wrn.ControlSheets._1" localSheetId="10"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ntrolSheets._1" localSheetId="31" hidden="1">{"Control_P1",#N/A,FALSE,"Control";"Control_P2",#N/A,FALSE,"Control";"Control_P3",#N/A,FALSE,"Control";"Control_P4",#N/A,FALSE,"Control"}</definedName>
    <definedName name="wrn.ControlSheets._1" localSheetId="32"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23" hidden="1">{#N/A,#N/A,FALSE,"RECAP";#N/A,#N/A,FALSE,"MATBYCLS";#N/A,#N/A,FALSE,"STATUS";#N/A,#N/A,FALSE,"OP-ACT";#N/A,#N/A,FALSE,"W_O"}</definedName>
    <definedName name="wrn.COSTOS." localSheetId="24" hidden="1">{#N/A,#N/A,FALSE,"RECAP";#N/A,#N/A,FALSE,"MATBYCLS";#N/A,#N/A,FALSE,"STATUS";#N/A,#N/A,FALSE,"OP-ACT";#N/A,#N/A,FALSE,"W_O"}</definedName>
    <definedName name="wrn.COSTOS." localSheetId="10" hidden="1">{#N/A,#N/A,FALSE,"RECAP";#N/A,#N/A,FALSE,"MATBYCLS";#N/A,#N/A,FALSE,"STATUS";#N/A,#N/A,FALSE,"OP-ACT";#N/A,#N/A,FALSE,"W_O"}</definedName>
    <definedName name="wrn.COSTOS." localSheetId="4" hidden="1">{#N/A,#N/A,FALSE,"RECAP";#N/A,#N/A,FALSE,"MATBYCLS";#N/A,#N/A,FALSE,"STATUS";#N/A,#N/A,FALSE,"OP-ACT";#N/A,#N/A,FALSE,"W_O"}</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COSTOS." localSheetId="31" hidden="1">{#N/A,#N/A,FALSE,"RECAP";#N/A,#N/A,FALSE,"MATBYCLS";#N/A,#N/A,FALSE,"STATUS";#N/A,#N/A,FALSE,"OP-ACT";#N/A,#N/A,FALSE,"W_O"}</definedName>
    <definedName name="wrn.COSTOS." localSheetId="32" hidden="1">{#N/A,#N/A,FALSE,"RECAP";#N/A,#N/A,FALSE,"MATBYCLS";#N/A,#N/A,FALSE,"STATUS";#N/A,#N/A,FALSE,"OP-ACT";#N/A,#N/A,FALSE,"W_O"}</definedName>
    <definedName name="wrn.COSTOS." hidden="1">{#N/A,#N/A,FALSE,"RECAP";#N/A,#N/A,FALSE,"MATBYCLS";#N/A,#N/A,FALSE,"STATUS";#N/A,#N/A,FALSE,"OP-ACT";#N/A,#N/A,FALSE,"W_O"}</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23" hidden="1">{#N/A,#N/A,FALSE,"3 Year Plan"}</definedName>
    <definedName name="wrn.Data." localSheetId="24" hidden="1">{#N/A,#N/A,FALSE,"3 Year Plan"}</definedName>
    <definedName name="wrn.Data." localSheetId="10" hidden="1">{#N/A,#N/A,FALSE,"3 Year Plan"}</definedName>
    <definedName name="wrn.Data." localSheetId="4" hidden="1">{#N/A,#N/A,FALSE,"3 Year Plan"}</definedName>
    <definedName name="wrn.Data." localSheetId="16" hidden="1">{#N/A,#N/A,FALSE,"3 Year Plan"}</definedName>
    <definedName name="wrn.Data." localSheetId="17"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 localSheetId="31" hidden="1">{#N/A,#N/A,FALSE,"3 Year Plan"}</definedName>
    <definedName name="wrn.Data." localSheetId="32" hidden="1">{#N/A,#N/A,FALSE,"3 Year Plan"}</definedName>
    <definedName name="wrn.Data." hidden="1">{#N/A,#N/A,FALSE,"3 Year Plan"}</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23" hidden="1">{"Control_DataContact",#N/A,FALSE,"Control"}</definedName>
    <definedName name="wrn.Data_Contact." localSheetId="24" hidden="1">{"Control_DataContact",#N/A,FALSE,"Control"}</definedName>
    <definedName name="wrn.Data_Contact." localSheetId="10" hidden="1">{"Control_DataContact",#N/A,FALSE,"Control"}</definedName>
    <definedName name="wrn.Data_Contact." localSheetId="4" hidden="1">{"Control_DataContact",#N/A,FALSE,"Control"}</definedName>
    <definedName name="wrn.Data_Contact." localSheetId="16" hidden="1">{"Control_DataContact",#N/A,FALSE,"Control"}</definedName>
    <definedName name="wrn.Data_Contact." localSheetId="17"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 localSheetId="31" hidden="1">{"Control_DataContact",#N/A,FALSE,"Control"}</definedName>
    <definedName name="wrn.Data_Contact." localSheetId="32" hidden="1">{"Control_DataContact",#N/A,FALSE,"Control"}</definedName>
    <definedName name="wrn.Data_Contact."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23" hidden="1">{"Control_DataContact",#N/A,FALSE,"Control"}</definedName>
    <definedName name="wrn.Data_Contact._1" localSheetId="24" hidden="1">{"Control_DataContact",#N/A,FALSE,"Control"}</definedName>
    <definedName name="wrn.Data_Contact._1" localSheetId="10" hidden="1">{"Control_DataContact",#N/A,FALSE,"Control"}</definedName>
    <definedName name="wrn.Data_Contact._1" localSheetId="4"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Data_Contact._1" localSheetId="31" hidden="1">{"Control_DataContact",#N/A,FALSE,"Control"}</definedName>
    <definedName name="wrn.Data_Contact._1" localSheetId="32" hidden="1">{"Control_DataContact",#N/A,FALSE,"Control"}</definedName>
    <definedName name="wrn.Data_Contact._1" hidden="1">{"Control_DataContact",#N/A,FALSE,"Control"}</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23" hidden="1">{"Est_Pg1",#N/A,FALSE,"Estimate2003";"Est_Pg2",#N/A,FALSE,"Estimate2003";"Est_Pg3",#N/A,FALSE,"Estimate2003";"Escalation,",#N/A,FALSE,"Escalation"}</definedName>
    <definedName name="wrn.Est_2003." localSheetId="24" hidden="1">{"Est_Pg1",#N/A,FALSE,"Estimate2003";"Est_Pg2",#N/A,FALSE,"Estimate2003";"Est_Pg3",#N/A,FALSE,"Estimate2003";"Escalation,",#N/A,FALSE,"Escalation"}</definedName>
    <definedName name="wrn.Est_2003." localSheetId="10"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 localSheetId="31" hidden="1">{"Est_Pg1",#N/A,FALSE,"Estimate2003";"Est_Pg2",#N/A,FALSE,"Estimate2003";"Est_Pg3",#N/A,FALSE,"Estimate2003";"Escalation,",#N/A,FALSE,"Escalation"}</definedName>
    <definedName name="wrn.Est_2003." localSheetId="32"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23" hidden="1">{"Est_Pg1",#N/A,FALSE,"Estimate2003";"Est_Pg2",#N/A,FALSE,"Estimate2003";"Est_Pg3",#N/A,FALSE,"Estimate2003";"Escalation,",#N/A,FALSE,"Escalation"}</definedName>
    <definedName name="wrn.Est_2003._1" localSheetId="24" hidden="1">{"Est_Pg1",#N/A,FALSE,"Estimate2003";"Est_Pg2",#N/A,FALSE,"Estimate2003";"Est_Pg3",#N/A,FALSE,"Estimate2003";"Escalation,",#N/A,FALSE,"Escalation"}</definedName>
    <definedName name="wrn.Est_2003._1" localSheetId="10"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Est_2003._1" localSheetId="31" hidden="1">{"Est_Pg1",#N/A,FALSE,"Estimate2003";"Est_Pg2",#N/A,FALSE,"Estimate2003";"Est_Pg3",#N/A,FALSE,"Estimate2003";"Escalation,",#N/A,FALSE,"Escalation"}</definedName>
    <definedName name="wrn.Est_2003._1" localSheetId="32"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23" hidden="1">{"b1",#N/A,TRUE,"B-1";"b2",#N/A,TRUE,"B-2";"b3",#N/A,TRUE,"B-3";"b4",#N/A,TRUE,"B-4";"b5",#N/A,TRUE,"B-5"}</definedName>
    <definedName name="wrn.fermie." localSheetId="24" hidden="1">{"b1",#N/A,TRUE,"B-1";"b2",#N/A,TRUE,"B-2";"b3",#N/A,TRUE,"B-3";"b4",#N/A,TRUE,"B-4";"b5",#N/A,TRUE,"B-5"}</definedName>
    <definedName name="wrn.fermie." localSheetId="10" hidden="1">{"b1",#N/A,TRUE,"B-1";"b2",#N/A,TRUE,"B-2";"b3",#N/A,TRUE,"B-3";"b4",#N/A,TRUE,"B-4";"b5",#N/A,TRUE,"B-5"}</definedName>
    <definedName name="wrn.fermie." localSheetId="4" hidden="1">{"b1",#N/A,TRUE,"B-1";"b2",#N/A,TRUE,"B-2";"b3",#N/A,TRUE,"B-3";"b4",#N/A,TRUE,"B-4";"b5",#N/A,TRUE,"B-5"}</definedName>
    <definedName name="wrn.fermie." localSheetId="16" hidden="1">{"b1",#N/A,TRUE,"B-1";"b2",#N/A,TRUE,"B-2";"b3",#N/A,TRUE,"B-3";"b4",#N/A,TRUE,"B-4";"b5",#N/A,TRUE,"B-5"}</definedName>
    <definedName name="wrn.fermie." localSheetId="17"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ermie." localSheetId="31" hidden="1">{"b1",#N/A,TRUE,"B-1";"b2",#N/A,TRUE,"B-2";"b3",#N/A,TRUE,"B-3";"b4",#N/A,TRUE,"B-4";"b5",#N/A,TRUE,"B-5"}</definedName>
    <definedName name="wrn.fermie." localSheetId="32" hidden="1">{"b1",#N/A,TRUE,"B-1";"b2",#N/A,TRUE,"B-2";"b3",#N/A,TRUE,"B-3";"b4",#N/A,TRUE,"B-4";"b5",#N/A,TRUE,"B-5"}</definedName>
    <definedName name="wrn.fermie." hidden="1">{"b1",#N/A,TRUE,"B-1";"b2",#N/A,TRUE,"B-2";"b3",#N/A,TRUE,"B-3";"b4",#N/A,TRUE,"B-4";"b5",#N/A,TRUE,"B-5"}</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23" hidden="1">{#N/A,#N/A,FALSE,"94 FTE";#N/A,#N/A,FALSE,"95 FTE";#N/A,#N/A,FALSE,"96 FTE"}</definedName>
    <definedName name="wrn.FTEs." localSheetId="24" hidden="1">{#N/A,#N/A,FALSE,"94 FTE";#N/A,#N/A,FALSE,"95 FTE";#N/A,#N/A,FALSE,"96 FTE"}</definedName>
    <definedName name="wrn.FTEs." localSheetId="10" hidden="1">{#N/A,#N/A,FALSE,"94 FTE";#N/A,#N/A,FALSE,"95 FTE";#N/A,#N/A,FALSE,"96 FTE"}</definedName>
    <definedName name="wrn.FTEs." localSheetId="4" hidden="1">{#N/A,#N/A,FALSE,"94 FTE";#N/A,#N/A,FALSE,"95 FTE";#N/A,#N/A,FALSE,"96 FTE"}</definedName>
    <definedName name="wrn.FTEs." localSheetId="16" hidden="1">{#N/A,#N/A,FALSE,"94 FTE";#N/A,#N/A,FALSE,"95 FTE";#N/A,#N/A,FALSE,"96 FTE"}</definedName>
    <definedName name="wrn.FTEs." localSheetId="17"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FTEs." localSheetId="31" hidden="1">{#N/A,#N/A,FALSE,"94 FTE";#N/A,#N/A,FALSE,"95 FTE";#N/A,#N/A,FALSE,"96 FTE"}</definedName>
    <definedName name="wrn.FTEs." localSheetId="32" hidden="1">{#N/A,#N/A,FALSE,"94 FTE";#N/A,#N/A,FALSE,"95 FTE";#N/A,#N/A,FALSE,"96 FTE"}</definedName>
    <definedName name="wrn.FTEs." hidden="1">{#N/A,#N/A,FALSE,"94 FTE";#N/A,#N/A,FALSE,"95 FTE";#N/A,#N/A,FALSE,"96 FTE"}</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23" hidden="1">{#N/A,#N/A,FALSE,"A"}</definedName>
    <definedName name="wrn.input." localSheetId="24" hidden="1">{#N/A,#N/A,FALSE,"A"}</definedName>
    <definedName name="wrn.input." localSheetId="10" hidden="1">{#N/A,#N/A,FALSE,"A"}</definedName>
    <definedName name="wrn.input." localSheetId="4" hidden="1">{#N/A,#N/A,FALSE,"A"}</definedName>
    <definedName name="wrn.input." localSheetId="16" hidden="1">{#N/A,#N/A,FALSE,"A"}</definedName>
    <definedName name="wrn.input." localSheetId="17"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 localSheetId="31" hidden="1">{#N/A,#N/A,FALSE,"A"}</definedName>
    <definedName name="wrn.input." localSheetId="32" hidden="1">{#N/A,#N/A,FALSE,"A"}</definedName>
    <definedName name="wrn.input." hidden="1">{#N/A,#N/A,FALSE,"A"}</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23" hidden="1">{"[Cost of Service] COS Inputs Sch 1",#N/A,FALSE,"Cost of Service Model"}</definedName>
    <definedName name="wrn.Inputs." localSheetId="24" hidden="1">{"[Cost of Service] COS Inputs Sch 1",#N/A,FALSE,"Cost of Service Model"}</definedName>
    <definedName name="wrn.Inputs." localSheetId="10" hidden="1">{"[Cost of Service] COS Inputs Sch 1",#N/A,FALSE,"Cost of Service Model"}</definedName>
    <definedName name="wrn.Inputs." localSheetId="4" hidden="1">{"[Cost of Service] COS Inputs Sch 1",#N/A,FALSE,"Cost of Service Model"}</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Inputs." localSheetId="31" hidden="1">{"[Cost of Service] COS Inputs Sch 1",#N/A,FALSE,"Cost of Service Model"}</definedName>
    <definedName name="wrn.Inputs." localSheetId="32" hidden="1">{"[Cost of Service] COS Inputs Sch 1",#N/A,FALSE,"Cost of Service Model"}</definedName>
    <definedName name="wrn.Inputs." hidden="1">{"[Cost of Service] COS Inputs Sch 1",#N/A,FALSE,"Cost of Service Model"}</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23" hidden="1">{"2002Frcst","06Month",FALSE,"Frcst Format 2002"}</definedName>
    <definedName name="wrn.June2002." localSheetId="24" hidden="1">{"2002Frcst","06Month",FALSE,"Frcst Format 2002"}</definedName>
    <definedName name="wrn.June2002." localSheetId="10" hidden="1">{"2002Frcst","06Month",FALSE,"Frcst Format 2002"}</definedName>
    <definedName name="wrn.June2002." localSheetId="4" hidden="1">{"2002Frcst","06Month",FALSE,"Frcst Format 2002"}</definedName>
    <definedName name="wrn.June2002." localSheetId="16" hidden="1">{"2002Frcst","06Month",FALSE,"Frcst Format 2002"}</definedName>
    <definedName name="wrn.June2002." localSheetId="17"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une2002." localSheetId="31" hidden="1">{"2002Frcst","06Month",FALSE,"Frcst Format 2002"}</definedName>
    <definedName name="wrn.June2002." localSheetId="32" hidden="1">{"2002Frcst","06Month",FALSE,"Frcst Format 2002"}</definedName>
    <definedName name="wrn.June2002." hidden="1">{"2002Frcst","06Month",FALSE,"Frcst Format 2002"}</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23" hidden="1">{#N/A,#N/A,FALSE,"202";#N/A,#N/A,FALSE,"203";#N/A,#N/A,FALSE,"204";#N/A,#N/A,FALSE,"205";#N/A,#N/A,FALSE,"205A"}</definedName>
    <definedName name="wrn.JVREPORT." localSheetId="24" hidden="1">{#N/A,#N/A,FALSE,"202";#N/A,#N/A,FALSE,"203";#N/A,#N/A,FALSE,"204";#N/A,#N/A,FALSE,"205";#N/A,#N/A,FALSE,"205A"}</definedName>
    <definedName name="wrn.JVREPORT." localSheetId="10" hidden="1">{#N/A,#N/A,FALSE,"202";#N/A,#N/A,FALSE,"203";#N/A,#N/A,FALSE,"204";#N/A,#N/A,FALSE,"205";#N/A,#N/A,FALSE,"205A"}</definedName>
    <definedName name="wrn.JVREPORT." localSheetId="4" hidden="1">{#N/A,#N/A,FALSE,"202";#N/A,#N/A,FALSE,"203";#N/A,#N/A,FALSE,"204";#N/A,#N/A,FALSE,"205";#N/A,#N/A,FALSE,"205A"}</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JVREPORT." localSheetId="31" hidden="1">{#N/A,#N/A,FALSE,"202";#N/A,#N/A,FALSE,"203";#N/A,#N/A,FALSE,"204";#N/A,#N/A,FALSE,"205";#N/A,#N/A,FALSE,"205A"}</definedName>
    <definedName name="wrn.JVREPORT." localSheetId="32" hidden="1">{#N/A,#N/A,FALSE,"202";#N/A,#N/A,FALSE,"203";#N/A,#N/A,FALSE,"204";#N/A,#N/A,FALSE,"205";#N/A,#N/A,FALSE,"205A"}</definedName>
    <definedName name="wrn.JVREPORT." hidden="1">{#N/A,#N/A,FALSE,"202";#N/A,#N/A,FALSE,"203";#N/A,#N/A,FALSE,"204";#N/A,#N/A,FALSE,"205";#N/A,#N/A,FALSE,"205A"}</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23" hidden="1">{"2002Frcst","05Month",FALSE,"Frcst Format 2002"}</definedName>
    <definedName name="wrn.May2002." localSheetId="24" hidden="1">{"2002Frcst","05Month",FALSE,"Frcst Format 2002"}</definedName>
    <definedName name="wrn.May2002." localSheetId="10" hidden="1">{"2002Frcst","05Month",FALSE,"Frcst Format 2002"}</definedName>
    <definedName name="wrn.May2002." localSheetId="4" hidden="1">{"2002Frcst","05Month",FALSE,"Frcst Format 2002"}</definedName>
    <definedName name="wrn.May2002." localSheetId="16" hidden="1">{"2002Frcst","05Month",FALSE,"Frcst Format 2002"}</definedName>
    <definedName name="wrn.May2002." localSheetId="17"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ay2002." localSheetId="31" hidden="1">{"2002Frcst","05Month",FALSE,"Frcst Format 2002"}</definedName>
    <definedName name="wrn.May2002." localSheetId="32" hidden="1">{"2002Frcst","05Month",FALSE,"Frcst Format 2002"}</definedName>
    <definedName name="wrn.May2002." hidden="1">{"2002Frcst","05Month",FALSE,"Frcst Format 2002"}</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23" hidden="1">{"Equipment",#N/A,FALSE,"A";"Summary",#N/A,FALSE,"B"}</definedName>
    <definedName name="wrn.My._.estimate._.report." localSheetId="24" hidden="1">{"Equipment",#N/A,FALSE,"A";"Summary",#N/A,FALSE,"B"}</definedName>
    <definedName name="wrn.My._.estimate._.report." localSheetId="10" hidden="1">{"Equipment",#N/A,FALSE,"A";"Summary",#N/A,FALSE,"B"}</definedName>
    <definedName name="wrn.My._.estimate._.report." localSheetId="4" hidden="1">{"Equipment",#N/A,FALSE,"A";"Summary",#N/A,FALSE,"B"}</definedName>
    <definedName name="wrn.My._.estimate._.report." localSheetId="16" hidden="1">{"Equipment",#N/A,FALSE,"A";"Summary",#N/A,FALSE,"B"}</definedName>
    <definedName name="wrn.My._.estimate._.report." localSheetId="17"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_.estimate._.report." localSheetId="31" hidden="1">{"Equipment",#N/A,FALSE,"A";"Summary",#N/A,FALSE,"B"}</definedName>
    <definedName name="wrn.My._.estimate._.report." localSheetId="32" hidden="1">{"Equipment",#N/A,FALSE,"A";"Summary",#N/A,FALSE,"B"}</definedName>
    <definedName name="wrn.My._.estimate._.report." hidden="1">{"Equipment",#N/A,FALSE,"A";"Summary",#N/A,FALSE,"B"}</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23" hidden="1">{"Alberta",#N/A,FALSE,"Pivot Data";#N/A,#N/A,FALSE,"Pivot Data";"HiddenColumns",#N/A,FALSE,"Pivot Data"}</definedName>
    <definedName name="wrn.MyTestReport." localSheetId="24" hidden="1">{"Alberta",#N/A,FALSE,"Pivot Data";#N/A,#N/A,FALSE,"Pivot Data";"HiddenColumns",#N/A,FALSE,"Pivot Data"}</definedName>
    <definedName name="wrn.MyTestReport." localSheetId="10" hidden="1">{"Alberta",#N/A,FALSE,"Pivot Data";#N/A,#N/A,FALSE,"Pivot Data";"HiddenColumns",#N/A,FALSE,"Pivot Data"}</definedName>
    <definedName name="wrn.MyTestReport." localSheetId="4" hidden="1">{"Alberta",#N/A,FALSE,"Pivot Data";#N/A,#N/A,FALSE,"Pivot Data";"HiddenColumns",#N/A,FALSE,"Pivot Data"}</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MyTestReport." localSheetId="31" hidden="1">{"Alberta",#N/A,FALSE,"Pivot Data";#N/A,#N/A,FALSE,"Pivot Data";"HiddenColumns",#N/A,FALSE,"Pivot Data"}</definedName>
    <definedName name="wrn.MyTestReport." localSheetId="32" hidden="1">{"Alberta",#N/A,FALSE,"Pivot Data";#N/A,#N/A,FALSE,"Pivot Data";"HiddenColumns",#N/A,FALSE,"Pivot Data"}</definedName>
    <definedName name="wrn.MyTestReport." hidden="1">{"Alberta",#N/A,FALSE,"Pivot Data";#N/A,#N/A,FALSE,"Pivot Data";"HiddenColumns",#N/A,FALSE,"Pivot Data"}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23" hidden="1">{"Overhauls Calculations",#N/A,FALSE,"PROFORMA"}</definedName>
    <definedName name="wrn.Overhauls." localSheetId="24" hidden="1">{"Overhauls Calculations",#N/A,FALSE,"PROFORMA"}</definedName>
    <definedName name="wrn.Overhauls." localSheetId="10" hidden="1">{"Overhauls Calculations",#N/A,FALSE,"PROFORMA"}</definedName>
    <definedName name="wrn.Overhauls." localSheetId="4" hidden="1">{"Overhauls Calculations",#N/A,FALSE,"PROFORMA"}</definedName>
    <definedName name="wrn.Overhauls." localSheetId="16" hidden="1">{"Overhauls Calculations",#N/A,FALSE,"PROFORMA"}</definedName>
    <definedName name="wrn.Overhauls." localSheetId="17"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 localSheetId="31" hidden="1">{"Overhauls Calculations",#N/A,FALSE,"PROFORMA"}</definedName>
    <definedName name="wrn.Overhauls." localSheetId="32" hidden="1">{"Overhauls Calculations",#N/A,FALSE,"PROFORMA"}</definedName>
    <definedName name="wrn.Overhauls."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23" hidden="1">{"Overhauls Calculations",#N/A,FALSE,"PROFORMA"}</definedName>
    <definedName name="wrn.Overhaulsb." localSheetId="24" hidden="1">{"Overhauls Calculations",#N/A,FALSE,"PROFORMA"}</definedName>
    <definedName name="wrn.Overhaulsb." localSheetId="10" hidden="1">{"Overhauls Calculations",#N/A,FALSE,"PROFORMA"}</definedName>
    <definedName name="wrn.Overhaulsb." localSheetId="4"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Overhaulsb." localSheetId="31" hidden="1">{"Overhauls Calculations",#N/A,FALSE,"PROFORMA"}</definedName>
    <definedName name="wrn.Overhaulsb." localSheetId="32" hidden="1">{"Overhauls Calculations",#N/A,FALSE,"PROFORMA"}</definedName>
    <definedName name="wrn.Overhaulsb." hidden="1">{"Overhauls Calculations",#N/A,FALSE,"PROFORMA"}</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23" hidden="1">{#N/A,#N/A,TRUE,"Recommendation";#N/A,#N/A,TRUE,"Scenarios";#N/A,#N/A,TRUE,"Tax Adjusted WACC";#N/A,#N/A,TRUE,"Summary";#N/A,#N/A,TRUE,"Industrial";#N/A,#N/A,TRUE,"Apodaca &amp; Escobedo";#N/A,#N/A,TRUE,"Guadalupe";#N/A,#N/A,TRUE,"Santa Catarina";#N/A,#N/A,TRUE,"Debt Valuation"}</definedName>
    <definedName name="wrn.Package." localSheetId="24" hidden="1">{#N/A,#N/A,TRUE,"Recommendation";#N/A,#N/A,TRUE,"Scenarios";#N/A,#N/A,TRUE,"Tax Adjusted WACC";#N/A,#N/A,TRUE,"Summary";#N/A,#N/A,TRUE,"Industrial";#N/A,#N/A,TRUE,"Apodaca &amp; Escobedo";#N/A,#N/A,TRUE,"Guadalupe";#N/A,#N/A,TRUE,"Santa Catarina";#N/A,#N/A,TRUE,"Debt Valuation"}</definedName>
    <definedName name="wrn.Package." localSheetId="10"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 localSheetId="31" hidden="1">{#N/A,#N/A,TRUE,"Recommendation";#N/A,#N/A,TRUE,"Scenarios";#N/A,#N/A,TRUE,"Tax Adjusted WACC";#N/A,#N/A,TRUE,"Summary";#N/A,#N/A,TRUE,"Industrial";#N/A,#N/A,TRUE,"Apodaca &amp; Escobedo";#N/A,#N/A,TRUE,"Guadalupe";#N/A,#N/A,TRUE,"Santa Catarina";#N/A,#N/A,TRUE,"Debt Valuation"}</definedName>
    <definedName name="wrn.Package." localSheetId="32"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23" hidden="1">{#N/A,#N/A,TRUE,"Recommendation";#N/A,#N/A,TRUE,"Scenarios";#N/A,#N/A,TRUE,"Tax Adjusted WACC";#N/A,#N/A,TRUE,"Summary";#N/A,#N/A,TRUE,"Industrial";#N/A,#N/A,TRUE,"Apodaca &amp; Escobedo";#N/A,#N/A,TRUE,"Guadalupe";#N/A,#N/A,TRUE,"Santa Catarina";#N/A,#N/A,TRUE,"Debt Valuation"}</definedName>
    <definedName name="wrn.Package2" localSheetId="24" hidden="1">{#N/A,#N/A,TRUE,"Recommendation";#N/A,#N/A,TRUE,"Scenarios";#N/A,#N/A,TRUE,"Tax Adjusted WACC";#N/A,#N/A,TRUE,"Summary";#N/A,#N/A,TRUE,"Industrial";#N/A,#N/A,TRUE,"Apodaca &amp; Escobedo";#N/A,#N/A,TRUE,"Guadalupe";#N/A,#N/A,TRUE,"Santa Catarina";#N/A,#N/A,TRUE,"Debt Valuation"}</definedName>
    <definedName name="wrn.Package2" localSheetId="10"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ackage2" localSheetId="31" hidden="1">{#N/A,#N/A,TRUE,"Recommendation";#N/A,#N/A,TRUE,"Scenarios";#N/A,#N/A,TRUE,"Tax Adjusted WACC";#N/A,#N/A,TRUE,"Summary";#N/A,#N/A,TRUE,"Industrial";#N/A,#N/A,TRUE,"Apodaca &amp; Escobedo";#N/A,#N/A,TRUE,"Guadalupe";#N/A,#N/A,TRUE,"Santa Catarina";#N/A,#N/A,TRUE,"Debt Valuation"}</definedName>
    <definedName name="wrn.Package2" localSheetId="32"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23" hidden="1">{#N/A,#N/A,FALSE,"Workpaper Tables 4-1 &amp; 4-2";#N/A,#N/A,FALSE,"Revenue Allocation Results";#N/A,#N/A,FALSE,"FERC Rev @ PR";#N/A,#N/A,FALSE,"Distribution Revenue Allocation";#N/A,#N/A,FALSE,"Nonallocated Revenues ";#N/A,#N/A,FALSE,"2000mixuse";#N/A,#N/A,FALSE,"MC Revenues- 00 sales, 96 MC's"}</definedName>
    <definedName name="wrn.Print._.Out." localSheetId="2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0"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Out." localSheetId="31" hidden="1">{#N/A,#N/A,FALSE,"Workpaper Tables 4-1 &amp; 4-2";#N/A,#N/A,FALSE,"Revenue Allocation Results";#N/A,#N/A,FALSE,"FERC Rev @ PR";#N/A,#N/A,FALSE,"Distribution Revenue Allocation";#N/A,#N/A,FALSE,"Nonallocated Revenues ";#N/A,#N/A,FALSE,"2000mixuse";#N/A,#N/A,FALSE,"MC Revenues- 00 sales, 96 MC's"}</definedName>
    <definedName name="wrn.Print._.Out." localSheetId="32"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23" hidden="1">{"by_month",#N/A,TRUE,"template";"Destec_month",#N/A,TRUE,"template";"by_quarter",#N/A,TRUE,"template";"destec_quarter",#N/A,TRUE,"template";"by_year",#N/A,TRUE,"template";"Destec_annual",#N/A,TRUE,"template"}</definedName>
    <definedName name="wrn.Print_earnings_template." localSheetId="24" hidden="1">{"by_month",#N/A,TRUE,"template";"Destec_month",#N/A,TRUE,"template";"by_quarter",#N/A,TRUE,"template";"destec_quarter",#N/A,TRUE,"template";"by_year",#N/A,TRUE,"template";"Destec_annual",#N/A,TRUE,"template"}</definedName>
    <definedName name="wrn.Print_earnings_template." localSheetId="10"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earnings_template." localSheetId="31" hidden="1">{"by_month",#N/A,TRUE,"template";"Destec_month",#N/A,TRUE,"template";"by_quarter",#N/A,TRUE,"template";"destec_quarter",#N/A,TRUE,"template";"by_year",#N/A,TRUE,"template";"Destec_annual",#N/A,TRUE,"template"}</definedName>
    <definedName name="wrn.Print_earnings_template." localSheetId="32"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23" hidden="1">{"Var_page",#N/A,FALSE,"template"}</definedName>
    <definedName name="wrn.Print_Var_Page." localSheetId="24" hidden="1">{"Var_page",#N/A,FALSE,"template"}</definedName>
    <definedName name="wrn.Print_Var_Page." localSheetId="10" hidden="1">{"Var_page",#N/A,FALSE,"template"}</definedName>
    <definedName name="wrn.Print_Var_Page." localSheetId="4" hidden="1">{"Var_page",#N/A,FALSE,"template"}</definedName>
    <definedName name="wrn.Print_Var_Page." localSheetId="16" hidden="1">{"Var_page",#N/A,FALSE,"template"}</definedName>
    <definedName name="wrn.Print_Var_Page." localSheetId="17"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_Page." localSheetId="31" hidden="1">{"Var_page",#N/A,FALSE,"template"}</definedName>
    <definedName name="wrn.Print_Var_Page." localSheetId="32" hidden="1">{"Var_page",#N/A,FALSE,"template"}</definedName>
    <definedName name="wrn.Print_Var_Page." hidden="1">{"Var_page",#N/A,FALSE,"template"}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23" hidden="1">{"month_variance",#N/A,FALSE,"template"}</definedName>
    <definedName name="wrn.Print_Variance." localSheetId="24" hidden="1">{"month_variance",#N/A,FALSE,"template"}</definedName>
    <definedName name="wrn.Print_Variance." localSheetId="10" hidden="1">{"month_variance",#N/A,FALSE,"template"}</definedName>
    <definedName name="wrn.Print_Variance." localSheetId="4" hidden="1">{"month_variance",#N/A,FALSE,"template"}</definedName>
    <definedName name="wrn.Print_Variance." localSheetId="16" hidden="1">{"month_variance",#N/A,FALSE,"template"}</definedName>
    <definedName name="wrn.Print_Variance." localSheetId="17"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 localSheetId="31" hidden="1">{"month_variance",#N/A,FALSE,"template"}</definedName>
    <definedName name="wrn.Print_Variance." localSheetId="32" hidden="1">{"month_variance",#N/A,FALSE,"template"}</definedName>
    <definedName name="wrn.Print_Variance." hidden="1">{"month_variance",#N/A,FALSE,"template"}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23" hidden="1">{"variance_page",#N/A,FALSE,"template"}</definedName>
    <definedName name="wrn.Print_Variance_Page." localSheetId="24" hidden="1">{"variance_page",#N/A,FALSE,"template"}</definedName>
    <definedName name="wrn.Print_Variance_Page." localSheetId="10" hidden="1">{"variance_page",#N/A,FALSE,"template"}</definedName>
    <definedName name="wrn.Print_Variance_Page." localSheetId="4" hidden="1">{"variance_page",#N/A,FALSE,"template"}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int_Variance_Page." localSheetId="31" hidden="1">{"variance_page",#N/A,FALSE,"template"}</definedName>
    <definedName name="wrn.Print_Variance_Page." localSheetId="32" hidden="1">{"variance_page",#N/A,FALSE,"template"}</definedName>
    <definedName name="wrn.Print_Variance_Page." hidden="1">{"variance_page",#N/A,FALSE,"template"}</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23" hidden="1">{"ID1",#N/A,FALSE,"IDIQ-I";"id2",#N/A,FALSE,"IDIQ-II";"ID3",#N/A,FALSE,"IDIQ-III";"ID4",#N/A,FALSE,"IDIQ-IV";"id5",#N/A,FALSE,"IDIQ-V";"ID6",#N/A,FALSE,"IDIQ-VI";"DO1a",#N/A,FALSE,"DO-IA";"DO1b",#N/A,FALSE,"DO-IB";"DO1C",#N/A,FALSE,"DO-IC";"DO3",#N/A,FALSE,"DO-III";"DO4",#N/A,FALSE,"DO-IV";"DO5",#N/A,FALSE,"DO-V"}</definedName>
    <definedName name="wrn.PRNREP." localSheetId="24" hidden="1">{"ID1",#N/A,FALSE,"IDIQ-I";"id2",#N/A,FALSE,"IDIQ-II";"ID3",#N/A,FALSE,"IDIQ-III";"ID4",#N/A,FALSE,"IDIQ-IV";"id5",#N/A,FALSE,"IDIQ-V";"ID6",#N/A,FALSE,"IDIQ-VI";"DO1a",#N/A,FALSE,"DO-IA";"DO1b",#N/A,FALSE,"DO-IB";"DO1C",#N/A,FALSE,"DO-IC";"DO3",#N/A,FALSE,"DO-III";"DO4",#N/A,FALSE,"DO-IV";"DO5",#N/A,FALSE,"DO-V"}</definedName>
    <definedName name="wrn.PRNREP." localSheetId="10"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PRNREP." localSheetId="31" hidden="1">{"ID1",#N/A,FALSE,"IDIQ-I";"id2",#N/A,FALSE,"IDIQ-II";"ID3",#N/A,FALSE,"IDIQ-III";"ID4",#N/A,FALSE,"IDIQ-IV";"id5",#N/A,FALSE,"IDIQ-V";"ID6",#N/A,FALSE,"IDIQ-VI";"DO1a",#N/A,FALSE,"DO-IA";"DO1b",#N/A,FALSE,"DO-IB";"DO1C",#N/A,FALSE,"DO-IC";"DO3",#N/A,FALSE,"DO-III";"DO4",#N/A,FALSE,"DO-IV";"DO5",#N/A,FALSE,"DO-V"}</definedName>
    <definedName name="wrn.PRNREP." localSheetId="32"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23" hidden="1">{"ecm",#N/A,FALSE,"CES Inputs";"FINMOD 2",#N/A,FALSE,"CES Inputs";"hillpay",#N/A,FALSE,"CES Inputs";"psc",#N/A,FALSE,"PSC Output";"buyout",#N/A,FALSE,"Buyout";"total",#N/A,FALSE,"FY93-94 Maintenance"}</definedName>
    <definedName name="wrn.rdm." localSheetId="24" hidden="1">{"ecm",#N/A,FALSE,"CES Inputs";"FINMOD 2",#N/A,FALSE,"CES Inputs";"hillpay",#N/A,FALSE,"CES Inputs";"psc",#N/A,FALSE,"PSC Output";"buyout",#N/A,FALSE,"Buyout";"total",#N/A,FALSE,"FY93-94 Maintenance"}</definedName>
    <definedName name="wrn.rdm." localSheetId="10"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 localSheetId="31" hidden="1">{"ecm",#N/A,FALSE,"CES Inputs";"FINMOD 2",#N/A,FALSE,"CES Inputs";"hillpay",#N/A,FALSE,"CES Inputs";"psc",#N/A,FALSE,"PSC Output";"buyout",#N/A,FALSE,"Buyout";"total",#N/A,FALSE,"FY93-94 Maintenance"}</definedName>
    <definedName name="wrn.rdm." localSheetId="32"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23" hidden="1">{"ecm",#N/A,FALSE,"CES Inputs";"finmod",#N/A,FALSE,"CES Inputs";"hillpay",#N/A,FALSE,"CES Inputs";"psc",#N/A,FALSE,"PSC Output";"buyout",#N/A,FALSE,"Buyout";"Other Util Calcs",#N/A,FALSE,"CES Inputs";"Other Utility Calcs 2",#N/A,FALSE,"CES Inputs";"Other Utility Calcs 3",#N/A,FALSE,"CES Inputs"}</definedName>
    <definedName name="wrn.rdm.1" localSheetId="24" hidden="1">{"ecm",#N/A,FALSE,"CES Inputs";"finmod",#N/A,FALSE,"CES Inputs";"hillpay",#N/A,FALSE,"CES Inputs";"psc",#N/A,FALSE,"PSC Output";"buyout",#N/A,FALSE,"Buyout";"Other Util Calcs",#N/A,FALSE,"CES Inputs";"Other Utility Calcs 2",#N/A,FALSE,"CES Inputs";"Other Utility Calcs 3",#N/A,FALSE,"CES Inputs"}</definedName>
    <definedName name="wrn.rdm.1" localSheetId="10"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dm.1" localSheetId="31" hidden="1">{"ecm",#N/A,FALSE,"CES Inputs";"finmod",#N/A,FALSE,"CES Inputs";"hillpay",#N/A,FALSE,"CES Inputs";"psc",#N/A,FALSE,"PSC Output";"buyout",#N/A,FALSE,"Buyout";"Other Util Calcs",#N/A,FALSE,"CES Inputs";"Other Utility Calcs 2",#N/A,FALSE,"CES Inputs";"Other Utility Calcs 3",#N/A,FALSE,"CES Inputs"}</definedName>
    <definedName name="wrn.rdm.1" localSheetId="32"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23" hidden="1">{"Page_1",#N/A,FALSE,"BAD4Q98";"Page_2",#N/A,FALSE,"BAD4Q98";"Page_3",#N/A,FALSE,"BAD4Q98";"Page_4",#N/A,FALSE,"BAD4Q98";"Page_5",#N/A,FALSE,"BAD4Q98";"Page_6",#N/A,FALSE,"BAD4Q98";"Input_1",#N/A,FALSE,"BAD4Q98";"Input_2",#N/A,FALSE,"BAD4Q98"}</definedName>
    <definedName name="wrn.Reserve._.Analysis." localSheetId="24" hidden="1">{"Page_1",#N/A,FALSE,"BAD4Q98";"Page_2",#N/A,FALSE,"BAD4Q98";"Page_3",#N/A,FALSE,"BAD4Q98";"Page_4",#N/A,FALSE,"BAD4Q98";"Page_5",#N/A,FALSE,"BAD4Q98";"Page_6",#N/A,FALSE,"BAD4Q98";"Input_1",#N/A,FALSE,"BAD4Q98";"Input_2",#N/A,FALSE,"BAD4Q98"}</definedName>
    <definedName name="wrn.Reserve._.Analysis." localSheetId="10"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serve._.Analysis." localSheetId="31" hidden="1">{"Page_1",#N/A,FALSE,"BAD4Q98";"Page_2",#N/A,FALSE,"BAD4Q98";"Page_3",#N/A,FALSE,"BAD4Q98";"Page_4",#N/A,FALSE,"BAD4Q98";"Page_5",#N/A,FALSE,"BAD4Q98";"Page_6",#N/A,FALSE,"BAD4Q98";"Input_1",#N/A,FALSE,"BAD4Q98";"Input_2",#N/A,FALSE,"BAD4Q98"}</definedName>
    <definedName name="wrn.Reserve._.Analysis." localSheetId="32"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23" hidden="1">{#N/A,#N/A,FALSE,"RRQ inputs ";#N/A,#N/A,FALSE,"FERC Rev @ PR";#N/A,#N/A,FALSE,"Distribution Revenue Allocation";#N/A,#N/A,FALSE,"Nonallocated Revenues";#N/A,#N/A,FALSE,"MC Revenues-03 sales, 96 MC's";#N/A,#N/A,FALSE,"FTA"}</definedName>
    <definedName name="wrn.Rev._.Alloc." localSheetId="24" hidden="1">{#N/A,#N/A,FALSE,"RRQ inputs ";#N/A,#N/A,FALSE,"FERC Rev @ PR";#N/A,#N/A,FALSE,"Distribution Revenue Allocation";#N/A,#N/A,FALSE,"Nonallocated Revenues";#N/A,#N/A,FALSE,"MC Revenues-03 sales, 96 MC's";#N/A,#N/A,FALSE,"FTA"}</definedName>
    <definedName name="wrn.Rev._.Alloc." localSheetId="10"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_.Alloc." localSheetId="31" hidden="1">{#N/A,#N/A,FALSE,"RRQ inputs ";#N/A,#N/A,FALSE,"FERC Rev @ PR";#N/A,#N/A,FALSE,"Distribution Revenue Allocation";#N/A,#N/A,FALSE,"Nonallocated Revenues";#N/A,#N/A,FALSE,"MC Revenues-03 sales, 96 MC's";#N/A,#N/A,FALSE,"FTA"}</definedName>
    <definedName name="wrn.Rev._.Alloc." localSheetId="32"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23" hidden="1">{#N/A,#N/A,FALSE,"3 Year Plan";#N/A,#N/A,FALSE,"3 Year Plan"}</definedName>
    <definedName name="wrn.Revenue." localSheetId="24" hidden="1">{#N/A,#N/A,FALSE,"3 Year Plan";#N/A,#N/A,FALSE,"3 Year Plan"}</definedName>
    <definedName name="wrn.Revenue." localSheetId="10" hidden="1">{#N/A,#N/A,FALSE,"3 Year Plan";#N/A,#N/A,FALSE,"3 Year Plan"}</definedName>
    <definedName name="wrn.Revenue." localSheetId="4" hidden="1">{#N/A,#N/A,FALSE,"3 Year Plan";#N/A,#N/A,FALSE,"3 Year Plan"}</definedName>
    <definedName name="wrn.Revenue." localSheetId="16" hidden="1">{#N/A,#N/A,FALSE,"3 Year Plan";#N/A,#N/A,FALSE,"3 Year Plan"}</definedName>
    <definedName name="wrn.Revenue." localSheetId="17"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evenue." localSheetId="31" hidden="1">{#N/A,#N/A,FALSE,"3 Year Plan";#N/A,#N/A,FALSE,"3 Year Plan"}</definedName>
    <definedName name="wrn.Revenue." localSheetId="32" hidden="1">{#N/A,#N/A,FALSE,"3 Year Plan";#N/A,#N/A,FALSE,"3 Year Plan"}</definedName>
    <definedName name="wrn.Revenue." hidden="1">{#N/A,#N/A,FALSE,"3 Year Plan";#N/A,#N/A,FALSE,"3 Year Plan"}</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23" hidden="1">{#N/A,#N/A,FALSE,"Table Contents";#N/A,#N/A,FALSE,"Summary";#N/A,#N/A,FALSE,"RO2-A";#N/A,#N/A,FALSE,"RO3-A";#N/A,#N/A,FALSE,"RO4-A";#N/A,#N/A,FALSE,"RO5-A";#N/A,#N/A,FALSE,"RO6-A";#N/A,#N/A,FALSE,"RO7-A";#N/A,#N/A,FALSE,"94DC ";#N/A,#N/A,FALSE,"95DC";#N/A,#N/A,FALSE,"96DC"}</definedName>
    <definedName name="wrn.ROTable." localSheetId="24" hidden="1">{#N/A,#N/A,FALSE,"Table Contents";#N/A,#N/A,FALSE,"Summary";#N/A,#N/A,FALSE,"RO2-A";#N/A,#N/A,FALSE,"RO3-A";#N/A,#N/A,FALSE,"RO4-A";#N/A,#N/A,FALSE,"RO5-A";#N/A,#N/A,FALSE,"RO6-A";#N/A,#N/A,FALSE,"RO7-A";#N/A,#N/A,FALSE,"94DC ";#N/A,#N/A,FALSE,"95DC";#N/A,#N/A,FALSE,"96DC"}</definedName>
    <definedName name="wrn.ROTable." localSheetId="10"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OTable." localSheetId="31" hidden="1">{#N/A,#N/A,FALSE,"Table Contents";#N/A,#N/A,FALSE,"Summary";#N/A,#N/A,FALSE,"RO2-A";#N/A,#N/A,FALSE,"RO3-A";#N/A,#N/A,FALSE,"RO4-A";#N/A,#N/A,FALSE,"RO5-A";#N/A,#N/A,FALSE,"RO6-A";#N/A,#N/A,FALSE,"RO7-A";#N/A,#N/A,FALSE,"94DC ";#N/A,#N/A,FALSE,"95DC";#N/A,#N/A,FALSE,"96DC"}</definedName>
    <definedName name="wrn.ROTable." localSheetId="32"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23" hidden="1">{"RPT1",#N/A,FALSE,"OIC650A"}</definedName>
    <definedName name="wrn.RPT1." localSheetId="24" hidden="1">{"RPT1",#N/A,FALSE,"OIC650A"}</definedName>
    <definedName name="wrn.RPT1." localSheetId="10" hidden="1">{"RPT1",#N/A,FALSE,"OIC650A"}</definedName>
    <definedName name="wrn.RPT1." localSheetId="4" hidden="1">{"RPT1",#N/A,FALSE,"OIC650A"}</definedName>
    <definedName name="wrn.RPT1." localSheetId="16" hidden="1">{"RPT1",#N/A,FALSE,"OIC650A"}</definedName>
    <definedName name="wrn.RPT1." localSheetId="17"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1." localSheetId="31" hidden="1">{"RPT1",#N/A,FALSE,"OIC650A"}</definedName>
    <definedName name="wrn.RPT1." localSheetId="32" hidden="1">{"RPT1",#N/A,FALSE,"OIC650A"}</definedName>
    <definedName name="wrn.RPT1." hidden="1">{"RPT1",#N/A,FALSE,"OIC650A"}</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23" hidden="1">{"RPT610",#N/A,FALSE,"Sheet1"}</definedName>
    <definedName name="wrn.RPT610." localSheetId="24" hidden="1">{"RPT610",#N/A,FALSE,"Sheet1"}</definedName>
    <definedName name="wrn.RPT610." localSheetId="10" hidden="1">{"RPT610",#N/A,FALSE,"Sheet1"}</definedName>
    <definedName name="wrn.RPT610." localSheetId="4" hidden="1">{"RPT610",#N/A,FALSE,"Sheet1"}</definedName>
    <definedName name="wrn.RPT610." localSheetId="16" hidden="1">{"RPT610",#N/A,FALSE,"Sheet1"}</definedName>
    <definedName name="wrn.RPT610." localSheetId="17"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PT610." localSheetId="31" hidden="1">{"RPT610",#N/A,FALSE,"Sheet1"}</definedName>
    <definedName name="wrn.RPT610." localSheetId="32" hidden="1">{"RPT610",#N/A,FALSE,"Sheet1"}</definedName>
    <definedName name="wrn.RPT610." hidden="1">{"RPT610",#N/A,FALSE,"Sheet1"}</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23" hidden="1">{"hillpay",#N/A,FALSE,"CES Inputs";"buyout",#N/A,FALSE,"Buyout";"ecm",#N/A,FALSE,"CES Inputs";"finmod",#N/A,FALSE,"CES Inputs";"psc",#N/A,FALSE,"PSC Output";"o_m94",#N/A,FALSE,"FY94 570 Maint"}</definedName>
    <definedName name="wrn.rwc." localSheetId="24" hidden="1">{"hillpay",#N/A,FALSE,"CES Inputs";"buyout",#N/A,FALSE,"Buyout";"ecm",#N/A,FALSE,"CES Inputs";"finmod",#N/A,FALSE,"CES Inputs";"psc",#N/A,FALSE,"PSC Output";"o_m94",#N/A,FALSE,"FY94 570 Maint"}</definedName>
    <definedName name="wrn.rwc." localSheetId="10"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rwc." localSheetId="31" hidden="1">{"hillpay",#N/A,FALSE,"CES Inputs";"buyout",#N/A,FALSE,"Buyout";"ecm",#N/A,FALSE,"CES Inputs";"finmod",#N/A,FALSE,"CES Inputs";"psc",#N/A,FALSE,"PSC Output";"o_m94",#N/A,FALSE,"FY94 570 Maint"}</definedName>
    <definedName name="wrn.rwc." localSheetId="32"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23" hidden="1">{"Sch.A_CWC_Summary",#N/A,FALSE,"Sch.A,B";"Sch.B_LLSummary",#N/A,FALSE,"Sch.A,B"}</definedName>
    <definedName name="wrn.Sch.A._.B." localSheetId="24" hidden="1">{"Sch.A_CWC_Summary",#N/A,FALSE,"Sch.A,B";"Sch.B_LLSummary",#N/A,FALSE,"Sch.A,B"}</definedName>
    <definedName name="wrn.Sch.A._.B." localSheetId="10" hidden="1">{"Sch.A_CWC_Summary",#N/A,FALSE,"Sch.A,B";"Sch.B_LLSummary",#N/A,FALSE,"Sch.A,B"}</definedName>
    <definedName name="wrn.Sch.A._.B." localSheetId="4" hidden="1">{"Sch.A_CWC_Summary",#N/A,FALSE,"Sch.A,B";"Sch.B_LLSummary",#N/A,FALSE,"Sch.A,B"}</definedName>
    <definedName name="wrn.Sch.A._.B." localSheetId="16" hidden="1">{"Sch.A_CWC_Summary",#N/A,FALSE,"Sch.A,B";"Sch.B_LLSummary",#N/A,FALSE,"Sch.A,B"}</definedName>
    <definedName name="wrn.Sch.A._.B." localSheetId="17"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 localSheetId="31" hidden="1">{"Sch.A_CWC_Summary",#N/A,FALSE,"Sch.A,B";"Sch.B_LLSummary",#N/A,FALSE,"Sch.A,B"}</definedName>
    <definedName name="wrn.Sch.A._.B." localSheetId="32" hidden="1">{"Sch.A_CWC_Summary",#N/A,FALSE,"Sch.A,B";"Sch.B_LLSummary",#N/A,FALSE,"Sch.A,B"}</definedName>
    <definedName name="wrn.Sch.A._.B."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23" hidden="1">{"Sch.A_CWC_Summary",#N/A,FALSE,"Sch.A,B";"Sch.B_LLSummary",#N/A,FALSE,"Sch.A,B"}</definedName>
    <definedName name="wrn.Sch.A._.B._1" localSheetId="24" hidden="1">{"Sch.A_CWC_Summary",#N/A,FALSE,"Sch.A,B";"Sch.B_LLSummary",#N/A,FALSE,"Sch.A,B"}</definedName>
    <definedName name="wrn.Sch.A._.B._1" localSheetId="10" hidden="1">{"Sch.A_CWC_Summary",#N/A,FALSE,"Sch.A,B";"Sch.B_LLSummary",#N/A,FALSE,"Sch.A,B"}</definedName>
    <definedName name="wrn.Sch.A._.B._1" localSheetId="4"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A._.B._1" localSheetId="31" hidden="1">{"Sch.A_CWC_Summary",#N/A,FALSE,"Sch.A,B";"Sch.B_LLSummary",#N/A,FALSE,"Sch.A,B"}</definedName>
    <definedName name="wrn.Sch.A._.B._1" localSheetId="32" hidden="1">{"Sch.A_CWC_Summary",#N/A,FALSE,"Sch.A,B";"Sch.B_LLSummary",#N/A,FALSE,"Sch.A,B"}</definedName>
    <definedName name="wrn.Sch.A._.B._1" hidden="1">{"Sch.A_CWC_Summary",#N/A,FALSE,"Sch.A,B";"Sch.B_LLSummary",#N/A,FALSE,"Sch.A,B"}</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23" hidden="1">{"Sch.C_Rev_lag",#N/A,FALSE,"Sch.C"}</definedName>
    <definedName name="wrn.Sch.C." localSheetId="24" hidden="1">{"Sch.C_Rev_lag",#N/A,FALSE,"Sch.C"}</definedName>
    <definedName name="wrn.Sch.C." localSheetId="10" hidden="1">{"Sch.C_Rev_lag",#N/A,FALSE,"Sch.C"}</definedName>
    <definedName name="wrn.Sch.C." localSheetId="4" hidden="1">{"Sch.C_Rev_lag",#N/A,FALSE,"Sch.C"}</definedName>
    <definedName name="wrn.Sch.C." localSheetId="16" hidden="1">{"Sch.C_Rev_lag",#N/A,FALSE,"Sch.C"}</definedName>
    <definedName name="wrn.Sch.C." localSheetId="17"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 localSheetId="31" hidden="1">{"Sch.C_Rev_lag",#N/A,FALSE,"Sch.C"}</definedName>
    <definedName name="wrn.Sch.C." localSheetId="32" hidden="1">{"Sch.C_Rev_lag",#N/A,FALSE,"Sch.C"}</definedName>
    <definedName name="wrn.Sch.C."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23" hidden="1">{"Sch.C_Rev_lag",#N/A,FALSE,"Sch.C"}</definedName>
    <definedName name="wrn.Sch.C._1" localSheetId="24" hidden="1">{"Sch.C_Rev_lag",#N/A,FALSE,"Sch.C"}</definedName>
    <definedName name="wrn.Sch.C._1" localSheetId="10" hidden="1">{"Sch.C_Rev_lag",#N/A,FALSE,"Sch.C"}</definedName>
    <definedName name="wrn.Sch.C._1" localSheetId="4" hidden="1">{"Sch.C_Rev_lag",#N/A,FALSE,"Sch.C"}</definedName>
    <definedName name="wrn.Sch.C._1" localSheetId="16" hidden="1">{"Sch.C_Rev_lag",#N/A,FALSE,"Sch.C"}</definedName>
    <definedName name="wrn.Sch.C._1" localSheetId="17"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C._1" localSheetId="31" hidden="1">{"Sch.C_Rev_lag",#N/A,FALSE,"Sch.C"}</definedName>
    <definedName name="wrn.Sch.C._1" localSheetId="32" hidden="1">{"Sch.C_Rev_lag",#N/A,FALSE,"Sch.C"}</definedName>
    <definedName name="wrn.Sch.C._1" hidden="1">{"Sch.C_Rev_lag",#N/A,FALSE,"Sch.C"}</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23" hidden="1">{"Sch.D1_GasPurch",#N/A,FALSE,"Sch.D";"Sch.D2_ElecPurch",#N/A,FALSE,"Sch.D"}</definedName>
    <definedName name="wrn.Sch.D." localSheetId="24" hidden="1">{"Sch.D1_GasPurch",#N/A,FALSE,"Sch.D";"Sch.D2_ElecPurch",#N/A,FALSE,"Sch.D"}</definedName>
    <definedName name="wrn.Sch.D." localSheetId="10" hidden="1">{"Sch.D1_GasPurch",#N/A,FALSE,"Sch.D";"Sch.D2_ElecPurch",#N/A,FALSE,"Sch.D"}</definedName>
    <definedName name="wrn.Sch.D." localSheetId="4" hidden="1">{"Sch.D1_GasPurch",#N/A,FALSE,"Sch.D";"Sch.D2_ElecPurch",#N/A,FALSE,"Sch.D"}</definedName>
    <definedName name="wrn.Sch.D." localSheetId="16" hidden="1">{"Sch.D1_GasPurch",#N/A,FALSE,"Sch.D";"Sch.D2_ElecPurch",#N/A,FALSE,"Sch.D"}</definedName>
    <definedName name="wrn.Sch.D." localSheetId="17"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 localSheetId="31" hidden="1">{"Sch.D1_GasPurch",#N/A,FALSE,"Sch.D";"Sch.D2_ElecPurch",#N/A,FALSE,"Sch.D"}</definedName>
    <definedName name="wrn.Sch.D." localSheetId="32" hidden="1">{"Sch.D1_GasPurch",#N/A,FALSE,"Sch.D";"Sch.D2_ElecPurch",#N/A,FALSE,"Sch.D"}</definedName>
    <definedName name="wrn.Sch.D."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23" hidden="1">{"Sch.D1_GasPurch",#N/A,FALSE,"Sch.D";"Sch.D2_ElecPurch",#N/A,FALSE,"Sch.D"}</definedName>
    <definedName name="wrn.Sch.D._1" localSheetId="24" hidden="1">{"Sch.D1_GasPurch",#N/A,FALSE,"Sch.D";"Sch.D2_ElecPurch",#N/A,FALSE,"Sch.D"}</definedName>
    <definedName name="wrn.Sch.D._1" localSheetId="10" hidden="1">{"Sch.D1_GasPurch",#N/A,FALSE,"Sch.D";"Sch.D2_ElecPurch",#N/A,FALSE,"Sch.D"}</definedName>
    <definedName name="wrn.Sch.D._1" localSheetId="4"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D._1" localSheetId="31" hidden="1">{"Sch.D1_GasPurch",#N/A,FALSE,"Sch.D";"Sch.D2_ElecPurch",#N/A,FALSE,"Sch.D"}</definedName>
    <definedName name="wrn.Sch.D._1" localSheetId="32" hidden="1">{"Sch.D1_GasPurch",#N/A,FALSE,"Sch.D";"Sch.D2_ElecPurch",#N/A,FALSE,"Sch.D"}</definedName>
    <definedName name="wrn.Sch.D._1" hidden="1">{"Sch.D1_GasPurch",#N/A,FALSE,"Sch.D";"Sch.D2_ElecPurch",#N/A,FALSE,"Sch.D"}</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23" hidden="1">{"Sch.E_PayrollExp",#N/A,TRUE,"Sch.E,F";"Sch.F_FICA",#N/A,TRUE,"Sch.E,F"}</definedName>
    <definedName name="wrn.Sch.E._.F." localSheetId="24" hidden="1">{"Sch.E_PayrollExp",#N/A,TRUE,"Sch.E,F";"Sch.F_FICA",#N/A,TRUE,"Sch.E,F"}</definedName>
    <definedName name="wrn.Sch.E._.F." localSheetId="10" hidden="1">{"Sch.E_PayrollExp",#N/A,TRUE,"Sch.E,F";"Sch.F_FICA",#N/A,TRUE,"Sch.E,F"}</definedName>
    <definedName name="wrn.Sch.E._.F." localSheetId="4" hidden="1">{"Sch.E_PayrollExp",#N/A,TRUE,"Sch.E,F";"Sch.F_FICA",#N/A,TRUE,"Sch.E,F"}</definedName>
    <definedName name="wrn.Sch.E._.F." localSheetId="16" hidden="1">{"Sch.E_PayrollExp",#N/A,TRUE,"Sch.E,F";"Sch.F_FICA",#N/A,TRUE,"Sch.E,F"}</definedName>
    <definedName name="wrn.Sch.E._.F." localSheetId="17"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 localSheetId="31" hidden="1">{"Sch.E_PayrollExp",#N/A,TRUE,"Sch.E,F";"Sch.F_FICA",#N/A,TRUE,"Sch.E,F"}</definedName>
    <definedName name="wrn.Sch.E._.F." localSheetId="32" hidden="1">{"Sch.E_PayrollExp",#N/A,TRUE,"Sch.E,F";"Sch.F_FICA",#N/A,TRUE,"Sch.E,F"}</definedName>
    <definedName name="wrn.Sch.E._.F."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23" hidden="1">{"Sch.E_PayrollExp",#N/A,TRUE,"Sch.E,F";"Sch.F_FICA",#N/A,TRUE,"Sch.E,F"}</definedName>
    <definedName name="wrn.Sch.E._.F._1" localSheetId="24" hidden="1">{"Sch.E_PayrollExp",#N/A,TRUE,"Sch.E,F";"Sch.F_FICA",#N/A,TRUE,"Sch.E,F"}</definedName>
    <definedName name="wrn.Sch.E._.F._1" localSheetId="10" hidden="1">{"Sch.E_PayrollExp",#N/A,TRUE,"Sch.E,F";"Sch.F_FICA",#N/A,TRUE,"Sch.E,F"}</definedName>
    <definedName name="wrn.Sch.E._.F._1" localSheetId="4"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E._.F._1" localSheetId="31" hidden="1">{"Sch.E_PayrollExp",#N/A,TRUE,"Sch.E,F";"Sch.F_FICA",#N/A,TRUE,"Sch.E,F"}</definedName>
    <definedName name="wrn.Sch.E._.F._1" localSheetId="32" hidden="1">{"Sch.E_PayrollExp",#N/A,TRUE,"Sch.E,F";"Sch.F_FICA",#N/A,TRUE,"Sch.E,F"}</definedName>
    <definedName name="wrn.Sch.E._.F._1" hidden="1">{"Sch.E_PayrollExp",#N/A,TRUE,"Sch.E,F";"Sch.F_FICA",#N/A,TRUE,"Sch.E,F"}</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23" hidden="1">{"Sch.G_ICP",#N/A,FALSE,"Sch.G"}</definedName>
    <definedName name="wrn.Sch.G." localSheetId="24" hidden="1">{"Sch.G_ICP",#N/A,FALSE,"Sch.G"}</definedName>
    <definedName name="wrn.Sch.G." localSheetId="10" hidden="1">{"Sch.G_ICP",#N/A,FALSE,"Sch.G"}</definedName>
    <definedName name="wrn.Sch.G." localSheetId="4" hidden="1">{"Sch.G_ICP",#N/A,FALSE,"Sch.G"}</definedName>
    <definedName name="wrn.Sch.G." localSheetId="16" hidden="1">{"Sch.G_ICP",#N/A,FALSE,"Sch.G"}</definedName>
    <definedName name="wrn.Sch.G." localSheetId="17"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 localSheetId="31" hidden="1">{"Sch.G_ICP",#N/A,FALSE,"Sch.G"}</definedName>
    <definedName name="wrn.Sch.G." localSheetId="32" hidden="1">{"Sch.G_ICP",#N/A,FALSE,"Sch.G"}</definedName>
    <definedName name="wrn.Sch.G."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23" hidden="1">{"Sch.G_ICP",#N/A,FALSE,"Sch.G"}</definedName>
    <definedName name="wrn.Sch.G._1" localSheetId="24" hidden="1">{"Sch.G_ICP",#N/A,FALSE,"Sch.G"}</definedName>
    <definedName name="wrn.Sch.G._1" localSheetId="10" hidden="1">{"Sch.G_ICP",#N/A,FALSE,"Sch.G"}</definedName>
    <definedName name="wrn.Sch.G._1" localSheetId="4" hidden="1">{"Sch.G_ICP",#N/A,FALSE,"Sch.G"}</definedName>
    <definedName name="wrn.Sch.G._1" localSheetId="16" hidden="1">{"Sch.G_ICP",#N/A,FALSE,"Sch.G"}</definedName>
    <definedName name="wrn.Sch.G._1" localSheetId="17"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G._1" localSheetId="31" hidden="1">{"Sch.G_ICP",#N/A,FALSE,"Sch.G"}</definedName>
    <definedName name="wrn.Sch.G._1" localSheetId="32" hidden="1">{"Sch.G_ICP",#N/A,FALSE,"Sch.G"}</definedName>
    <definedName name="wrn.Sch.G._1" hidden="1">{"Sch.G_ICP",#N/A,FALSE,"Sch.G"}</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23" hidden="1">{"Sch.I_Goods&amp;Svcs",#N/A,FALSE,"Sch.I"}</definedName>
    <definedName name="wrn.Sch.I." localSheetId="24" hidden="1">{"Sch.I_Goods&amp;Svcs",#N/A,FALSE,"Sch.I"}</definedName>
    <definedName name="wrn.Sch.I." localSheetId="10" hidden="1">{"Sch.I_Goods&amp;Svcs",#N/A,FALSE,"Sch.I"}</definedName>
    <definedName name="wrn.Sch.I." localSheetId="4" hidden="1">{"Sch.I_Goods&amp;Svcs",#N/A,FALSE,"Sch.I"}</definedName>
    <definedName name="wrn.Sch.I." localSheetId="16" hidden="1">{"Sch.I_Goods&amp;Svcs",#N/A,FALSE,"Sch.I"}</definedName>
    <definedName name="wrn.Sch.I." localSheetId="17"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 localSheetId="31" hidden="1">{"Sch.I_Goods&amp;Svcs",#N/A,FALSE,"Sch.I"}</definedName>
    <definedName name="wrn.Sch.I." localSheetId="32" hidden="1">{"Sch.I_Goods&amp;Svcs",#N/A,FALSE,"Sch.I"}</definedName>
    <definedName name="wrn.Sch.I."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23" hidden="1">{"Sch.I_Goods&amp;Svcs",#N/A,FALSE,"Sch.I"}</definedName>
    <definedName name="wrn.Sch.I._1" localSheetId="24" hidden="1">{"Sch.I_Goods&amp;Svcs",#N/A,FALSE,"Sch.I"}</definedName>
    <definedName name="wrn.Sch.I._1" localSheetId="10" hidden="1">{"Sch.I_Goods&amp;Svcs",#N/A,FALSE,"Sch.I"}</definedName>
    <definedName name="wrn.Sch.I._1" localSheetId="4" hidden="1">{"Sch.I_Goods&amp;Svcs",#N/A,FALSE,"Sch.I"}</definedName>
    <definedName name="wrn.Sch.I._1" localSheetId="16" hidden="1">{"Sch.I_Goods&amp;Svcs",#N/A,FALSE,"Sch.I"}</definedName>
    <definedName name="wrn.Sch.I._1" localSheetId="17"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I._1" localSheetId="31" hidden="1">{"Sch.I_Goods&amp;Svcs",#N/A,FALSE,"Sch.I"}</definedName>
    <definedName name="wrn.Sch.I._1" localSheetId="32" hidden="1">{"Sch.I_Goods&amp;Svcs",#N/A,FALSE,"Sch.I"}</definedName>
    <definedName name="wrn.Sch.I._1" hidden="1">{"Sch.I_Goods&amp;Svcs",#N/A,FALSE,"Sch.I"}</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23" hidden="1">{"Sch.J_CorpChgs",#N/A,FALSE,"Sch.J"}</definedName>
    <definedName name="wrn.Sch.J." localSheetId="24" hidden="1">{"Sch.J_CorpChgs",#N/A,FALSE,"Sch.J"}</definedName>
    <definedName name="wrn.Sch.J." localSheetId="10" hidden="1">{"Sch.J_CorpChgs",#N/A,FALSE,"Sch.J"}</definedName>
    <definedName name="wrn.Sch.J." localSheetId="4" hidden="1">{"Sch.J_CorpChgs",#N/A,FALSE,"Sch.J"}</definedName>
    <definedName name="wrn.Sch.J." localSheetId="16" hidden="1">{"Sch.J_CorpChgs",#N/A,FALSE,"Sch.J"}</definedName>
    <definedName name="wrn.Sch.J." localSheetId="17"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 localSheetId="31" hidden="1">{"Sch.J_CorpChgs",#N/A,FALSE,"Sch.J"}</definedName>
    <definedName name="wrn.Sch.J." localSheetId="32" hidden="1">{"Sch.J_CorpChgs",#N/A,FALSE,"Sch.J"}</definedName>
    <definedName name="wrn.Sch.J."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23" hidden="1">{"Sch.J_CorpChgs",#N/A,FALSE,"Sch.J"}</definedName>
    <definedName name="wrn.Sch.J._1" localSheetId="24" hidden="1">{"Sch.J_CorpChgs",#N/A,FALSE,"Sch.J"}</definedName>
    <definedName name="wrn.Sch.J._1" localSheetId="10" hidden="1">{"Sch.J_CorpChgs",#N/A,FALSE,"Sch.J"}</definedName>
    <definedName name="wrn.Sch.J._1" localSheetId="4" hidden="1">{"Sch.J_CorpChgs",#N/A,FALSE,"Sch.J"}</definedName>
    <definedName name="wrn.Sch.J._1" localSheetId="16" hidden="1">{"Sch.J_CorpChgs",#N/A,FALSE,"Sch.J"}</definedName>
    <definedName name="wrn.Sch.J._1" localSheetId="17"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J._1" localSheetId="31" hidden="1">{"Sch.J_CorpChgs",#N/A,FALSE,"Sch.J"}</definedName>
    <definedName name="wrn.Sch.J._1" localSheetId="32" hidden="1">{"Sch.J_CorpChgs",#N/A,FALSE,"Sch.J"}</definedName>
    <definedName name="wrn.Sch.J._1" hidden="1">{"Sch.J_CorpChgs",#N/A,FALSE,"Sch.J"}</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23" hidden="1">{"Sch.K_P1_PropLease",#N/A,FALSE,"Sch.K";"Sch.K_P2_PropLease",#N/A,FALSE,"Sch.K"}</definedName>
    <definedName name="wrn.Sch.K." localSheetId="24" hidden="1">{"Sch.K_P1_PropLease",#N/A,FALSE,"Sch.K";"Sch.K_P2_PropLease",#N/A,FALSE,"Sch.K"}</definedName>
    <definedName name="wrn.Sch.K." localSheetId="10" hidden="1">{"Sch.K_P1_PropLease",#N/A,FALSE,"Sch.K";"Sch.K_P2_PropLease",#N/A,FALSE,"Sch.K"}</definedName>
    <definedName name="wrn.Sch.K." localSheetId="4" hidden="1">{"Sch.K_P1_PropLease",#N/A,FALSE,"Sch.K";"Sch.K_P2_PropLease",#N/A,FALSE,"Sch.K"}</definedName>
    <definedName name="wrn.Sch.K." localSheetId="16" hidden="1">{"Sch.K_P1_PropLease",#N/A,FALSE,"Sch.K";"Sch.K_P2_PropLease",#N/A,FALSE,"Sch.K"}</definedName>
    <definedName name="wrn.Sch.K." localSheetId="17"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 localSheetId="31" hidden="1">{"Sch.K_P1_PropLease",#N/A,FALSE,"Sch.K";"Sch.K_P2_PropLease",#N/A,FALSE,"Sch.K"}</definedName>
    <definedName name="wrn.Sch.K." localSheetId="32" hidden="1">{"Sch.K_P1_PropLease",#N/A,FALSE,"Sch.K";"Sch.K_P2_PropLease",#N/A,FALSE,"Sch.K"}</definedName>
    <definedName name="wrn.Sch.K."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23" hidden="1">{"Sch.K_P1_PropLease",#N/A,FALSE,"Sch.K";"Sch.K_P2_PropLease",#N/A,FALSE,"Sch.K"}</definedName>
    <definedName name="wrn.Sch.K._1" localSheetId="24" hidden="1">{"Sch.K_P1_PropLease",#N/A,FALSE,"Sch.K";"Sch.K_P2_PropLease",#N/A,FALSE,"Sch.K"}</definedName>
    <definedName name="wrn.Sch.K._1" localSheetId="10" hidden="1">{"Sch.K_P1_PropLease",#N/A,FALSE,"Sch.K";"Sch.K_P2_PropLease",#N/A,FALSE,"Sch.K"}</definedName>
    <definedName name="wrn.Sch.K._1" localSheetId="4"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K._1" localSheetId="31" hidden="1">{"Sch.K_P1_PropLease",#N/A,FALSE,"Sch.K";"Sch.K_P2_PropLease",#N/A,FALSE,"Sch.K"}</definedName>
    <definedName name="wrn.Sch.K._1" localSheetId="32" hidden="1">{"Sch.K_P1_PropLease",#N/A,FALSE,"Sch.K";"Sch.K_P2_PropLease",#N/A,FALSE,"Sch.K"}</definedName>
    <definedName name="wrn.Sch.K._1" hidden="1">{"Sch.K_P1_PropLease",#N/A,FALSE,"Sch.K";"Sch.K_P2_PropLease",#N/A,FALSE,"Sch.K"}</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23" hidden="1">{"Sch.L_MaterialIssue",#N/A,FALSE,"Sch.L"}</definedName>
    <definedName name="wrn.Sch.L." localSheetId="24" hidden="1">{"Sch.L_MaterialIssue",#N/A,FALSE,"Sch.L"}</definedName>
    <definedName name="wrn.Sch.L." localSheetId="10" hidden="1">{"Sch.L_MaterialIssue",#N/A,FALSE,"Sch.L"}</definedName>
    <definedName name="wrn.Sch.L." localSheetId="4" hidden="1">{"Sch.L_MaterialIssue",#N/A,FALSE,"Sch.L"}</definedName>
    <definedName name="wrn.Sch.L." localSheetId="16" hidden="1">{"Sch.L_MaterialIssue",#N/A,FALSE,"Sch.L"}</definedName>
    <definedName name="wrn.Sch.L." localSheetId="17"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 localSheetId="31" hidden="1">{"Sch.L_MaterialIssue",#N/A,FALSE,"Sch.L"}</definedName>
    <definedName name="wrn.Sch.L." localSheetId="32" hidden="1">{"Sch.L_MaterialIssue",#N/A,FALSE,"Sch.L"}</definedName>
    <definedName name="wrn.Sch.L."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23" hidden="1">{"Sch.L_MaterialIssue",#N/A,FALSE,"Sch.L"}</definedName>
    <definedName name="wrn.Sch.L._1" localSheetId="24" hidden="1">{"Sch.L_MaterialIssue",#N/A,FALSE,"Sch.L"}</definedName>
    <definedName name="wrn.Sch.L._1" localSheetId="10" hidden="1">{"Sch.L_MaterialIssue",#N/A,FALSE,"Sch.L"}</definedName>
    <definedName name="wrn.Sch.L._1" localSheetId="4" hidden="1">{"Sch.L_MaterialIssue",#N/A,FALSE,"Sch.L"}</definedName>
    <definedName name="wrn.Sch.L._1" localSheetId="16" hidden="1">{"Sch.L_MaterialIssue",#N/A,FALSE,"Sch.L"}</definedName>
    <definedName name="wrn.Sch.L._1" localSheetId="17"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L._1" localSheetId="31" hidden="1">{"Sch.L_MaterialIssue",#N/A,FALSE,"Sch.L"}</definedName>
    <definedName name="wrn.Sch.L._1" localSheetId="32" hidden="1">{"Sch.L_MaterialIssue",#N/A,FALSE,"Sch.L"}</definedName>
    <definedName name="wrn.Sch.L._1" hidden="1">{"Sch.L_MaterialIssue",#N/A,FALSE,"Sch.L"}</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23" hidden="1">{"Sch.M_Prop&amp;FFTaxes",#N/A,FALSE,"Sch.M"}</definedName>
    <definedName name="wrn.Sch.M." localSheetId="24" hidden="1">{"Sch.M_Prop&amp;FFTaxes",#N/A,FALSE,"Sch.M"}</definedName>
    <definedName name="wrn.Sch.M." localSheetId="10" hidden="1">{"Sch.M_Prop&amp;FFTaxes",#N/A,FALSE,"Sch.M"}</definedName>
    <definedName name="wrn.Sch.M." localSheetId="4" hidden="1">{"Sch.M_Prop&amp;FFTaxes",#N/A,FALSE,"Sch.M"}</definedName>
    <definedName name="wrn.Sch.M." localSheetId="16" hidden="1">{"Sch.M_Prop&amp;FFTaxes",#N/A,FALSE,"Sch.M"}</definedName>
    <definedName name="wrn.Sch.M." localSheetId="17"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 localSheetId="31" hidden="1">{"Sch.M_Prop&amp;FFTaxes",#N/A,FALSE,"Sch.M"}</definedName>
    <definedName name="wrn.Sch.M." localSheetId="32" hidden="1">{"Sch.M_Prop&amp;FFTaxes",#N/A,FALSE,"Sch.M"}</definedName>
    <definedName name="wrn.Sch.M."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23" hidden="1">{"Sch.M_Prop&amp;FFTaxes",#N/A,FALSE,"Sch.M"}</definedName>
    <definedName name="wrn.Sch.M._1" localSheetId="24" hidden="1">{"Sch.M_Prop&amp;FFTaxes",#N/A,FALSE,"Sch.M"}</definedName>
    <definedName name="wrn.Sch.M._1" localSheetId="10" hidden="1">{"Sch.M_Prop&amp;FFTaxes",#N/A,FALSE,"Sch.M"}</definedName>
    <definedName name="wrn.Sch.M._1" localSheetId="4" hidden="1">{"Sch.M_Prop&amp;FFTaxes",#N/A,FALSE,"Sch.M"}</definedName>
    <definedName name="wrn.Sch.M._1" localSheetId="16" hidden="1">{"Sch.M_Prop&amp;FFTaxes",#N/A,FALSE,"Sch.M"}</definedName>
    <definedName name="wrn.Sch.M._1" localSheetId="17"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M._1" localSheetId="31" hidden="1">{"Sch.M_Prop&amp;FFTaxes",#N/A,FALSE,"Sch.M"}</definedName>
    <definedName name="wrn.Sch.M._1" localSheetId="32" hidden="1">{"Sch.M_Prop&amp;FFTaxes",#N/A,FALSE,"Sch.M"}</definedName>
    <definedName name="wrn.Sch.M._1" hidden="1">{"Sch.M_Prop&amp;FFTaxes",#N/A,FALSE,"Sch.M"}</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23" hidden="1">{"Sch.N_IncTaxes",#N/A,FALSE,"Sch. N, O"}</definedName>
    <definedName name="wrn.Sch.N." localSheetId="24" hidden="1">{"Sch.N_IncTaxes",#N/A,FALSE,"Sch. N, O"}</definedName>
    <definedName name="wrn.Sch.N." localSheetId="10" hidden="1">{"Sch.N_IncTaxes",#N/A,FALSE,"Sch. N, O"}</definedName>
    <definedName name="wrn.Sch.N." localSheetId="4" hidden="1">{"Sch.N_IncTaxes",#N/A,FALSE,"Sch. N, O"}</definedName>
    <definedName name="wrn.Sch.N." localSheetId="16" hidden="1">{"Sch.N_IncTaxes",#N/A,FALSE,"Sch. N, O"}</definedName>
    <definedName name="wrn.Sch.N." localSheetId="17"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 localSheetId="31" hidden="1">{"Sch.N_IncTaxes",#N/A,FALSE,"Sch. N, O"}</definedName>
    <definedName name="wrn.Sch.N." localSheetId="32" hidden="1">{"Sch.N_IncTaxes",#N/A,FALSE,"Sch. N, O"}</definedName>
    <definedName name="wrn.Sch.N."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23" hidden="1">{"Sch.N_IncTaxes",#N/A,FALSE,"Sch. N, O"}</definedName>
    <definedName name="wrn.Sch.N._1" localSheetId="24" hidden="1">{"Sch.N_IncTaxes",#N/A,FALSE,"Sch. N, O"}</definedName>
    <definedName name="wrn.Sch.N._1" localSheetId="10" hidden="1">{"Sch.N_IncTaxes",#N/A,FALSE,"Sch. N, O"}</definedName>
    <definedName name="wrn.Sch.N._1" localSheetId="4" hidden="1">{"Sch.N_IncTaxes",#N/A,FALSE,"Sch. N, O"}</definedName>
    <definedName name="wrn.Sch.N._1" localSheetId="16" hidden="1">{"Sch.N_IncTaxes",#N/A,FALSE,"Sch. N, O"}</definedName>
    <definedName name="wrn.Sch.N._1" localSheetId="17"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N._1" localSheetId="31" hidden="1">{"Sch.N_IncTaxes",#N/A,FALSE,"Sch. N, O"}</definedName>
    <definedName name="wrn.Sch.N._1" localSheetId="32" hidden="1">{"Sch.N_IncTaxes",#N/A,FALSE,"Sch. N, O"}</definedName>
    <definedName name="wrn.Sch.N._1" hidden="1">{"Sch.N_IncTaxes",#N/A,FALSE,"Sch.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23" hidden="1">{"Sch.O1_FedITDeferred",#N/A,FALSE,"Sch. N, O";"Sch_O2_Depreciation",#N/A,FALSE,"Sch. N, O";"Sch_O3_AmortInsurance",#N/A,FALSE,"Sch. N, O"}</definedName>
    <definedName name="wrn.Sch.O." localSheetId="24" hidden="1">{"Sch.O1_FedITDeferred",#N/A,FALSE,"Sch. N, O";"Sch_O2_Depreciation",#N/A,FALSE,"Sch. N, O";"Sch_O3_AmortInsurance",#N/A,FALSE,"Sch. N, O"}</definedName>
    <definedName name="wrn.Sch.O." localSheetId="10"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 localSheetId="31" hidden="1">{"Sch.O1_FedITDeferred",#N/A,FALSE,"Sch. N, O";"Sch_O2_Depreciation",#N/A,FALSE,"Sch. N, O";"Sch_O3_AmortInsurance",#N/A,FALSE,"Sch. N, O"}</definedName>
    <definedName name="wrn.Sch.O." localSheetId="32"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23" hidden="1">{"Sch.O1_FedITDeferred",#N/A,FALSE,"Sch. N, O";"Sch_O2_Depreciation",#N/A,FALSE,"Sch. N, O";"Sch_O3_AmortInsurance",#N/A,FALSE,"Sch. N, O"}</definedName>
    <definedName name="wrn.Sch.O._1" localSheetId="24" hidden="1">{"Sch.O1_FedITDeferred",#N/A,FALSE,"Sch. N, O";"Sch_O2_Depreciation",#N/A,FALSE,"Sch. N, O";"Sch_O3_AmortInsurance",#N/A,FALSE,"Sch. N, O"}</definedName>
    <definedName name="wrn.Sch.O._1" localSheetId="10"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O._1" localSheetId="31" hidden="1">{"Sch.O1_FedITDeferred",#N/A,FALSE,"Sch. N, O";"Sch_O2_Depreciation",#N/A,FALSE,"Sch. N, O";"Sch_O3_AmortInsurance",#N/A,FALSE,"Sch. N, O"}</definedName>
    <definedName name="wrn.Sch.O._1" localSheetId="32"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23" hidden="1">{"Sch.P_BS_Bal",#N/A,FALSE,"WP-BS Elem"}</definedName>
    <definedName name="wrn.Sch.P." localSheetId="24" hidden="1">{"Sch.P_BS_Bal",#N/A,FALSE,"WP-BS Elem"}</definedName>
    <definedName name="wrn.Sch.P." localSheetId="10" hidden="1">{"Sch.P_BS_Bal",#N/A,FALSE,"WP-BS Elem"}</definedName>
    <definedName name="wrn.Sch.P." localSheetId="4" hidden="1">{"Sch.P_BS_Bal",#N/A,FALSE,"WP-BS Elem"}</definedName>
    <definedName name="wrn.Sch.P." localSheetId="16" hidden="1">{"Sch.P_BS_Bal",#N/A,FALSE,"WP-BS Elem"}</definedName>
    <definedName name="wrn.Sch.P." localSheetId="17"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 localSheetId="31" hidden="1">{"Sch.P_BS_Bal",#N/A,FALSE,"WP-BS Elem"}</definedName>
    <definedName name="wrn.Sch.P." localSheetId="32" hidden="1">{"Sch.P_BS_Bal",#N/A,FALSE,"WP-BS Elem"}</definedName>
    <definedName name="wrn.Sch.P." hidden="1">{"Sch.P_BS_Bal",#N/A,FALSE,"WP-BS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23" hidden="1">{"Sch.P_BS_Accts",#N/A,FALSE,"WP-BS Elem"}</definedName>
    <definedName name="wrn.Sch.P._.Accts." localSheetId="24" hidden="1">{"Sch.P_BS_Accts",#N/A,FALSE,"WP-BS Elem"}</definedName>
    <definedName name="wrn.Sch.P._.Accts." localSheetId="10" hidden="1">{"Sch.P_BS_Accts",#N/A,FALSE,"WP-BS Elem"}</definedName>
    <definedName name="wrn.Sch.P._.Accts." localSheetId="4" hidden="1">{"Sch.P_BS_Accts",#N/A,FALSE,"WP-BS Elem"}</definedName>
    <definedName name="wrn.Sch.P._.Accts." localSheetId="16" hidden="1">{"Sch.P_BS_Accts",#N/A,FALSE,"WP-BS Elem"}</definedName>
    <definedName name="wrn.Sch.P._.Accts." localSheetId="17"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 localSheetId="31" hidden="1">{"Sch.P_BS_Accts",#N/A,FALSE,"WP-BS Elem"}</definedName>
    <definedName name="wrn.Sch.P._.Accts." localSheetId="32" hidden="1">{"Sch.P_BS_Accts",#N/A,FALSE,"WP-BS Elem"}</definedName>
    <definedName name="wrn.Sch.P._.Accts."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23" hidden="1">{"Sch.P_BS_Accts",#N/A,FALSE,"WP-BS Elem"}</definedName>
    <definedName name="wrn.Sch.P._.Accts._1" localSheetId="24" hidden="1">{"Sch.P_BS_Accts",#N/A,FALSE,"WP-BS Elem"}</definedName>
    <definedName name="wrn.Sch.P._.Accts._1" localSheetId="10" hidden="1">{"Sch.P_BS_Accts",#N/A,FALSE,"WP-BS Elem"}</definedName>
    <definedName name="wrn.Sch.P._.Accts._1" localSheetId="4"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Accts._1" localSheetId="31" hidden="1">{"Sch.P_BS_Accts",#N/A,FALSE,"WP-BS Elem"}</definedName>
    <definedName name="wrn.Sch.P._.Accts._1" localSheetId="32" hidden="1">{"Sch.P_BS_Accts",#N/A,FALSE,"WP-BS Elem"}</definedName>
    <definedName name="wrn.Sch.P._.Accts._1" hidden="1">{"Sch.P_BS_Accts",#N/A,FALSE,"WP-BS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23" hidden="1">{"Sch.P_BS_Bal",#N/A,FALSE,"WP-BS Elem"}</definedName>
    <definedName name="wrn.Sch.P._1" localSheetId="24" hidden="1">{"Sch.P_BS_Bal",#N/A,FALSE,"WP-BS Elem"}</definedName>
    <definedName name="wrn.Sch.P._1" localSheetId="10" hidden="1">{"Sch.P_BS_Bal",#N/A,FALSE,"WP-BS Elem"}</definedName>
    <definedName name="wrn.Sch.P._1" localSheetId="4" hidden="1">{"Sch.P_BS_Bal",#N/A,FALSE,"WP-BS Elem"}</definedName>
    <definedName name="wrn.Sch.P._1" localSheetId="16" hidden="1">{"Sch.P_BS_Bal",#N/A,FALSE,"WP-BS Elem"}</definedName>
    <definedName name="wrn.Sch.P._1" localSheetId="17"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ch.P._1" localSheetId="31" hidden="1">{"Sch.P_BS_Bal",#N/A,FALSE,"WP-BS Elem"}</definedName>
    <definedName name="wrn.Sch.P._1" localSheetId="32" hidden="1">{"Sch.P_BS_Bal",#N/A,FALSE,"WP-BS Elem"}</definedName>
    <definedName name="wrn.Sch.P._1" hidden="1">{"Sch.P_BS_Bal",#N/A,FALSE,"WP-BS Elem"}</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23" hidden="1">{#N/A,#N/A,FALSE,"AD PG 1 OF 2";#N/A,#N/A,FALSE,"AD PG 2 OF 2"}</definedName>
    <definedName name="wrn.Statement._.AD." localSheetId="24" hidden="1">{#N/A,#N/A,FALSE,"AD PG 1 OF 2";#N/A,#N/A,FALSE,"AD PG 2 OF 2"}</definedName>
    <definedName name="wrn.Statement._.AD." localSheetId="10" hidden="1">{#N/A,#N/A,FALSE,"AD PG 1 OF 2";#N/A,#N/A,FALSE,"AD PG 2 OF 2"}</definedName>
    <definedName name="wrn.Statement._.AD." localSheetId="4" hidden="1">{#N/A,#N/A,FALSE,"AD PG 1 OF 2";#N/A,#N/A,FALSE,"AD PG 2 OF 2"}</definedName>
    <definedName name="wrn.Statement._.AD." localSheetId="16" hidden="1">{#N/A,#N/A,FALSE,"AD PG 1 OF 2";#N/A,#N/A,FALSE,"AD PG 2 OF 2"}</definedName>
    <definedName name="wrn.Statement._.AD." localSheetId="17"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tatement._.AD." localSheetId="31" hidden="1">{#N/A,#N/A,FALSE,"AD PG 1 OF 2";#N/A,#N/A,FALSE,"AD PG 2 OF 2"}</definedName>
    <definedName name="wrn.Statement._.AD." localSheetId="32" hidden="1">{#N/A,#N/A,FALSE,"AD PG 1 OF 2";#N/A,#N/A,FALSE,"AD PG 2 OF 2"}</definedName>
    <definedName name="wrn.Statement._.AD." hidden="1">{#N/A,#N/A,FALSE,"AD PG 1 OF 2";#N/A,#N/A,FALSE,"AD PG 2 OF 2"}</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23" hidden="1">{"page1",#N/A,TRUE,"2";"page2",#N/A,TRUE,"2"}</definedName>
    <definedName name="wrn.test." localSheetId="24" hidden="1">{"page1",#N/A,TRUE,"2";"page2",#N/A,TRUE,"2"}</definedName>
    <definedName name="wrn.test." localSheetId="10" hidden="1">{"page1",#N/A,TRUE,"2";"page2",#N/A,TRUE,"2"}</definedName>
    <definedName name="wrn.test." localSheetId="4" hidden="1">{"page1",#N/A,TRUE,"2";"page2",#N/A,TRUE,"2"}</definedName>
    <definedName name="wrn.test." localSheetId="16" hidden="1">{"page1",#N/A,TRUE,"2";"page2",#N/A,TRUE,"2"}</definedName>
    <definedName name="wrn.test." localSheetId="17"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 localSheetId="31" hidden="1">{"page1",#N/A,TRUE,"2";"page2",#N/A,TRUE,"2"}</definedName>
    <definedName name="wrn.test." localSheetId="32" hidden="1">{"page1",#N/A,TRUE,"2";"page2",#N/A,TRUE,"2"}</definedName>
    <definedName name="wrn.test."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23" hidden="1">{"page1",#N/A,TRUE,"2";"page2",#N/A,TRUE,"2"}</definedName>
    <definedName name="wrn.test.1" localSheetId="24" hidden="1">{"page1",#N/A,TRUE,"2";"page2",#N/A,TRUE,"2"}</definedName>
    <definedName name="wrn.test.1" localSheetId="10" hidden="1">{"page1",#N/A,TRUE,"2";"page2",#N/A,TRUE,"2"}</definedName>
    <definedName name="wrn.test.1" localSheetId="4" hidden="1">{"page1",#N/A,TRUE,"2";"page2",#N/A,TRUE,"2"}</definedName>
    <definedName name="wrn.test.1" localSheetId="16" hidden="1">{"page1",#N/A,TRUE,"2";"page2",#N/A,TRUE,"2"}</definedName>
    <definedName name="wrn.test.1" localSheetId="17"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31" hidden="1">{"page1",#N/A,TRUE,"2";"page2",#N/A,TRUE,"2"}</definedName>
    <definedName name="wrn.test.1" localSheetId="32" hidden="1">{"page1",#N/A,TRUE,"2";"page2",#N/A,TRUE,"2"}</definedName>
    <definedName name="wrn.test.1" hidden="1">{"page1",#N/A,TRUE,"2";"page2",#N/A,TRUE,"2"}</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23" hidden="1">{"Income Statement",#N/A,FALSE,"CFMODEL";"Balance Sheet",#N/A,FALSE,"CFMODEL"}</definedName>
    <definedName name="wrn.test1." localSheetId="24" hidden="1">{"Income Statement",#N/A,FALSE,"CFMODEL";"Balance Sheet",#N/A,FALSE,"CFMODEL"}</definedName>
    <definedName name="wrn.test1." localSheetId="10" hidden="1">{"Income Statement",#N/A,FALSE,"CFMODEL";"Balance Sheet",#N/A,FALSE,"CFMODEL"}</definedName>
    <definedName name="wrn.test1." localSheetId="4" hidden="1">{"Income Statement",#N/A,FALSE,"CFMODEL";"Balance Sheet",#N/A,FALSE,"CFMODEL"}</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1." localSheetId="31" hidden="1">{"Income Statement",#N/A,FALSE,"CFMODEL";"Balance Sheet",#N/A,FALSE,"CFMODEL"}</definedName>
    <definedName name="wrn.test1." localSheetId="32" hidden="1">{"Income Statement",#N/A,FALSE,"CFMODEL";"Balance Sheet",#N/A,FALSE,"CFMODEL"}</definedName>
    <definedName name="wrn.test1." hidden="1">{"Income Statement",#N/A,FALSE,"CFMODEL";"Balance Sheet",#N/A,FALSE,"CFMODEL"}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23" hidden="1">{"SourcesUses",#N/A,TRUE,"CFMODEL";"TransOverview",#N/A,TRUE,"CFMODEL"}</definedName>
    <definedName name="wrn.test2." localSheetId="24" hidden="1">{"SourcesUses",#N/A,TRUE,"CFMODEL";"TransOverview",#N/A,TRUE,"CFMODEL"}</definedName>
    <definedName name="wrn.test2." localSheetId="10" hidden="1">{"SourcesUses",#N/A,TRUE,"CFMODEL";"TransOverview",#N/A,TRUE,"CFMODEL"}</definedName>
    <definedName name="wrn.test2." localSheetId="4" hidden="1">{"SourcesUses",#N/A,TRUE,"CFMODEL";"TransOverview",#N/A,TRUE,"CFMODEL"}</definedName>
    <definedName name="wrn.test2." localSheetId="16" hidden="1">{"SourcesUses",#N/A,TRUE,"CFMODEL";"TransOverview",#N/A,TRUE,"CFMODEL"}</definedName>
    <definedName name="wrn.test2." localSheetId="17"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2." localSheetId="31" hidden="1">{"SourcesUses",#N/A,TRUE,"CFMODEL";"TransOverview",#N/A,TRUE,"CFMODEL"}</definedName>
    <definedName name="wrn.test2." localSheetId="32" hidden="1">{"SourcesUses",#N/A,TRUE,"CFMODEL";"TransOverview",#N/A,TRUE,"CFMODEL"}</definedName>
    <definedName name="wrn.test2." hidden="1">{"SourcesUses",#N/A,TRUE,"CFMODEL";"TransOverview",#N/A,TRUE,"CFMODEL"}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23" hidden="1">{"SourcesUses",#N/A,TRUE,#N/A;"TransOverview",#N/A,TRUE,"CFMODEL"}</definedName>
    <definedName name="wrn.test3." localSheetId="24" hidden="1">{"SourcesUses",#N/A,TRUE,#N/A;"TransOverview",#N/A,TRUE,"CFMODEL"}</definedName>
    <definedName name="wrn.test3." localSheetId="10" hidden="1">{"SourcesUses",#N/A,TRUE,#N/A;"TransOverview",#N/A,TRUE,"CFMODEL"}</definedName>
    <definedName name="wrn.test3." localSheetId="4" hidden="1">{"SourcesUses",#N/A,TRUE,#N/A;"TransOverview",#N/A,TRUE,"CFMODEL"}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 localSheetId="31" hidden="1">{"SourcesUses",#N/A,TRUE,#N/A;"TransOverview",#N/A,TRUE,"CFMODEL"}</definedName>
    <definedName name="wrn.test3." localSheetId="32" hidden="1">{"SourcesUses",#N/A,TRUE,#N/A;"TransOverview",#N/A,TRUE,"CFMODEL"}</definedName>
    <definedName name="wrn.test3."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23" hidden="1">{"SourcesUses",#N/A,TRUE,#N/A;"TransOverview",#N/A,TRUE,"CFMODEL"}</definedName>
    <definedName name="wrn.test3.2" localSheetId="24" hidden="1">{"SourcesUses",#N/A,TRUE,#N/A;"TransOverview",#N/A,TRUE,"CFMODEL"}</definedName>
    <definedName name="wrn.test3.2" localSheetId="10" hidden="1">{"SourcesUses",#N/A,TRUE,#N/A;"TransOverview",#N/A,TRUE,"CFMODEL"}</definedName>
    <definedName name="wrn.test3.2" localSheetId="4"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3.2" localSheetId="31" hidden="1">{"SourcesUses",#N/A,TRUE,#N/A;"TransOverview",#N/A,TRUE,"CFMODEL"}</definedName>
    <definedName name="wrn.test3.2" localSheetId="32" hidden="1">{"SourcesUses",#N/A,TRUE,#N/A;"TransOverview",#N/A,TRUE,"CFMODEL"}</definedName>
    <definedName name="wrn.test3.2" hidden="1">{"SourcesUses",#N/A,TRUE,#N/A;"TransOverview",#N/A,TRUE,"CFMODEL"}</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23" hidden="1">{"SourcesUses",#N/A,TRUE,"FundsFlow";"TransOverview",#N/A,TRUE,"FundsFlow"}</definedName>
    <definedName name="wrn.test4." localSheetId="24" hidden="1">{"SourcesUses",#N/A,TRUE,"FundsFlow";"TransOverview",#N/A,TRUE,"FundsFlow"}</definedName>
    <definedName name="wrn.test4." localSheetId="10" hidden="1">{"SourcesUses",#N/A,TRUE,"FundsFlow";"TransOverview",#N/A,TRUE,"FundsFlow"}</definedName>
    <definedName name="wrn.test4." localSheetId="4" hidden="1">{"SourcesUses",#N/A,TRUE,"FundsFlow";"TransOverview",#N/A,TRUE,"FundsFlow"}</definedName>
    <definedName name="wrn.test4." localSheetId="16" hidden="1">{"SourcesUses",#N/A,TRUE,"FundsFlow";"TransOverview",#N/A,TRUE,"FundsFlow"}</definedName>
    <definedName name="wrn.test4." localSheetId="17"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 localSheetId="31" hidden="1">{"SourcesUses",#N/A,TRUE,"FundsFlow";"TransOverview",#N/A,TRUE,"FundsFlow"}</definedName>
    <definedName name="wrn.test4." localSheetId="32" hidden="1">{"SourcesUses",#N/A,TRUE,"FundsFlow";"TransOverview",#N/A,TRUE,"FundsFlow"}</definedName>
    <definedName name="wrn.test4."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23" hidden="1">{"SourcesUses",#N/A,TRUE,"FundsFlow";"TransOverview",#N/A,TRUE,"FundsFlow"}</definedName>
    <definedName name="wrn.test42." localSheetId="24" hidden="1">{"SourcesUses",#N/A,TRUE,"FundsFlow";"TransOverview",#N/A,TRUE,"FundsFlow"}</definedName>
    <definedName name="wrn.test42." localSheetId="10" hidden="1">{"SourcesUses",#N/A,TRUE,"FundsFlow";"TransOverview",#N/A,TRUE,"FundsFlow"}</definedName>
    <definedName name="wrn.test42." localSheetId="4"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42." localSheetId="31" hidden="1">{"SourcesUses",#N/A,TRUE,"FundsFlow";"TransOverview",#N/A,TRUE,"FundsFlow"}</definedName>
    <definedName name="wrn.test42." localSheetId="32" hidden="1">{"SourcesUses",#N/A,TRUE,"FundsFlow";"TransOverview",#N/A,TRUE,"FundsFlow"}</definedName>
    <definedName name="wrn.test42." hidden="1">{"SourcesUses",#N/A,TRUE,"FundsFlow";"TransOverview",#N/A,TRUE,"FundsFlow"}</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23" hidden="1">{"TEST610",#N/A,FALSE,"Sheet1"}</definedName>
    <definedName name="wrn.TEST610." localSheetId="24" hidden="1">{"TEST610",#N/A,FALSE,"Sheet1"}</definedName>
    <definedName name="wrn.TEST610." localSheetId="10" hidden="1">{"TEST610",#N/A,FALSE,"Sheet1"}</definedName>
    <definedName name="wrn.TEST610." localSheetId="4" hidden="1">{"TEST610",#N/A,FALSE,"Sheet1"}</definedName>
    <definedName name="wrn.TEST610." localSheetId="16" hidden="1">{"TEST610",#N/A,FALSE,"Sheet1"}</definedName>
    <definedName name="wrn.TEST610." localSheetId="17"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0." localSheetId="31" hidden="1">{"TEST610",#N/A,FALSE,"Sheet1"}</definedName>
    <definedName name="wrn.TEST610." localSheetId="32" hidden="1">{"TEST610",#N/A,FALSE,"Sheet1"}</definedName>
    <definedName name="wrn.TEST610." hidden="1">{"TEST610",#N/A,FALSE,"Sheet1"}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23" hidden="1">{"TEST611",#N/A,FALSE,"Sheet1"}</definedName>
    <definedName name="wrn.TEST611." localSheetId="24" hidden="1">{"TEST611",#N/A,FALSE,"Sheet1"}</definedName>
    <definedName name="wrn.TEST611." localSheetId="10" hidden="1">{"TEST611",#N/A,FALSE,"Sheet1"}</definedName>
    <definedName name="wrn.TEST611." localSheetId="4" hidden="1">{"TEST611",#N/A,FALSE,"Sheet1"}</definedName>
    <definedName name="wrn.TEST611." localSheetId="16" hidden="1">{"TEST611",#N/A,FALSE,"Sheet1"}</definedName>
    <definedName name="wrn.TEST611." localSheetId="17"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EST611." localSheetId="31" hidden="1">{"TEST611",#N/A,FALSE,"Sheet1"}</definedName>
    <definedName name="wrn.TEST611." localSheetId="32" hidden="1">{"TEST611",#N/A,FALSE,"Sheet1"}</definedName>
    <definedName name="wrn.TEST611." hidden="1">{"TEST611",#N/A,FALSE,"Sheet1"}</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23" hidden="1">{"schedh3a",#N/A,TRUE,"H-3";"schedh3b",#N/A,TRUE,"H-3"}</definedName>
    <definedName name="wrn.Total." localSheetId="24" hidden="1">{"schedh3a",#N/A,TRUE,"H-3";"schedh3b",#N/A,TRUE,"H-3"}</definedName>
    <definedName name="wrn.Total." localSheetId="10" hidden="1">{"schedh3a",#N/A,TRUE,"H-3";"schedh3b",#N/A,TRUE,"H-3"}</definedName>
    <definedName name="wrn.Total." localSheetId="4" hidden="1">{"schedh3a",#N/A,TRUE,"H-3";"schedh3b",#N/A,TRUE,"H-3"}</definedName>
    <definedName name="wrn.Total." localSheetId="16" hidden="1">{"schedh3a",#N/A,TRUE,"H-3";"schedh3b",#N/A,TRUE,"H-3"}</definedName>
    <definedName name="wrn.Total." localSheetId="17"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Total." localSheetId="31" hidden="1">{"schedh3a",#N/A,TRUE,"H-3";"schedh3b",#N/A,TRUE,"H-3"}</definedName>
    <definedName name="wrn.Total." localSheetId="32" hidden="1">{"schedh3a",#N/A,TRUE,"H-3";"schedh3b",#N/A,TRUE,"H-3"}</definedName>
    <definedName name="wrn.Total." hidden="1">{"schedh3a",#N/A,TRUE,"H-3";"schedh3b",#N/A,TRUE,"H-3"}</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23" hidden="1">{#N/A,#N/A,FALSE,"337"}</definedName>
    <definedName name="wrn.XX." localSheetId="24" hidden="1">{#N/A,#N/A,FALSE,"337"}</definedName>
    <definedName name="wrn.XX." localSheetId="10" hidden="1">{#N/A,#N/A,FALSE,"337"}</definedName>
    <definedName name="wrn.XX." localSheetId="4" hidden="1">{#N/A,#N/A,FALSE,"337"}</definedName>
    <definedName name="wrn.XX." localSheetId="16" hidden="1">{#N/A,#N/A,FALSE,"337"}</definedName>
    <definedName name="wrn.XX." localSheetId="17"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rn.XX." localSheetId="31" hidden="1">{#N/A,#N/A,FALSE,"337"}</definedName>
    <definedName name="wrn.XX." localSheetId="32" hidden="1">{#N/A,#N/A,FALSE,"337"}</definedName>
    <definedName name="wrn.XX." hidden="1">{#N/A,#N/A,FALSE,"337"}</definedName>
    <definedName name="wtf" localSheetId="18" hidden="1">#REF!</definedName>
    <definedName name="wtf" localSheetId="19" hidden="1">#REF!</definedName>
    <definedName name="wtf" localSheetId="20" hidden="1">#REF!</definedName>
    <definedName name="wtf" localSheetId="21" hidden="1">#REF!</definedName>
    <definedName name="wtf" localSheetId="22" hidden="1">#REF!</definedName>
    <definedName name="wtf" localSheetId="23" hidden="1">#REF!</definedName>
    <definedName name="wtf" localSheetId="27" hidden="1">#REF!</definedName>
    <definedName name="wtf" localSheetId="28" hidden="1">#REF!</definedName>
    <definedName name="wtf" localSheetId="29" hidden="1">#REF!</definedName>
    <definedName name="wtf" localSheetId="30" hidden="1">#REF!</definedName>
    <definedName name="wtf" localSheetId="31" hidden="1">#REF!</definedName>
    <definedName name="wtf" localSheetId="32" hidden="1">#REF!</definedName>
    <definedName name="wtf" hidden="1">#REF!</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23" hidden="1">{"2002Frcst","05Month",FALSE,"Frcst Format 2002"}</definedName>
    <definedName name="wwwwwwww" localSheetId="24" hidden="1">{"2002Frcst","05Month",FALSE,"Frcst Format 2002"}</definedName>
    <definedName name="wwwwwwww" localSheetId="10" hidden="1">{"2002Frcst","05Month",FALSE,"Frcst Format 2002"}</definedName>
    <definedName name="wwwwwwww" localSheetId="4" hidden="1">{"2002Frcst","05Month",FALSE,"Frcst Format 2002"}</definedName>
    <definedName name="wwwwwwww" localSheetId="16" hidden="1">{"2002Frcst","05Month",FALSE,"Frcst Format 2002"}</definedName>
    <definedName name="wwwwwwww" localSheetId="17"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wwwwwwww" localSheetId="31" hidden="1">{"2002Frcst","05Month",FALSE,"Frcst Format 2002"}</definedName>
    <definedName name="wwwwwwww" localSheetId="32" hidden="1">{"2002Frcst","05Month",FALSE,"Frcst Format 2002"}</definedName>
    <definedName name="wwwwwwww" hidden="1">{"2002Frcst","05Month",FALSE,"Frcst Format 2002"}</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23" hidden="1">{"Page_1",#N/A,FALSE,"BAD4Q98";"Page_2",#N/A,FALSE,"BAD4Q98";"Page_3",#N/A,FALSE,"BAD4Q98";"Page_4",#N/A,FALSE,"BAD4Q98";"Page_5",#N/A,FALSE,"BAD4Q98";"Page_6",#N/A,FALSE,"BAD4Q98";"Input_1",#N/A,FALSE,"BAD4Q98";"Input_2",#N/A,FALSE,"BAD4Q98"}</definedName>
    <definedName name="x" localSheetId="24" hidden="1">{"Page_1",#N/A,FALSE,"BAD4Q98";"Page_2",#N/A,FALSE,"BAD4Q98";"Page_3",#N/A,FALSE,"BAD4Q98";"Page_4",#N/A,FALSE,"BAD4Q98";"Page_5",#N/A,FALSE,"BAD4Q98";"Page_6",#N/A,FALSE,"BAD4Q98";"Input_1",#N/A,FALSE,"BAD4Q98";"Input_2",#N/A,FALSE,"BAD4Q98"}</definedName>
    <definedName name="x" localSheetId="10"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 localSheetId="31" hidden="1">{"Page_1",#N/A,FALSE,"BAD4Q98";"Page_2",#N/A,FALSE,"BAD4Q98";"Page_3",#N/A,FALSE,"BAD4Q98";"Page_4",#N/A,FALSE,"BAD4Q98";"Page_5",#N/A,FALSE,"BAD4Q98";"Page_6",#N/A,FALSE,"BAD4Q98";"Input_1",#N/A,FALSE,"BAD4Q98";"Input_2",#N/A,FALSE,"BAD4Q98"}</definedName>
    <definedName name="x" localSheetId="32"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2">#REF!,#REF!,#REF!,#REF!,#REF!,#REF!</definedName>
    <definedName name="X_Amortization" localSheetId="23">#REF!,#REF!,#REF!,#REF!,#REF!,#REF!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 localSheetId="31">#REF!,#REF!,#REF!,#REF!,#REF!,#REF!</definedName>
    <definedName name="X_Amortization" localSheetId="32">#REF!,#REF!,#REF!,#REF!,#REF!,#REF!</definedName>
    <definedName name="X_Amortization">#REF!,#REF!,#REF!,#REF!,#REF!,#REF!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2">#REF!</definedName>
    <definedName name="X_Vld_Amort" localSheetId="23">#REF!</definedName>
    <definedName name="X_Vld_Amort" localSheetId="27">#REF!</definedName>
    <definedName name="X_Vld_Amort" localSheetId="28">#REF!</definedName>
    <definedName name="X_Vld_Amort" localSheetId="29">#REF!</definedName>
    <definedName name="X_Vld_Amort" localSheetId="30">#REF!</definedName>
    <definedName name="X_Vld_Amort" localSheetId="31">#REF!</definedName>
    <definedName name="X_Vld_Amort" localSheetId="32">#REF!</definedName>
    <definedName name="X_Vld_Amort">#REF!</definedName>
    <definedName name="X_Vld_APIC" localSheetId="18">#REF!</definedName>
    <definedName name="X_Vld_APIC" localSheetId="19">#REF!</definedName>
    <definedName name="X_Vld_APIC" localSheetId="20">#REF!</definedName>
    <definedName name="X_Vld_APIC" localSheetId="21">#REF!</definedName>
    <definedName name="X_Vld_APIC" localSheetId="22">#REF!</definedName>
    <definedName name="X_Vld_APIC" localSheetId="23">#REF!</definedName>
    <definedName name="X_Vld_APIC" localSheetId="27">#REF!</definedName>
    <definedName name="X_Vld_APIC" localSheetId="28">#REF!</definedName>
    <definedName name="X_Vld_APIC" localSheetId="29">#REF!</definedName>
    <definedName name="X_Vld_APIC" localSheetId="30">#REF!</definedName>
    <definedName name="X_Vld_APIC" localSheetId="31">#REF!</definedName>
    <definedName name="X_Vld_APIC" localSheetId="32">#REF!</definedName>
    <definedName name="X_Vld_APIC">#REF!</definedName>
    <definedName name="X_Vld_ChgCash">'[13]CF Report'!$C$65</definedName>
    <definedName name="X_Vld_CStk" localSheetId="18">#REF!</definedName>
    <definedName name="X_Vld_CStk" localSheetId="19">#REF!</definedName>
    <definedName name="X_Vld_CStk" localSheetId="20">#REF!</definedName>
    <definedName name="X_Vld_CStk" localSheetId="21">#REF!</definedName>
    <definedName name="X_Vld_CStk" localSheetId="22">#REF!</definedName>
    <definedName name="X_Vld_CStk" localSheetId="23">#REF!</definedName>
    <definedName name="X_Vld_CStk" localSheetId="27">#REF!</definedName>
    <definedName name="X_Vld_CStk" localSheetId="28">#REF!</definedName>
    <definedName name="X_Vld_CStk" localSheetId="29">#REF!</definedName>
    <definedName name="X_Vld_CStk" localSheetId="30">#REF!</definedName>
    <definedName name="X_Vld_CStk" localSheetId="31">#REF!</definedName>
    <definedName name="X_Vld_CStk" localSheetId="32">#REF!</definedName>
    <definedName name="X_Vld_CStk">#REF!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2">#REF!</definedName>
    <definedName name="X_Vld_DefCr" localSheetId="23">#REF!</definedName>
    <definedName name="X_Vld_DefCr" localSheetId="27">#REF!</definedName>
    <definedName name="X_Vld_DefCr" localSheetId="28">#REF!</definedName>
    <definedName name="X_Vld_DefCr" localSheetId="29">#REF!</definedName>
    <definedName name="X_Vld_DefCr" localSheetId="30">#REF!</definedName>
    <definedName name="X_Vld_DefCr" localSheetId="31">#REF!</definedName>
    <definedName name="X_Vld_DefCr" localSheetId="32">#REF!</definedName>
    <definedName name="X_Vld_DefCr">#REF!</definedName>
    <definedName name="X_Vld_Depr" localSheetId="18">#REF!</definedName>
    <definedName name="X_Vld_Depr" localSheetId="19">#REF!</definedName>
    <definedName name="X_Vld_Depr" localSheetId="20">#REF!</definedName>
    <definedName name="X_Vld_Depr" localSheetId="21">#REF!</definedName>
    <definedName name="X_Vld_Depr" localSheetId="22">#REF!</definedName>
    <definedName name="X_Vld_Depr" localSheetId="23">#REF!</definedName>
    <definedName name="X_Vld_Depr" localSheetId="27">#REF!</definedName>
    <definedName name="X_Vld_Depr" localSheetId="28">#REF!</definedName>
    <definedName name="X_Vld_Depr" localSheetId="29">#REF!</definedName>
    <definedName name="X_Vld_Depr" localSheetId="30">#REF!</definedName>
    <definedName name="X_Vld_Depr" localSheetId="31">#REF!</definedName>
    <definedName name="X_Vld_Depr" localSheetId="32">#REF!</definedName>
    <definedName name="X_Vld_Depr">#REF!</definedName>
    <definedName name="X_Vld_ESOP" localSheetId="18">#REF!</definedName>
    <definedName name="X_Vld_ESOP" localSheetId="19">#REF!</definedName>
    <definedName name="X_Vld_ESOP" localSheetId="20">#REF!</definedName>
    <definedName name="X_Vld_ESOP" localSheetId="21">#REF!</definedName>
    <definedName name="X_Vld_ESOP" localSheetId="22">#REF!</definedName>
    <definedName name="X_Vld_ESOP" localSheetId="23">#REF!</definedName>
    <definedName name="X_Vld_ESOP" localSheetId="27">#REF!</definedName>
    <definedName name="X_Vld_ESOP" localSheetId="28">#REF!</definedName>
    <definedName name="X_Vld_ESOP" localSheetId="29">#REF!</definedName>
    <definedName name="X_Vld_ESOP" localSheetId="30">#REF!</definedName>
    <definedName name="X_Vld_ESOP" localSheetId="31">#REF!</definedName>
    <definedName name="X_Vld_ESOP" localSheetId="32">#REF!</definedName>
    <definedName name="X_Vld_ESOP">#REF!</definedName>
    <definedName name="X_Vld_GdWl" localSheetId="18">#REF!</definedName>
    <definedName name="X_Vld_GdWl" localSheetId="19">#REF!</definedName>
    <definedName name="X_Vld_GdWl" localSheetId="20">#REF!</definedName>
    <definedName name="X_Vld_GdWl" localSheetId="21">#REF!</definedName>
    <definedName name="X_Vld_GdWl" localSheetId="22">#REF!</definedName>
    <definedName name="X_Vld_GdWl" localSheetId="23">#REF!</definedName>
    <definedName name="X_Vld_GdWl" localSheetId="27">#REF!</definedName>
    <definedName name="X_Vld_GdWl" localSheetId="28">#REF!</definedName>
    <definedName name="X_Vld_GdWl" localSheetId="29">#REF!</definedName>
    <definedName name="X_Vld_GdWl" localSheetId="30">#REF!</definedName>
    <definedName name="X_Vld_GdWl" localSheetId="31">#REF!</definedName>
    <definedName name="X_Vld_GdWl" localSheetId="32">#REF!</definedName>
    <definedName name="X_Vld_GdWl">#REF!</definedName>
    <definedName name="X_Vld_Inv" localSheetId="18">#REF!</definedName>
    <definedName name="X_Vld_Inv" localSheetId="19">#REF!</definedName>
    <definedName name="X_Vld_Inv" localSheetId="20">#REF!</definedName>
    <definedName name="X_Vld_Inv" localSheetId="21">#REF!</definedName>
    <definedName name="X_Vld_Inv" localSheetId="22">#REF!</definedName>
    <definedName name="X_Vld_Inv" localSheetId="23">#REF!</definedName>
    <definedName name="X_Vld_Inv" localSheetId="27">#REF!</definedName>
    <definedName name="X_Vld_Inv" localSheetId="28">#REF!</definedName>
    <definedName name="X_Vld_Inv" localSheetId="29">#REF!</definedName>
    <definedName name="X_Vld_Inv" localSheetId="30">#REF!</definedName>
    <definedName name="X_Vld_Inv" localSheetId="31">#REF!</definedName>
    <definedName name="X_Vld_Inv" localSheetId="32">#REF!</definedName>
    <definedName name="X_Vld_Inv">#REF!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2">#REF!</definedName>
    <definedName name="X_Vld_LTAst" localSheetId="23">#REF!</definedName>
    <definedName name="X_Vld_LTAst" localSheetId="27">#REF!</definedName>
    <definedName name="X_Vld_LTAst" localSheetId="28">#REF!</definedName>
    <definedName name="X_Vld_LTAst" localSheetId="29">#REF!</definedName>
    <definedName name="X_Vld_LTAst" localSheetId="30">#REF!</definedName>
    <definedName name="X_Vld_LTAst" localSheetId="31">#REF!</definedName>
    <definedName name="X_Vld_LTAst" localSheetId="32">#REF!</definedName>
    <definedName name="X_Vld_LTAst">#REF!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2">#REF!</definedName>
    <definedName name="X_Vld_LTDebt" localSheetId="23">#REF!</definedName>
    <definedName name="X_Vld_LTDebt" localSheetId="27">#REF!</definedName>
    <definedName name="X_Vld_LTDebt" localSheetId="28">#REF!</definedName>
    <definedName name="X_Vld_LTDebt" localSheetId="29">#REF!</definedName>
    <definedName name="X_Vld_LTDebt" localSheetId="30">#REF!</definedName>
    <definedName name="X_Vld_LTDebt" localSheetId="31">#REF!</definedName>
    <definedName name="X_Vld_LTDebt" localSheetId="32">#REF!</definedName>
    <definedName name="X_Vld_LTDebt">#REF!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2">#REF!</definedName>
    <definedName name="X_Vld_MinInt" localSheetId="23">#REF!</definedName>
    <definedName name="X_Vld_MinInt" localSheetId="27">#REF!</definedName>
    <definedName name="X_Vld_MinInt" localSheetId="28">#REF!</definedName>
    <definedName name="X_Vld_MinInt" localSheetId="29">#REF!</definedName>
    <definedName name="X_Vld_MinInt" localSheetId="30">#REF!</definedName>
    <definedName name="X_Vld_MinInt" localSheetId="31">#REF!</definedName>
    <definedName name="X_Vld_MinInt" localSheetId="32">#REF!</definedName>
    <definedName name="X_Vld_MinInt">#REF!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2">#REF!</definedName>
    <definedName name="X_Vld_NetWrkCap" localSheetId="23">#REF!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 localSheetId="31">#REF!</definedName>
    <definedName name="X_Vld_NetWrkCap" localSheetId="32">#REF!</definedName>
    <definedName name="X_Vld_NetWrkCap">#REF!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2">#REF!</definedName>
    <definedName name="X_Vld_NucTrst" localSheetId="23">#REF!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 localSheetId="31">#REF!</definedName>
    <definedName name="X_Vld_NucTrst" localSheetId="32">#REF!</definedName>
    <definedName name="X_Vld_NucTrst">#REF!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2">#REF!</definedName>
    <definedName name="X_Vld_OthInc" localSheetId="23">#REF!</definedName>
    <definedName name="X_Vld_OthInc" localSheetId="27">#REF!</definedName>
    <definedName name="X_Vld_OthInc" localSheetId="28">#REF!</definedName>
    <definedName name="X_Vld_OthInc" localSheetId="29">#REF!</definedName>
    <definedName name="X_Vld_OthInc" localSheetId="30">#REF!</definedName>
    <definedName name="X_Vld_OthInc" localSheetId="31">#REF!</definedName>
    <definedName name="X_Vld_OthInc" localSheetId="32">#REF!</definedName>
    <definedName name="X_Vld_OthInc">#REF!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2">#REF!</definedName>
    <definedName name="X_Vld_PfStk" localSheetId="23">#REF!</definedName>
    <definedName name="X_Vld_PfStk" localSheetId="27">#REF!</definedName>
    <definedName name="X_Vld_PfStk" localSheetId="28">#REF!</definedName>
    <definedName name="X_Vld_PfStk" localSheetId="29">#REF!</definedName>
    <definedName name="X_Vld_PfStk" localSheetId="30">#REF!</definedName>
    <definedName name="X_Vld_PfStk" localSheetId="31">#REF!</definedName>
    <definedName name="X_Vld_PfStk" localSheetId="32">#REF!</definedName>
    <definedName name="X_Vld_PfStk">#REF!</definedName>
    <definedName name="X_Vld_PPE" localSheetId="18">#REF!</definedName>
    <definedName name="X_Vld_PPE" localSheetId="19">#REF!</definedName>
    <definedName name="X_Vld_PPE" localSheetId="20">#REF!</definedName>
    <definedName name="X_Vld_PPE" localSheetId="21">#REF!</definedName>
    <definedName name="X_Vld_PPE" localSheetId="22">#REF!</definedName>
    <definedName name="X_Vld_PPE" localSheetId="23">#REF!</definedName>
    <definedName name="X_Vld_PPE" localSheetId="27">#REF!</definedName>
    <definedName name="X_Vld_PPE" localSheetId="28">#REF!</definedName>
    <definedName name="X_Vld_PPE" localSheetId="29">#REF!</definedName>
    <definedName name="X_Vld_PPE" localSheetId="30">#REF!</definedName>
    <definedName name="X_Vld_PPE" localSheetId="31">#REF!</definedName>
    <definedName name="X_Vld_PPE" localSheetId="32">#REF!</definedName>
    <definedName name="X_Vld_PPE">#REF!</definedName>
    <definedName name="X_Vld_RE" localSheetId="18">#REF!</definedName>
    <definedName name="X_Vld_RE" localSheetId="19">#REF!</definedName>
    <definedName name="X_Vld_RE" localSheetId="20">#REF!</definedName>
    <definedName name="X_Vld_RE" localSheetId="21">#REF!</definedName>
    <definedName name="X_Vld_RE" localSheetId="22">#REF!</definedName>
    <definedName name="X_Vld_RE" localSheetId="23">#REF!</definedName>
    <definedName name="X_Vld_RE" localSheetId="27">#REF!</definedName>
    <definedName name="X_Vld_RE" localSheetId="28">#REF!</definedName>
    <definedName name="X_Vld_RE" localSheetId="29">#REF!</definedName>
    <definedName name="X_Vld_RE" localSheetId="30">#REF!</definedName>
    <definedName name="X_Vld_RE" localSheetId="31">#REF!</definedName>
    <definedName name="X_Vld_RE" localSheetId="32">#REF!</definedName>
    <definedName name="X_Vld_RE">#REF!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2">#REF!</definedName>
    <definedName name="X_Vld_RegAst" localSheetId="23">#REF!</definedName>
    <definedName name="X_Vld_RegAst" localSheetId="27">#REF!</definedName>
    <definedName name="X_Vld_RegAst" localSheetId="28">#REF!</definedName>
    <definedName name="X_Vld_RegAst" localSheetId="29">#REF!</definedName>
    <definedName name="X_Vld_RegAst" localSheetId="30">#REF!</definedName>
    <definedName name="X_Vld_RegAst" localSheetId="31">#REF!</definedName>
    <definedName name="X_Vld_RegAst" localSheetId="32">#REF!</definedName>
    <definedName name="X_Vld_RegAst">#REF!</definedName>
    <definedName name="X_Vld_Tax" localSheetId="18">#REF!</definedName>
    <definedName name="X_Vld_Tax" localSheetId="19">#REF!</definedName>
    <definedName name="X_Vld_Tax" localSheetId="20">#REF!</definedName>
    <definedName name="X_Vld_Tax" localSheetId="21">#REF!</definedName>
    <definedName name="X_Vld_Tax" localSheetId="22">#REF!</definedName>
    <definedName name="X_Vld_Tax" localSheetId="23">#REF!</definedName>
    <definedName name="X_Vld_Tax" localSheetId="27">#REF!</definedName>
    <definedName name="X_Vld_Tax" localSheetId="28">#REF!</definedName>
    <definedName name="X_Vld_Tax" localSheetId="29">#REF!</definedName>
    <definedName name="X_Vld_Tax" localSheetId="30">#REF!</definedName>
    <definedName name="X_Vld_Tax" localSheetId="31">#REF!</definedName>
    <definedName name="X_Vld_Tax" localSheetId="32">#REF!</definedName>
    <definedName name="X_Vld_Tax">#REF!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2">#REF!</definedName>
    <definedName name="X_Vld_TrstPfSec" localSheetId="23">#REF!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 localSheetId="31">#REF!</definedName>
    <definedName name="X_Vld_TrstPfSec" localSheetId="32">#REF!</definedName>
    <definedName name="X_Vld_TrstPfSec">#REF!</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23">OFFSET(YAXIS,0,-1)</definedName>
    <definedName name="xa" localSheetId="24">OFFSET(YAXIS,0,-1)</definedName>
    <definedName name="xa" localSheetId="10">OFFSET(YAXIS,0,-1)</definedName>
    <definedName name="xa" localSheetId="4">OFFSET(YAXIS,0,-1)</definedName>
    <definedName name="xa" localSheetId="16">OFFSET(YAXIS,0,-1)</definedName>
    <definedName name="xa" localSheetId="17">OFFSET(YAXIS,0,-1)</definedName>
    <definedName name="xa" localSheetId="27">OFFSET(YAXIS,0,-1)</definedName>
    <definedName name="xa" localSheetId="28">OFFSET(YAXIS,0,-1)</definedName>
    <definedName name="xa" localSheetId="29">OFFSET(YAXIS,0,-1)</definedName>
    <definedName name="xa" localSheetId="30">OFFSET(YAXIS,0,-1)</definedName>
    <definedName name="xa" localSheetId="31">OFFSET(YAXIS,0,-1)</definedName>
    <definedName name="xa" localSheetId="32">OFFSET(YAXIS,0,-1)</definedName>
    <definedName name="xa">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23">OFFSET(YAXIS,0,-1)</definedName>
    <definedName name="xaxIS" localSheetId="24">OFFSET(YAXIS,0,-1)</definedName>
    <definedName name="xaxIS" localSheetId="10">OFFSET(YAXIS,0,-1)</definedName>
    <definedName name="xaxIS" localSheetId="4">OFFSET(YAXIS,0,-1)</definedName>
    <definedName name="xaxIS" localSheetId="16">OFFSET(YAXIS,0,-1)</definedName>
    <definedName name="xaxIS" localSheetId="17">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 localSheetId="31">OFFSET(YAXIS,0,-1)</definedName>
    <definedName name="xaxIS" localSheetId="32">OFFSET(YAXIS,0,-1)</definedName>
    <definedName name="xaxIS">OFFSET(YAXIS,0,-1)</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23" hidden="1">{#N/A,#N/A,FALSE,"Aging Summary";#N/A,#N/A,FALSE,"Ratio Analysis";#N/A,#N/A,FALSE,"Test 120 Day Accts";#N/A,#N/A,FALSE,"Tickmarks"}</definedName>
    <definedName name="xes" localSheetId="24" hidden="1">{#N/A,#N/A,FALSE,"Aging Summary";#N/A,#N/A,FALSE,"Ratio Analysis";#N/A,#N/A,FALSE,"Test 120 Day Accts";#N/A,#N/A,FALSE,"Tickmarks"}</definedName>
    <definedName name="xes" localSheetId="10"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es" localSheetId="31" hidden="1">{#N/A,#N/A,FALSE,"Aging Summary";#N/A,#N/A,FALSE,"Ratio Analysis";#N/A,#N/A,FALSE,"Test 120 Day Accts";#N/A,#N/A,FALSE,"Tickmarks"}</definedName>
    <definedName name="xes" localSheetId="32"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2">#REF!</definedName>
    <definedName name="XmnRefRange" localSheetId="23">#REF!</definedName>
    <definedName name="XmnRefRange" localSheetId="27">#REF!</definedName>
    <definedName name="XmnRefRange" localSheetId="28">#REF!</definedName>
    <definedName name="XmnRefRange" localSheetId="29">#REF!</definedName>
    <definedName name="XmnRefRange" localSheetId="30">#REF!</definedName>
    <definedName name="XmnRefRange" localSheetId="31">#REF!</definedName>
    <definedName name="XmnRefRange" localSheetId="32">#REF!</definedName>
    <definedName name="XmnRefRange">#REF!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2" hidden="1">#REF!</definedName>
    <definedName name="XREF_COLUMN_1" localSheetId="23"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localSheetId="31" hidden="1">#REF!</definedName>
    <definedName name="XREF_COLUMN_1" localSheetId="32" hidden="1">#REF!</definedName>
    <definedName name="XREF_COLUMN_1"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2" hidden="1">#REF!</definedName>
    <definedName name="XREF_COLUMN_10" localSheetId="23"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localSheetId="31" hidden="1">#REF!</definedName>
    <definedName name="XREF_COLUMN_10" localSheetId="32" hidden="1">#REF!</definedName>
    <definedName name="XREF_COLUMN_10"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2" hidden="1">#REF!</definedName>
    <definedName name="XREF_COLUMN_2" localSheetId="23"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localSheetId="31" hidden="1">#REF!</definedName>
    <definedName name="XREF_COLUMN_2" localSheetId="32" hidden="1">#REF!</definedName>
    <definedName name="XREF_COLUMN_2"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2" hidden="1">#REF!</definedName>
    <definedName name="XREF_COLUMN_3" localSheetId="23"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localSheetId="31" hidden="1">#REF!</definedName>
    <definedName name="XREF_COLUMN_3" localSheetId="32" hidden="1">#REF!</definedName>
    <definedName name="XREF_COLUMN_3"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2" hidden="1">#REF!</definedName>
    <definedName name="XREF_COLUMN_4" localSheetId="23"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localSheetId="31" hidden="1">#REF!</definedName>
    <definedName name="XREF_COLUMN_4" localSheetId="32" hidden="1">#REF!</definedName>
    <definedName name="XREF_COLUMN_4"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2" hidden="1">#REF!</definedName>
    <definedName name="XREF_COLUMN_5" localSheetId="23"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localSheetId="31" hidden="1">#REF!</definedName>
    <definedName name="XREF_COLUMN_5" localSheetId="32" hidden="1">#REF!</definedName>
    <definedName name="XREF_COLUMN_5"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2" hidden="1">#REF!</definedName>
    <definedName name="XREF_COLUMN_6" localSheetId="23"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localSheetId="31" hidden="1">#REF!</definedName>
    <definedName name="XREF_COLUMN_6" localSheetId="32" hidden="1">#REF!</definedName>
    <definedName name="XREF_COLUMN_6"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2" hidden="1">#REF!</definedName>
    <definedName name="XREF_COLUMN_7" localSheetId="23"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localSheetId="31" hidden="1">#REF!</definedName>
    <definedName name="XREF_COLUMN_7" localSheetId="32" hidden="1">#REF!</definedName>
    <definedName name="XREF_COLUMN_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2" hidden="1">#REF!</definedName>
    <definedName name="XREF_COLUMN_8" localSheetId="23"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localSheetId="31" hidden="1">#REF!</definedName>
    <definedName name="XREF_COLUMN_8" localSheetId="32" hidden="1">#REF!</definedName>
    <definedName name="XREF_COLUMN_8"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2" hidden="1">#REF!</definedName>
    <definedName name="XREF_COLUMN_9" localSheetId="23"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localSheetId="31" hidden="1">#REF!</definedName>
    <definedName name="XREF_COLUMN_9" localSheetId="32" hidden="1">#REF!</definedName>
    <definedName name="XREF_COLUMN_9"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2" hidden="1">#REF!</definedName>
    <definedName name="XRefActiveRow" localSheetId="23"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localSheetId="31" hidden="1">#REF!</definedName>
    <definedName name="XRefActiveRow" localSheetId="32" hidden="1">#REF!</definedName>
    <definedName name="XRefActiveRow" hidden="1">#REF!</definedName>
    <definedName name="XRefColumnsCount" hidden="1">1</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2" hidden="1">#REF!</definedName>
    <definedName name="XRefCopy1" localSheetId="23"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localSheetId="31" hidden="1">#REF!</definedName>
    <definedName name="XRefCopy1" localSheetId="32" hidden="1">#REF!</definedName>
    <definedName name="XRefCopy1"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2" hidden="1">#REF!</definedName>
    <definedName name="XRefCopy10" localSheetId="23"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localSheetId="31" hidden="1">#REF!</definedName>
    <definedName name="XRefCopy10" localSheetId="32" hidden="1">#REF!</definedName>
    <definedName name="XRefCopy10"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2" hidden="1">#REF!</definedName>
    <definedName name="XRefCopy10Row" localSheetId="23"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localSheetId="31" hidden="1">#REF!</definedName>
    <definedName name="XRefCopy10Row" localSheetId="32" hidden="1">#REF!</definedName>
    <definedName name="XRefCopy10Row"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2" hidden="1">#REF!</definedName>
    <definedName name="XRefCopy11" localSheetId="23"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localSheetId="31" hidden="1">#REF!</definedName>
    <definedName name="XRefCopy11" localSheetId="32" hidden="1">#REF!</definedName>
    <definedName name="XRefCopy11"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2" hidden="1">#REF!</definedName>
    <definedName name="XRefCopy11Row" localSheetId="23"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localSheetId="31" hidden="1">#REF!</definedName>
    <definedName name="XRefCopy11Row" localSheetId="32" hidden="1">#REF!</definedName>
    <definedName name="XRefCopy11Row"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2" hidden="1">#REF!</definedName>
    <definedName name="XRefCopy12" localSheetId="23"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localSheetId="31" hidden="1">#REF!</definedName>
    <definedName name="XRefCopy12" localSheetId="32" hidden="1">#REF!</definedName>
    <definedName name="XRefCopy12"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2" hidden="1">#REF!</definedName>
    <definedName name="XRefCopy12Row" localSheetId="23"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localSheetId="31" hidden="1">#REF!</definedName>
    <definedName name="XRefCopy12Row" localSheetId="32" hidden="1">#REF!</definedName>
    <definedName name="XRefCopy12Row"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2" hidden="1">#REF!</definedName>
    <definedName name="XRefCopy13" localSheetId="23"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localSheetId="31" hidden="1">#REF!</definedName>
    <definedName name="XRefCopy13" localSheetId="32" hidden="1">#REF!</definedName>
    <definedName name="XRefCopy13"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2" hidden="1">#REF!</definedName>
    <definedName name="XRefCopy13Row" localSheetId="23"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localSheetId="31" hidden="1">#REF!</definedName>
    <definedName name="XRefCopy13Row" localSheetId="32" hidden="1">#REF!</definedName>
    <definedName name="XRefCopy13Row"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2" hidden="1">#REF!</definedName>
    <definedName name="XRefCopy14" localSheetId="23"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localSheetId="31" hidden="1">#REF!</definedName>
    <definedName name="XRefCopy14" localSheetId="32" hidden="1">#REF!</definedName>
    <definedName name="XRefCopy14"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2" hidden="1">#REF!</definedName>
    <definedName name="XRefCopy14Row" localSheetId="23"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localSheetId="31" hidden="1">#REF!</definedName>
    <definedName name="XRefCopy14Row" localSheetId="32" hidden="1">#REF!</definedName>
    <definedName name="XRefCopy14Row"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2" hidden="1">#REF!</definedName>
    <definedName name="XRefCopy15" localSheetId="23"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localSheetId="31" hidden="1">#REF!</definedName>
    <definedName name="XRefCopy15" localSheetId="32" hidden="1">#REF!</definedName>
    <definedName name="XRefCopy15"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2" hidden="1">#REF!</definedName>
    <definedName name="XRefCopy15Row" localSheetId="23"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localSheetId="31" hidden="1">#REF!</definedName>
    <definedName name="XRefCopy15Row" localSheetId="32" hidden="1">#REF!</definedName>
    <definedName name="XRefCopy15Row"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2" hidden="1">#REF!</definedName>
    <definedName name="XRefCopy16" localSheetId="23"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localSheetId="31" hidden="1">#REF!</definedName>
    <definedName name="XRefCopy16" localSheetId="32" hidden="1">#REF!</definedName>
    <definedName name="XRefCopy16"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2" hidden="1">#REF!</definedName>
    <definedName name="XRefCopy16Row" localSheetId="23"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localSheetId="31" hidden="1">#REF!</definedName>
    <definedName name="XRefCopy16Row" localSheetId="32" hidden="1">#REF!</definedName>
    <definedName name="XRefCopy16Row"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2" hidden="1">#REF!</definedName>
    <definedName name="XRefCopy17" localSheetId="23"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localSheetId="31" hidden="1">#REF!</definedName>
    <definedName name="XRefCopy17" localSheetId="32" hidden="1">#REF!</definedName>
    <definedName name="XRefCopy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2" hidden="1">#REF!</definedName>
    <definedName name="XRefCopy17Row" localSheetId="23"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localSheetId="31" hidden="1">#REF!</definedName>
    <definedName name="XRefCopy17Row" localSheetId="32" hidden="1">#REF!</definedName>
    <definedName name="XRefCopy17Row"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2" hidden="1">#REF!</definedName>
    <definedName name="XRefCopy18" localSheetId="23"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localSheetId="31" hidden="1">#REF!</definedName>
    <definedName name="XRefCopy18" localSheetId="32" hidden="1">#REF!</definedName>
    <definedName name="XRefCopy18"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2" hidden="1">#REF!</definedName>
    <definedName name="XRefCopy18Row" localSheetId="23"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localSheetId="31" hidden="1">#REF!</definedName>
    <definedName name="XRefCopy18Row" localSheetId="32" hidden="1">#REF!</definedName>
    <definedName name="XRefCopy18Row"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2" hidden="1">#REF!</definedName>
    <definedName name="XRefCopy19" localSheetId="23"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localSheetId="31" hidden="1">#REF!</definedName>
    <definedName name="XRefCopy19" localSheetId="32" hidden="1">#REF!</definedName>
    <definedName name="XRefCopy19"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2" hidden="1">#REF!</definedName>
    <definedName name="XRefCopy19Row" localSheetId="23"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localSheetId="31" hidden="1">#REF!</definedName>
    <definedName name="XRefCopy19Row" localSheetId="32" hidden="1">#REF!</definedName>
    <definedName name="XRefCopy19Row"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2" hidden="1">#REF!</definedName>
    <definedName name="XRefCopy1Row" localSheetId="23"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localSheetId="31" hidden="1">#REF!</definedName>
    <definedName name="XRefCopy1Row" localSheetId="32" hidden="1">#REF!</definedName>
    <definedName name="XRefCopy1Row"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2" hidden="1">#REF!</definedName>
    <definedName name="XRefCopy2" localSheetId="23"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localSheetId="31" hidden="1">#REF!</definedName>
    <definedName name="XRefCopy2" localSheetId="32" hidden="1">#REF!</definedName>
    <definedName name="XRefCopy2"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2" hidden="1">#REF!</definedName>
    <definedName name="XRefCopy20" localSheetId="23"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localSheetId="31" hidden="1">#REF!</definedName>
    <definedName name="XRefCopy20" localSheetId="32" hidden="1">#REF!</definedName>
    <definedName name="XRefCopy20"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2" hidden="1">#REF!</definedName>
    <definedName name="XRefCopy20Row" localSheetId="23"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localSheetId="31" hidden="1">#REF!</definedName>
    <definedName name="XRefCopy20Row" localSheetId="32" hidden="1">#REF!</definedName>
    <definedName name="XRefCopy20Row"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2" hidden="1">#REF!</definedName>
    <definedName name="XRefCopy21" localSheetId="23"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localSheetId="31" hidden="1">#REF!</definedName>
    <definedName name="XRefCopy21" localSheetId="32" hidden="1">#REF!</definedName>
    <definedName name="XRefCopy21"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2" hidden="1">#REF!</definedName>
    <definedName name="XRefCopy21Row" localSheetId="23"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localSheetId="31" hidden="1">#REF!</definedName>
    <definedName name="XRefCopy21Row" localSheetId="32" hidden="1">#REF!</definedName>
    <definedName name="XRefCopy21Row"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2" hidden="1">#REF!</definedName>
    <definedName name="XRefCopy22" localSheetId="23"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localSheetId="31" hidden="1">#REF!</definedName>
    <definedName name="XRefCopy22" localSheetId="32" hidden="1">#REF!</definedName>
    <definedName name="XRefCopy22"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2" hidden="1">#REF!</definedName>
    <definedName name="XRefCopy22Row" localSheetId="23"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localSheetId="31" hidden="1">#REF!</definedName>
    <definedName name="XRefCopy22Row" localSheetId="32" hidden="1">#REF!</definedName>
    <definedName name="XRefCopy22Row"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2" hidden="1">#REF!</definedName>
    <definedName name="XRefCopy2Row" localSheetId="23"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localSheetId="31" hidden="1">#REF!</definedName>
    <definedName name="XRefCopy2Row" localSheetId="32" hidden="1">#REF!</definedName>
    <definedName name="XRefCopy2Row"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2" hidden="1">#REF!</definedName>
    <definedName name="XRefCopy3" localSheetId="23"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localSheetId="31" hidden="1">#REF!</definedName>
    <definedName name="XRefCopy3" localSheetId="32" hidden="1">#REF!</definedName>
    <definedName name="XRefCopy3"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2" hidden="1">#REF!</definedName>
    <definedName name="XRefCopy3Row" localSheetId="23"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localSheetId="31" hidden="1">#REF!</definedName>
    <definedName name="XRefCopy3Row" localSheetId="32" hidden="1">#REF!</definedName>
    <definedName name="XRefCopy3Row"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2" hidden="1">#REF!</definedName>
    <definedName name="XRefCopy4" localSheetId="23"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localSheetId="31" hidden="1">#REF!</definedName>
    <definedName name="XRefCopy4" localSheetId="32" hidden="1">#REF!</definedName>
    <definedName name="XRefCopy4"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2" hidden="1">#REF!</definedName>
    <definedName name="XRefCopy4Row" localSheetId="23"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localSheetId="31" hidden="1">#REF!</definedName>
    <definedName name="XRefCopy4Row" localSheetId="32" hidden="1">#REF!</definedName>
    <definedName name="XRefCopy4Row"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2" hidden="1">#REF!</definedName>
    <definedName name="XRefCopy5" localSheetId="23"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localSheetId="31" hidden="1">#REF!</definedName>
    <definedName name="XRefCopy5" localSheetId="32" hidden="1">#REF!</definedName>
    <definedName name="XRefCopy5"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2" hidden="1">#REF!</definedName>
    <definedName name="XRefCopy5Row" localSheetId="23"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localSheetId="31" hidden="1">#REF!</definedName>
    <definedName name="XRefCopy5Row" localSheetId="32" hidden="1">#REF!</definedName>
    <definedName name="XRefCopy5Row"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2" hidden="1">#REF!</definedName>
    <definedName name="XRefCopy6" localSheetId="23"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localSheetId="31" hidden="1">#REF!</definedName>
    <definedName name="XRefCopy6" localSheetId="32" hidden="1">#REF!</definedName>
    <definedName name="XRefCopy6"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2" hidden="1">#REF!</definedName>
    <definedName name="XRefCopy6Row" localSheetId="23"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localSheetId="31" hidden="1">#REF!</definedName>
    <definedName name="XRefCopy6Row" localSheetId="32" hidden="1">#REF!</definedName>
    <definedName name="XRefCopy6Row"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2" hidden="1">#REF!</definedName>
    <definedName name="XRefCopy7" localSheetId="23"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localSheetId="31" hidden="1">#REF!</definedName>
    <definedName name="XRefCopy7" localSheetId="32" hidden="1">#REF!</definedName>
    <definedName name="XRefCopy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2" hidden="1">#REF!</definedName>
    <definedName name="XRefCopy7Row" localSheetId="23"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localSheetId="31" hidden="1">#REF!</definedName>
    <definedName name="XRefCopy7Row" localSheetId="32" hidden="1">#REF!</definedName>
    <definedName name="XRefCopy7Row"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2" hidden="1">#REF!</definedName>
    <definedName name="XRefCopy8" localSheetId="23"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localSheetId="31" hidden="1">#REF!</definedName>
    <definedName name="XRefCopy8" localSheetId="32" hidden="1">#REF!</definedName>
    <definedName name="XRefCopy8"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2" hidden="1">#REF!</definedName>
    <definedName name="XRefCopy8Row" localSheetId="23"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localSheetId="31" hidden="1">#REF!</definedName>
    <definedName name="XRefCopy8Row" localSheetId="32" hidden="1">#REF!</definedName>
    <definedName name="XRefCopy8Row"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2" hidden="1">#REF!</definedName>
    <definedName name="XRefCopy9" localSheetId="23"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localSheetId="31" hidden="1">#REF!</definedName>
    <definedName name="XRefCopy9" localSheetId="32" hidden="1">#REF!</definedName>
    <definedName name="XRefCopy9"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2" hidden="1">#REF!</definedName>
    <definedName name="XRefCopy9Row" localSheetId="23"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localSheetId="31" hidden="1">#REF!</definedName>
    <definedName name="XRefCopy9Row" localSheetId="32" hidden="1">#REF!</definedName>
    <definedName name="XRefCopy9Row" hidden="1">#REF!</definedName>
    <definedName name="XRefCopyRangeCount" hidden="1">1</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2" hidden="1">#REF!</definedName>
    <definedName name="XRefPaste1" localSheetId="23"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localSheetId="31" hidden="1">#REF!</definedName>
    <definedName name="XRefPaste1" localSheetId="32" hidden="1">#REF!</definedName>
    <definedName name="XRefPaste1"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2" hidden="1">#REF!</definedName>
    <definedName name="XRefPaste1Row" localSheetId="23"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localSheetId="31" hidden="1">#REF!</definedName>
    <definedName name="XRefPaste1Row" localSheetId="32" hidden="1">#REF!</definedName>
    <definedName name="XRefPaste1Row"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2" hidden="1">#REF!</definedName>
    <definedName name="XRefPaste2" localSheetId="23"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localSheetId="31" hidden="1">#REF!</definedName>
    <definedName name="XRefPaste2" localSheetId="32" hidden="1">#REF!</definedName>
    <definedName name="XRefPaste2"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2" hidden="1">#REF!</definedName>
    <definedName name="XRefPaste2Row" localSheetId="23"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localSheetId="31" hidden="1">#REF!</definedName>
    <definedName name="XRefPaste2Row" localSheetId="32" hidden="1">#REF!</definedName>
    <definedName name="XRefPaste2Row"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2" hidden="1">#REF!</definedName>
    <definedName name="XRefPaste3" localSheetId="23"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localSheetId="31" hidden="1">#REF!</definedName>
    <definedName name="XRefPaste3" localSheetId="32" hidden="1">#REF!</definedName>
    <definedName name="XRefPaste3"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2" hidden="1">#REF!</definedName>
    <definedName name="XRefPaste3Row" localSheetId="23"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localSheetId="31" hidden="1">#REF!</definedName>
    <definedName name="XRefPaste3Row" localSheetId="32" hidden="1">#REF!</definedName>
    <definedName name="XRefPaste3Row"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2" hidden="1">#REF!</definedName>
    <definedName name="XRefPaste4" localSheetId="23"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localSheetId="31" hidden="1">#REF!</definedName>
    <definedName name="XRefPaste4" localSheetId="32" hidden="1">#REF!</definedName>
    <definedName name="XRefPaste4"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2" hidden="1">#REF!</definedName>
    <definedName name="XRefPaste4Row" localSheetId="23"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localSheetId="31" hidden="1">#REF!</definedName>
    <definedName name="XRefPaste4Row" localSheetId="32" hidden="1">#REF!</definedName>
    <definedName name="XRefPaste4Row"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2" hidden="1">#REF!</definedName>
    <definedName name="XRefPaste5Row" localSheetId="23"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localSheetId="31" hidden="1">#REF!</definedName>
    <definedName name="XRefPaste5Row" localSheetId="32" hidden="1">#REF!</definedName>
    <definedName name="XRefPaste5Row"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2" hidden="1">#REF!</definedName>
    <definedName name="XRefPaste6" localSheetId="23"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localSheetId="31" hidden="1">#REF!</definedName>
    <definedName name="XRefPaste6" localSheetId="32" hidden="1">#REF!</definedName>
    <definedName name="XRefPaste6"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2" hidden="1">#REF!</definedName>
    <definedName name="XRefPaste6Row" localSheetId="23"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localSheetId="31" hidden="1">#REF!</definedName>
    <definedName name="XRefPaste6Row" localSheetId="32" hidden="1">#REF!</definedName>
    <definedName name="XRefPaste6Row" hidden="1">#REF!</definedName>
    <definedName name="XRefPasteRangeCount" hidden="1">3</definedName>
    <definedName name="xsTYPE">"tbl"</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2">#REF!</definedName>
    <definedName name="YEClose1992" localSheetId="23">#REF!</definedName>
    <definedName name="YEClose1992" localSheetId="27">#REF!</definedName>
    <definedName name="YEClose1992" localSheetId="28">#REF!</definedName>
    <definedName name="YEClose1992" localSheetId="29">#REF!</definedName>
    <definedName name="YEClose1992" localSheetId="30">#REF!</definedName>
    <definedName name="YEClose1992" localSheetId="31">#REF!</definedName>
    <definedName name="YEClose1992" localSheetId="32">#REF!</definedName>
    <definedName name="YEClose1992">#REF!</definedName>
    <definedName name="yeperiod" localSheetId="18">#REF!</definedName>
    <definedName name="yeperiod" localSheetId="19">#REF!</definedName>
    <definedName name="yeperiod" localSheetId="20">#REF!</definedName>
    <definedName name="yeperiod" localSheetId="21">#REF!</definedName>
    <definedName name="yeperiod" localSheetId="22">#REF!</definedName>
    <definedName name="yeperiod" localSheetId="23">#REF!</definedName>
    <definedName name="yeperiod" localSheetId="27">#REF!</definedName>
    <definedName name="yeperiod" localSheetId="28">#REF!</definedName>
    <definedName name="yeperiod" localSheetId="29">#REF!</definedName>
    <definedName name="yeperiod" localSheetId="30">#REF!</definedName>
    <definedName name="yeperiod" localSheetId="31">#REF!</definedName>
    <definedName name="yeperiod" localSheetId="32">#REF!</definedName>
    <definedName name="yeperiod">#REF!</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2">'[8]misc tables'!$B$20:$B$21</definedName>
    <definedName name="Yes_No" localSheetId="23">'[8]misc tables'!$B$20:$B$21</definedName>
    <definedName name="Yes_No" localSheetId="16">'[9]misc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 localSheetId="31">'[8]misc tables'!$B$20:$B$21</definedName>
    <definedName name="Yes_No" localSheetId="32">'[8]misc tables'!$B$20:$B$21</definedName>
    <definedName name="Yes_No">'[8]misc tables'!$B$20:$B$21</definedName>
    <definedName name="yield_curves">[5]Inputs!$B$28</definedName>
    <definedName name="YrAvg" localSheetId="18">#REF!</definedName>
    <definedName name="YrAvg" localSheetId="19">#REF!</definedName>
    <definedName name="YrAvg" localSheetId="20">#REF!</definedName>
    <definedName name="YrAvg" localSheetId="21">#REF!</definedName>
    <definedName name="YrAvg" localSheetId="22">#REF!</definedName>
    <definedName name="YrAvg" localSheetId="23">#REF!</definedName>
    <definedName name="YrAvg" localSheetId="27">#REF!</definedName>
    <definedName name="YrAvg" localSheetId="28">#REF!</definedName>
    <definedName name="YrAvg" localSheetId="29">#REF!</definedName>
    <definedName name="YrAvg" localSheetId="30">#REF!</definedName>
    <definedName name="YrAvg" localSheetId="31">#REF!</definedName>
    <definedName name="YrAvg" localSheetId="32">#REF!</definedName>
    <definedName name="YrAvg">#REF!</definedName>
    <definedName name="YTDInc" localSheetId="18">#REF!</definedName>
    <definedName name="YTDInc" localSheetId="19">#REF!</definedName>
    <definedName name="YTDInc" localSheetId="20">#REF!</definedName>
    <definedName name="YTDInc" localSheetId="21">#REF!</definedName>
    <definedName name="YTDInc" localSheetId="22">#REF!</definedName>
    <definedName name="YTDInc" localSheetId="23">#REF!</definedName>
    <definedName name="YTDInc" localSheetId="27">#REF!</definedName>
    <definedName name="YTDInc" localSheetId="28">#REF!</definedName>
    <definedName name="YTDInc" localSheetId="29">#REF!</definedName>
    <definedName name="YTDInc" localSheetId="30">#REF!</definedName>
    <definedName name="YTDInc" localSheetId="31">#REF!</definedName>
    <definedName name="YTDInc" localSheetId="32">#REF!</definedName>
    <definedName name="YTDInc">#REF!</definedName>
    <definedName name="ytytyt" localSheetId="18">#REF!</definedName>
    <definedName name="ytytyt" localSheetId="19">#REF!</definedName>
    <definedName name="ytytyt" localSheetId="20">#REF!</definedName>
    <definedName name="ytytyt" localSheetId="21">#REF!</definedName>
    <definedName name="ytytyt" localSheetId="22">#REF!</definedName>
    <definedName name="ytytyt" localSheetId="23">#REF!</definedName>
    <definedName name="ytytyt" localSheetId="27">#REF!</definedName>
    <definedName name="ytytyt" localSheetId="28">#REF!</definedName>
    <definedName name="ytytyt" localSheetId="29">#REF!</definedName>
    <definedName name="ytytyt" localSheetId="30">#REF!</definedName>
    <definedName name="ytytyt" localSheetId="31">#REF!</definedName>
    <definedName name="ytytyt" localSheetId="32">#REF!</definedName>
    <definedName name="ytytyt">#REF!</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[31]Inputs!$A$6:$IV$7,[31]Inputs!$A$9:$IV$15,[31]Inputs!$A$22:$IV$23</definedName>
    <definedName name="Z_BA465841_5925_11D2_BE45_080009FCDD9A_.wvu.PrintTitles" hidden="1">[32]Buyout!$A$1:$A$65536,[32]Buyout!$A$2:$IV$2</definedName>
    <definedName name="Z_BA465842_5925_11D2_BE45_080009FCDD9A_.wvu.PrintTitles" hidden="1">'[32]CES Inputs'!$K$1:$K$65536,'[32]CES Inputs'!$A$19:$IV$25</definedName>
    <definedName name="Z_BA465843_5925_11D2_BE45_080009FCDD9A_.wvu.PrintTitles" hidden="1">'[32]CES Inputs'!$K$1:$K$65536,'[32]CES Inputs'!$A$19:$IV$25</definedName>
    <definedName name="Z_BA465844_5925_11D2_BE45_080009FCDD9A_.wvu.PrintTitles" hidden="1">'[32]CES Inputs'!$K$1:$K$65536,'[32]CES Inputs'!$A$19:$IV$25</definedName>
    <definedName name="Z_BA465845_5925_11D2_BE45_080009FCDD9A_.wvu.PrintTitles" hidden="1">'[32]CES Inputs'!$K$1:$K$65536,'[32]CES Inputs'!$A$19:$IV$25</definedName>
    <definedName name="Z_BA465846_5925_11D2_BE45_080009FCDD9A_.wvu.PrintTitles" hidden="1">'[32]CES Inputs'!$K$1:$K$65536,'[32]CES Inputs'!$A$19:$IV$25</definedName>
    <definedName name="Z_D5124360_59F1_11D2_BE45_080009FCDD9A_.wvu.PrintTitles" hidden="1">[32]Buyout!$A$1:$A$65536,[32]Buyout!$A$2:$IV$2</definedName>
    <definedName name="Z_D5124361_59F1_11D2_BE45_080009FCDD9A_.wvu.PrintTitles" hidden="1">'[32]CES Inputs'!$K$1:$K$65536,'[32]CES Inputs'!$A$19:$IV$25</definedName>
    <definedName name="Z_D5124362_59F1_11D2_BE45_080009FCDD9A_.wvu.PrintTitles" hidden="1">'[32]CES Inputs'!$K$1:$K$65536,'[32]CES Inputs'!$A$19:$IV$25</definedName>
    <definedName name="Z_D5124363_59F1_11D2_BE45_080009FCDD9A_.wvu.PrintTitles" hidden="1">'[32]CES Inputs'!$K$1:$K$65536,'[32]CES Inputs'!$A$19:$IV$25</definedName>
    <definedName name="Z_D5124364_59F1_11D2_BE45_080009FCDD9A_.wvu.PrintTitles" hidden="1">'[32]CES Inputs'!$K$1:$K$65536,'[32]CES Inputs'!$A$19:$IV$25</definedName>
    <definedName name="Z_D5124365_59F1_11D2_BE45_080009FCDD9A_.wvu.PrintTitles" hidden="1">'[32]CES Inputs'!$K$1:$K$65536,'[32]CES Inputs'!$A$19:$IV$25</definedName>
    <definedName name="Z_D57DC6C0_593E_11D2_BE45_080009FCDD9A_.wvu.PrintTitles" hidden="1">[32]Buyout!$A$1:$A$65536,[32]Buyout!$A$2:$IV$2</definedName>
    <definedName name="Z_D57DC6C1_593E_11D2_BE45_080009FCDD9A_.wvu.PrintTitles" hidden="1">'[32]CES Inputs'!$K$1:$K$65536,'[32]CES Inputs'!$A$19:$IV$25</definedName>
    <definedName name="Z_D57DC6C2_593E_11D2_BE45_080009FCDD9A_.wvu.PrintTitles" hidden="1">'[32]CES Inputs'!$K$1:$K$65536,'[32]CES Inputs'!$A$19:$IV$25</definedName>
    <definedName name="Z_D57DC6C3_593E_11D2_BE45_080009FCDD9A_.wvu.PrintTitles" hidden="1">'[32]CES Inputs'!$K$1:$K$65536,'[32]CES Inputs'!$A$19:$IV$25</definedName>
    <definedName name="Z_D57DC6C4_593E_11D2_BE45_080009FCDD9A_.wvu.PrintTitles" hidden="1">'[32]CES Inputs'!$K$1:$K$65536,'[32]CES Inputs'!$A$19:$IV$25</definedName>
    <definedName name="Z_D57DC6C5_593E_11D2_BE45_080009FCDD9A_.wvu.PrintTitles" hidden="1">'[32]CES Inputs'!$K$1:$K$65536,'[32]CES Inputs'!$A$19:$IV$25</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2">#REF!</definedName>
    <definedName name="Z_NWC_CashAP" localSheetId="23">#REF!</definedName>
    <definedName name="Z_NWC_CashAP" localSheetId="27">#REF!</definedName>
    <definedName name="Z_NWC_CashAP" localSheetId="28">#REF!</definedName>
    <definedName name="Z_NWC_CashAP" localSheetId="29">#REF!</definedName>
    <definedName name="Z_NWC_CashAP" localSheetId="30">#REF!</definedName>
    <definedName name="Z_NWC_CashAP" localSheetId="31">#REF!</definedName>
    <definedName name="Z_NWC_CashAP" localSheetId="32">#REF!</definedName>
    <definedName name="Z_NWC_CashAP">#REF!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2">#REF!</definedName>
    <definedName name="Z_NWC_CashAR" localSheetId="23">#REF!</definedName>
    <definedName name="Z_NWC_CashAR" localSheetId="27">#REF!</definedName>
    <definedName name="Z_NWC_CashAR" localSheetId="28">#REF!</definedName>
    <definedName name="Z_NWC_CashAR" localSheetId="29">#REF!</definedName>
    <definedName name="Z_NWC_CashAR" localSheetId="30">#REF!</definedName>
    <definedName name="Z_NWC_CashAR" localSheetId="31">#REF!</definedName>
    <definedName name="Z_NWC_CashAR" localSheetId="32">#REF!</definedName>
    <definedName name="Z_NWC_CashAR">#REF!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2">#REF!</definedName>
    <definedName name="Z_NWC_CashComNPurch" localSheetId="23">#REF!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 localSheetId="31">#REF!</definedName>
    <definedName name="Z_NWC_CashComNPurch" localSheetId="32">#REF!</definedName>
    <definedName name="Z_NWC_CashComNPurch">#REF!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2">#REF!</definedName>
    <definedName name="Z_NWC_CashCustDep" localSheetId="23">#REF!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 localSheetId="31">#REF!</definedName>
    <definedName name="Z_NWC_CashCustDep" localSheetId="32">#REF!</definedName>
    <definedName name="Z_NWC_CashCustDep">#REF!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2">#REF!</definedName>
    <definedName name="Z_NWC_CashDivPay" localSheetId="23">#REF!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 localSheetId="31">#REF!</definedName>
    <definedName name="Z_NWC_CashDivPay" localSheetId="32">#REF!</definedName>
    <definedName name="Z_NWC_CashDivPay">#REF!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2">#REF!</definedName>
    <definedName name="Z_NWC_CashEnergyLiabilities" localSheetId="23">#REF!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 localSheetId="31">#REF!</definedName>
    <definedName name="Z_NWC_CashEnergyLiabilities" localSheetId="32">#REF!</definedName>
    <definedName name="Z_NWC_CashEnergyLiabilities">#REF!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2">#REF!</definedName>
    <definedName name="Z_NWC_CashEnergyTradingAssets" localSheetId="23">#REF!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 localSheetId="31">#REF!</definedName>
    <definedName name="Z_NWC_CashEnergyTradingAssets" localSheetId="32">#REF!</definedName>
    <definedName name="Z_NWC_CashEnergyTradingAssets">#REF!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2">#REF!</definedName>
    <definedName name="Z_NWC_CashIntPay" localSheetId="23">#REF!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 localSheetId="31">#REF!</definedName>
    <definedName name="Z_NWC_CashIntPay" localSheetId="32">#REF!</definedName>
    <definedName name="Z_NWC_CashIntPay">#REF!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2">#REF!</definedName>
    <definedName name="Z_NWC_CashInventory" localSheetId="23">#REF!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 localSheetId="31">#REF!</definedName>
    <definedName name="Z_NWC_CashInventory" localSheetId="32">#REF!</definedName>
    <definedName name="Z_NWC_CashInventory">#REF!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2">#REF!</definedName>
    <definedName name="Z_NWC_CashNP" localSheetId="23">#REF!</definedName>
    <definedName name="Z_NWC_CashNP" localSheetId="27">#REF!</definedName>
    <definedName name="Z_NWC_CashNP" localSheetId="28">#REF!</definedName>
    <definedName name="Z_NWC_CashNP" localSheetId="29">#REF!</definedName>
    <definedName name="Z_NWC_CashNP" localSheetId="30">#REF!</definedName>
    <definedName name="Z_NWC_CashNP" localSheetId="31">#REF!</definedName>
    <definedName name="Z_NWC_CashNP" localSheetId="32">#REF!</definedName>
    <definedName name="Z_NWC_CashNP">#REF!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2">#REF!</definedName>
    <definedName name="Z_NWC_CashNR" localSheetId="23">#REF!</definedName>
    <definedName name="Z_NWC_CashNR" localSheetId="27">#REF!</definedName>
    <definedName name="Z_NWC_CashNR" localSheetId="28">#REF!</definedName>
    <definedName name="Z_NWC_CashNR" localSheetId="29">#REF!</definedName>
    <definedName name="Z_NWC_CashNR" localSheetId="30">#REF!</definedName>
    <definedName name="Z_NWC_CashNR" localSheetId="31">#REF!</definedName>
    <definedName name="Z_NWC_CashNR" localSheetId="32">#REF!</definedName>
    <definedName name="Z_NWC_CashNR">#REF!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2">#REF!</definedName>
    <definedName name="Z_NWC_CashOthAssets" localSheetId="23">#REF!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 localSheetId="31">#REF!</definedName>
    <definedName name="Z_NWC_CashOthAssets" localSheetId="32">#REF!</definedName>
    <definedName name="Z_NWC_CashOthAssets">#REF!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2">#REF!</definedName>
    <definedName name="Z_NWC_CashOthLiabilities" localSheetId="23">#REF!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 localSheetId="31">#REF!</definedName>
    <definedName name="Z_NWC_CashOthLiabilities" localSheetId="32">#REF!</definedName>
    <definedName name="Z_NWC_CashOthLiabilities">#REF!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2">#REF!</definedName>
    <definedName name="Z_NWC_CashRegAssets" localSheetId="23">#REF!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 localSheetId="31">#REF!</definedName>
    <definedName name="Z_NWC_CashRegAssets" localSheetId="32">#REF!</definedName>
    <definedName name="Z_NWC_CashRegAssets">#REF!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2">#REF!</definedName>
    <definedName name="Z_NWC_CashRegLiabilities" localSheetId="23">#REF!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 localSheetId="31">#REF!</definedName>
    <definedName name="Z_NWC_CashRegLiabilities" localSheetId="32">#REF!</definedName>
    <definedName name="Z_NWC_CashRegLiabilities">#REF!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2">#REF!</definedName>
    <definedName name="Z_NWC_CashRepurchaseObligations" localSheetId="23">#REF!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 localSheetId="31">#REF!</definedName>
    <definedName name="Z_NWC_CashRepurchaseObligations" localSheetId="32">#REF!</definedName>
    <definedName name="Z_NWC_CashRepurchaseObligations">#REF!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2">#REF!</definedName>
    <definedName name="Z_NWC_CashResaleAgreements" localSheetId="23">#REF!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 localSheetId="31">#REF!</definedName>
    <definedName name="Z_NWC_CashResaleAgreements" localSheetId="32">#REF!</definedName>
    <definedName name="Z_NWC_CashResaleAgreements">#REF!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2">#REF!</definedName>
    <definedName name="Z_NWC_CashTAX" localSheetId="23">#REF!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 localSheetId="31">#REF!</definedName>
    <definedName name="Z_NWC_CashTAX" localSheetId="32">#REF!</definedName>
    <definedName name="Z_NWC_CashTAX">#REF!</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23" hidden="1">{"SourcesUses",#N/A,TRUE,"CFMODEL";"TransOverview",#N/A,TRUE,"CFMODEL"}</definedName>
    <definedName name="zzzzzzzzzz" localSheetId="24" hidden="1">{"SourcesUses",#N/A,TRUE,"CFMODEL";"TransOverview",#N/A,TRUE,"CFMODEL"}</definedName>
    <definedName name="zzzzzzzzzz" localSheetId="10" hidden="1">{"SourcesUses",#N/A,TRUE,"CFMODEL";"TransOverview",#N/A,TRUE,"CFMODEL"}</definedName>
    <definedName name="zzzzzzzzzz" localSheetId="4" hidden="1">{"SourcesUses",#N/A,TRUE,"CFMODEL";"TransOverview",#N/A,TRUE,"CFMODEL"}</definedName>
    <definedName name="zzzzzzzzzz" localSheetId="16" hidden="1">{"SourcesUses",#N/A,TRUE,"CFMODEL";"TransOverview",#N/A,TRUE,"CFMODEL"}</definedName>
    <definedName name="zzzzzzzzzz" localSheetId="17"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 localSheetId="31" hidden="1">{"SourcesUses",#N/A,TRUE,"CFMODEL";"TransOverview",#N/A,TRUE,"CFMODEL"}</definedName>
    <definedName name="zzzzzzzzzz" localSheetId="32" hidden="1">{"SourcesUses",#N/A,TRUE,"CFMODEL";"TransOverview",#N/A,TRUE,"CFMODEL"}</definedName>
    <definedName name="zzzzzzzzzz"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23" hidden="1">{"SourcesUses",#N/A,TRUE,"CFMODEL";"TransOverview",#N/A,TRUE,"CFMODEL"}</definedName>
    <definedName name="zzzzzzzzzzzzzzzzz" localSheetId="24" hidden="1">{"SourcesUses",#N/A,TRUE,"CFMODEL";"TransOverview",#N/A,TRUE,"CFMODEL"}</definedName>
    <definedName name="zzzzzzzzzzzzzzzzz" localSheetId="10" hidden="1">{"SourcesUses",#N/A,TRUE,"CFMODEL";"TransOverview",#N/A,TRUE,"CFMODEL"}</definedName>
    <definedName name="zzzzzzzzzzzzzzzzz" localSheetId="4"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 localSheetId="31" hidden="1">{"SourcesUses",#N/A,TRUE,"CFMODEL";"TransOverview",#N/A,TRUE,"CFMODEL"}</definedName>
    <definedName name="zzzzzzzzzzzzzzzzz" localSheetId="32" hidden="1">{"SourcesUses",#N/A,TRUE,"CFMODEL";"TransOverview",#N/A,TRUE,"CFMODEL"}</definedName>
    <definedName name="zzzzzzzzzzzzzzzzz" hidden="1">{"SourcesUses",#N/A,TRUE,"CFMODEL";"TransOverview",#N/A,TRUE,"CFMODEL"}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23" hidden="1">{"Income Statement",#N/A,FALSE,"CFMODEL";"Balance Sheet",#N/A,FALSE,"CFMODEL"}</definedName>
    <definedName name="zzzzzzzzzzzzzzzzzzzzzzzzz" localSheetId="24" hidden="1">{"Income Statement",#N/A,FALSE,"CFMODEL";"Balance Sheet",#N/A,FALSE,"CFMODEL"}</definedName>
    <definedName name="zzzzzzzzzzzzzzzzzzzzzzzzz" localSheetId="10" hidden="1">{"Income Statement",#N/A,FALSE,"CFMODEL";"Balance Sheet",#N/A,FALSE,"CFMODEL"}</definedName>
    <definedName name="zzzzzzzzzzzzzzzzzzzzzzzzz" localSheetId="4" hidden="1">{"Income Statement",#N/A,FALSE,"CFMODEL";"Balance Sheet",#N/A,FALSE,"CFMODEL"}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 localSheetId="31" hidden="1">{"Income Statement",#N/A,FALSE,"CFMODEL";"Balance Sheet",#N/A,FALSE,"CFMODEL"}</definedName>
    <definedName name="zzzzzzzzzzzzzzzzzzzzzzzzz" localSheetId="32" hidden="1">{"Income Statement",#N/A,FALSE,"CFMODEL";"Balance Sheet",#N/A,FALSE,"CFMODEL"}</definedName>
    <definedName name="zzzzzzzzzzzzzzzzzzzzzzzzz" hidden="1">{"Income Statement",#N/A,FALSE,"CFMODEL";"Balance Sheet",#N/A,FALSE,"CFMODEL"}</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23" hidden="1">{"SourcesUses",#N/A,TRUE,"FundsFlow";"TransOverview",#N/A,TRUE,"FundsFlow"}</definedName>
    <definedName name="zzzzzzzzzzzzzzzzzzzzzzzzzzz" localSheetId="24" hidden="1">{"SourcesUses",#N/A,TRUE,"FundsFlow";"TransOverview",#N/A,TRUE,"FundsFlow"}</definedName>
    <definedName name="zzzzzzzzzzzzzzzzzzzzzzzzzzz" localSheetId="10" hidden="1">{"SourcesUses",#N/A,TRUE,"FundsFlow";"TransOverview",#N/A,TRUE,"FundsFlow"}</definedName>
    <definedName name="zzzzzzzzzzzzzzzzzzzzzzzzzzz" localSheetId="4" hidden="1">{"SourcesUses",#N/A,TRUE,"FundsFlow";"TransOverview",#N/A,TRUE,"FundsFlow"}</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 localSheetId="31" hidden="1">{"SourcesUses",#N/A,TRUE,"FundsFlow";"TransOverview",#N/A,TRUE,"FundsFlow"}</definedName>
    <definedName name="zzzzzzzzzzzzzzzzzzzzzzzzzzz" localSheetId="32" hidden="1">{"SourcesUses",#N/A,TRUE,"FundsFlow";"TransOverview",#N/A,TRUE,"FundsFlow"}</definedName>
    <definedName name="zzzzzzzzzzzzzzzzzzzzzzzzzzz" hidden="1">{"SourcesUses",#N/A,TRUE,"FundsFlow";"TransOverview",#N/A,TRUE,"FundsFlow"}</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23" hidden="1">{"SourcesUses",#N/A,TRUE,"CFMODEL";"TransOverview",#N/A,TRUE,"CFMODEL"}</definedName>
    <definedName name="zzzzzzzzzzzzzzzzzzzzzzzzzzzzz" localSheetId="24" hidden="1">{"SourcesUses",#N/A,TRUE,"CFMODEL";"TransOverview",#N/A,TRUE,"CFMODEL"}</definedName>
    <definedName name="zzzzzzzzzzzzzzzzzzzzzzzzzzzzz" localSheetId="10" hidden="1">{"SourcesUses",#N/A,TRUE,"CFMODEL";"TransOverview",#N/A,TRUE,"CFMODEL"}</definedName>
    <definedName name="zzzzzzzzzzzzzzzzzzzzzzzzzzzzz" localSheetId="4" hidden="1">{"SourcesUses",#N/A,TRUE,"CFMODEL";"TransOverview",#N/A,TRUE,"CFMODEL"}</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 name="zzzzzzzzzzzzzzzzzzzzzzzzzzzzz" localSheetId="31" hidden="1">{"SourcesUses",#N/A,TRUE,"CFMODEL";"TransOverview",#N/A,TRUE,"CFMODEL"}</definedName>
    <definedName name="zzzzzzzzzzzzzzzzzzzzzzzzzzzzz" localSheetId="32"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112" l="1"/>
  <c r="D17" i="96"/>
  <c r="E13" i="85" l="1"/>
  <c r="E12" i="85"/>
  <c r="E8" i="85"/>
  <c r="E7" i="85"/>
  <c r="E6" i="85"/>
  <c r="E20" i="85"/>
  <c r="E18" i="85"/>
  <c r="J28" i="53"/>
  <c r="G28" i="53"/>
  <c r="D19" i="70"/>
  <c r="E20" i="78"/>
  <c r="D20" i="78"/>
  <c r="C20" i="78"/>
  <c r="B20" i="78"/>
  <c r="K19" i="70"/>
  <c r="L19" i="70"/>
  <c r="F8" i="74" l="1"/>
  <c r="D7" i="74"/>
  <c r="M24" i="8"/>
  <c r="L24" i="8"/>
  <c r="K24" i="8"/>
  <c r="M20" i="8"/>
  <c r="M19" i="8"/>
  <c r="M18" i="8"/>
  <c r="M17" i="8"/>
  <c r="M16" i="8"/>
  <c r="M15" i="8"/>
  <c r="M14" i="8"/>
  <c r="M28" i="53"/>
  <c r="M11" i="96"/>
  <c r="M9" i="96"/>
  <c r="M17" i="67"/>
  <c r="M16" i="67"/>
  <c r="M15" i="67"/>
  <c r="M14" i="67"/>
  <c r="G14" i="67"/>
  <c r="J17" i="67"/>
  <c r="J16" i="67"/>
  <c r="J15" i="67"/>
  <c r="J14" i="67"/>
  <c r="G17" i="67"/>
  <c r="G16" i="67"/>
  <c r="G15" i="67"/>
  <c r="M10" i="67"/>
  <c r="K19" i="67"/>
  <c r="L19" i="67"/>
  <c r="H19" i="67"/>
  <c r="I19" i="67"/>
  <c r="F19" i="67"/>
  <c r="E19" i="67"/>
  <c r="D19" i="67"/>
  <c r="J10" i="67"/>
  <c r="G10" i="67"/>
  <c r="G5" i="89"/>
  <c r="H5" i="89"/>
  <c r="D5" i="89"/>
  <c r="B17" i="89"/>
  <c r="I29" i="87"/>
  <c r="H29" i="87"/>
  <c r="D29" i="87"/>
  <c r="I5" i="87"/>
  <c r="H5" i="87"/>
  <c r="D5" i="87"/>
  <c r="Y7" i="86"/>
  <c r="V7" i="86"/>
  <c r="U7" i="86"/>
  <c r="T7" i="86"/>
  <c r="O7" i="86"/>
  <c r="E7" i="86"/>
  <c r="K7" i="86"/>
  <c r="J7" i="86"/>
  <c r="D9" i="21"/>
  <c r="D8" i="21"/>
  <c r="H5" i="75"/>
  <c r="H6" i="75"/>
  <c r="H7" i="75"/>
  <c r="H8" i="75"/>
  <c r="H9" i="75"/>
  <c r="H10" i="75"/>
  <c r="H11" i="75"/>
  <c r="H12" i="75"/>
  <c r="H13" i="75"/>
  <c r="H14" i="75"/>
  <c r="H15" i="75"/>
  <c r="H16" i="75"/>
  <c r="H17" i="75"/>
  <c r="G6" i="75"/>
  <c r="G7" i="75"/>
  <c r="G8" i="75"/>
  <c r="G9" i="75"/>
  <c r="G10" i="75"/>
  <c r="G11" i="75"/>
  <c r="G12" i="75"/>
  <c r="G13" i="75"/>
  <c r="G14" i="75"/>
  <c r="G15" i="75"/>
  <c r="G16" i="75"/>
  <c r="G5" i="75"/>
  <c r="D6" i="75"/>
  <c r="D7" i="75"/>
  <c r="D8" i="75"/>
  <c r="D9" i="75"/>
  <c r="D10" i="75"/>
  <c r="D11" i="75"/>
  <c r="D12" i="75"/>
  <c r="D13" i="75"/>
  <c r="D14" i="75"/>
  <c r="D15" i="75"/>
  <c r="D16" i="75"/>
  <c r="D5" i="75"/>
  <c r="B17" i="75"/>
  <c r="B8" i="74"/>
  <c r="C8" i="74"/>
  <c r="D8" i="74"/>
  <c r="E8" i="74"/>
  <c r="G7" i="74"/>
  <c r="G8" i="74" s="1"/>
  <c r="H7" i="74"/>
  <c r="I7" i="74"/>
  <c r="I6" i="72"/>
  <c r="I7" i="72"/>
  <c r="I8" i="72"/>
  <c r="I9" i="72"/>
  <c r="I10" i="72"/>
  <c r="I11" i="72"/>
  <c r="I12" i="72"/>
  <c r="I13" i="72"/>
  <c r="I14" i="72"/>
  <c r="I15" i="72"/>
  <c r="I16" i="72"/>
  <c r="I5" i="72"/>
  <c r="I30" i="72"/>
  <c r="I31" i="72"/>
  <c r="I32" i="72"/>
  <c r="I33" i="72"/>
  <c r="I34" i="72"/>
  <c r="I35" i="72"/>
  <c r="I36" i="72"/>
  <c r="I37" i="72"/>
  <c r="I38" i="72"/>
  <c r="I39" i="72"/>
  <c r="I40" i="72"/>
  <c r="I29" i="72"/>
  <c r="H30" i="72"/>
  <c r="H31" i="72"/>
  <c r="H32" i="72"/>
  <c r="H33" i="72"/>
  <c r="H34" i="72"/>
  <c r="H35" i="72"/>
  <c r="H36" i="72"/>
  <c r="H37" i="72"/>
  <c r="H38" i="72"/>
  <c r="H39" i="72"/>
  <c r="H40" i="72"/>
  <c r="H29" i="72"/>
  <c r="G30" i="72"/>
  <c r="G31" i="72"/>
  <c r="G32" i="72"/>
  <c r="G33" i="72"/>
  <c r="G34" i="72"/>
  <c r="G35" i="72"/>
  <c r="G36" i="72"/>
  <c r="G37" i="72"/>
  <c r="G38" i="72"/>
  <c r="G39" i="72"/>
  <c r="G40" i="72"/>
  <c r="G29" i="72"/>
  <c r="D30" i="72"/>
  <c r="D31" i="72"/>
  <c r="D32" i="72"/>
  <c r="D33" i="72"/>
  <c r="D34" i="72"/>
  <c r="D35" i="72"/>
  <c r="D36" i="72"/>
  <c r="D37" i="72"/>
  <c r="D38" i="72"/>
  <c r="D39" i="72"/>
  <c r="D40" i="72"/>
  <c r="D29" i="72"/>
  <c r="B41" i="72"/>
  <c r="H6" i="72"/>
  <c r="H7" i="72"/>
  <c r="H8" i="72"/>
  <c r="H9" i="72"/>
  <c r="H10" i="72"/>
  <c r="H11" i="72"/>
  <c r="H12" i="72"/>
  <c r="H13" i="72"/>
  <c r="H14" i="72"/>
  <c r="H15" i="72"/>
  <c r="H16" i="72"/>
  <c r="H5" i="72"/>
  <c r="G5" i="72"/>
  <c r="D6" i="72"/>
  <c r="D7" i="72"/>
  <c r="D8" i="72"/>
  <c r="D9" i="72"/>
  <c r="D10" i="72"/>
  <c r="D11" i="72"/>
  <c r="D12" i="72"/>
  <c r="D13" i="72"/>
  <c r="D14" i="72"/>
  <c r="D15" i="72"/>
  <c r="D16" i="72"/>
  <c r="D5" i="72"/>
  <c r="V7" i="71"/>
  <c r="U7" i="71"/>
  <c r="T7" i="71"/>
  <c r="Z19" i="71"/>
  <c r="AA19" i="71"/>
  <c r="AB19" i="71"/>
  <c r="Y7" i="71"/>
  <c r="O7" i="71"/>
  <c r="K7" i="71"/>
  <c r="J7" i="71"/>
  <c r="E7" i="71"/>
  <c r="J7" i="74" l="1"/>
  <c r="L8" i="7" l="1"/>
  <c r="H74" i="112"/>
  <c r="I9" i="112" s="1"/>
  <c r="A3" i="74"/>
  <c r="A27" i="72"/>
  <c r="A3" i="72"/>
  <c r="A3" i="71"/>
  <c r="A3" i="70"/>
  <c r="A3" i="114"/>
  <c r="A3" i="7"/>
  <c r="A3" i="90"/>
  <c r="A3" i="89"/>
  <c r="A3" i="88"/>
  <c r="A27" i="87"/>
  <c r="A3" i="87"/>
  <c r="U3" i="86"/>
  <c r="P3" i="86"/>
  <c r="K3" i="86"/>
  <c r="F3" i="86"/>
  <c r="A3" i="86"/>
  <c r="A3" i="85"/>
  <c r="A4" i="111"/>
  <c r="A4" i="78"/>
  <c r="A3" i="67"/>
  <c r="A3" i="76"/>
  <c r="A3" i="75"/>
  <c r="A3" i="106"/>
  <c r="I3" i="8"/>
  <c r="A3" i="8"/>
  <c r="A3" i="21"/>
  <c r="A3" i="4"/>
  <c r="A3" i="113"/>
  <c r="A4" i="110"/>
  <c r="A4" i="115"/>
  <c r="A3" i="108"/>
  <c r="A4" i="107"/>
  <c r="A3" i="53"/>
  <c r="A3" i="116"/>
  <c r="A3" i="42"/>
  <c r="A3" i="112"/>
  <c r="A3" i="96"/>
  <c r="I58" i="112" l="1"/>
  <c r="I62" i="112"/>
  <c r="I61" i="112"/>
  <c r="I43" i="112"/>
  <c r="I42" i="112"/>
  <c r="I26" i="112"/>
  <c r="I25" i="112"/>
  <c r="I17" i="112"/>
  <c r="I56" i="112"/>
  <c r="I21" i="112"/>
  <c r="I55" i="112"/>
  <c r="I38" i="112"/>
  <c r="I20" i="112"/>
  <c r="I54" i="112"/>
  <c r="I37" i="112"/>
  <c r="I19" i="112"/>
  <c r="I41" i="112"/>
  <c r="I39" i="112"/>
  <c r="I72" i="112"/>
  <c r="I53" i="112"/>
  <c r="I36" i="112"/>
  <c r="I35" i="112"/>
  <c r="I69" i="112"/>
  <c r="I50" i="112"/>
  <c r="I34" i="112"/>
  <c r="I16" i="112"/>
  <c r="I49" i="112"/>
  <c r="I33" i="112"/>
  <c r="I15" i="112"/>
  <c r="I57" i="112"/>
  <c r="I67" i="112"/>
  <c r="I48" i="112"/>
  <c r="I32" i="112"/>
  <c r="I13" i="112"/>
  <c r="I59" i="112"/>
  <c r="I40" i="112"/>
  <c r="I71" i="112"/>
  <c r="I66" i="112"/>
  <c r="I12" i="112"/>
  <c r="I22" i="112"/>
  <c r="I65" i="112"/>
  <c r="I46" i="112"/>
  <c r="I29" i="112"/>
  <c r="I11" i="112"/>
  <c r="I23" i="112"/>
  <c r="I52" i="112"/>
  <c r="I64" i="112"/>
  <c r="I45" i="112"/>
  <c r="I28" i="112"/>
  <c r="I10" i="112"/>
  <c r="I63" i="112"/>
  <c r="I44" i="112"/>
  <c r="I27" i="112"/>
  <c r="I31" i="112"/>
  <c r="F42" i="21"/>
  <c r="E42" i="21"/>
  <c r="G42" i="21" s="1"/>
  <c r="C42" i="21"/>
  <c r="D42" i="21" s="1"/>
  <c r="B42" i="21"/>
  <c r="G41" i="21"/>
  <c r="G40" i="21"/>
  <c r="B89" i="4"/>
  <c r="B88" i="4"/>
  <c r="B87" i="4"/>
  <c r="B86" i="4"/>
  <c r="B85" i="4"/>
  <c r="B84" i="4"/>
  <c r="B83" i="4"/>
  <c r="B82" i="4"/>
  <c r="M39" i="7" l="1"/>
  <c r="L39" i="7"/>
  <c r="K39" i="7"/>
  <c r="J39" i="7"/>
  <c r="I39" i="7"/>
  <c r="H39" i="7"/>
  <c r="G39" i="7"/>
  <c r="F39" i="7"/>
  <c r="E39" i="7"/>
  <c r="D39" i="7"/>
  <c r="C39" i="7"/>
  <c r="B39" i="7"/>
  <c r="Q38" i="7"/>
  <c r="P38" i="7"/>
  <c r="O38" i="7"/>
  <c r="N38" i="7"/>
  <c r="Q37" i="7"/>
  <c r="P37" i="7"/>
  <c r="O37" i="7"/>
  <c r="N37" i="7"/>
  <c r="Q36" i="7"/>
  <c r="P36" i="7"/>
  <c r="O36" i="7"/>
  <c r="N36" i="7"/>
  <c r="Q35" i="7"/>
  <c r="P35" i="7"/>
  <c r="O35" i="7"/>
  <c r="N35" i="7"/>
  <c r="Q34" i="7"/>
  <c r="P34" i="7"/>
  <c r="O34" i="7"/>
  <c r="N34" i="7"/>
  <c r="Q33" i="7"/>
  <c r="P33" i="7"/>
  <c r="O33" i="7"/>
  <c r="N33" i="7"/>
  <c r="Q32" i="7"/>
  <c r="P32" i="7"/>
  <c r="O32" i="7"/>
  <c r="N32" i="7"/>
  <c r="Q31" i="7"/>
  <c r="P31" i="7"/>
  <c r="O31" i="7"/>
  <c r="N31" i="7"/>
  <c r="Q30" i="7"/>
  <c r="P30" i="7"/>
  <c r="O30" i="7"/>
  <c r="N30" i="7"/>
  <c r="Q29" i="7"/>
  <c r="P29" i="7"/>
  <c r="O29" i="7"/>
  <c r="N29" i="7"/>
  <c r="Q28" i="7"/>
  <c r="P28" i="7"/>
  <c r="O28" i="7"/>
  <c r="N28" i="7"/>
  <c r="Q27" i="7"/>
  <c r="Q39" i="7" s="1"/>
  <c r="P27" i="7"/>
  <c r="P39" i="7" s="1"/>
  <c r="O27" i="7"/>
  <c r="O39" i="7" s="1"/>
  <c r="N27" i="7"/>
  <c r="N39" i="7" s="1"/>
  <c r="G16" i="21"/>
  <c r="G17" i="21"/>
  <c r="E18" i="21"/>
  <c r="G18" i="21" s="1"/>
  <c r="F18" i="21"/>
  <c r="Q98" i="7"/>
  <c r="P98" i="7"/>
  <c r="O98" i="7"/>
  <c r="N98" i="7"/>
  <c r="M98" i="7"/>
  <c r="L98" i="7"/>
  <c r="K98" i="7"/>
  <c r="J98" i="7"/>
  <c r="I98" i="7"/>
  <c r="H98" i="7"/>
  <c r="G98" i="7"/>
  <c r="F98" i="7"/>
  <c r="E98" i="7"/>
  <c r="D98" i="7"/>
  <c r="C98" i="7"/>
  <c r="B98" i="7"/>
  <c r="D94" i="112"/>
  <c r="C94" i="112"/>
  <c r="E92" i="112"/>
  <c r="E91" i="112"/>
  <c r="E90" i="112"/>
  <c r="D90" i="113"/>
  <c r="C90" i="113"/>
  <c r="E88" i="113"/>
  <c r="E87" i="113"/>
  <c r="E86" i="113"/>
  <c r="C46" i="110"/>
  <c r="B46" i="110"/>
  <c r="D44" i="110"/>
  <c r="D43" i="110"/>
  <c r="D42" i="110"/>
  <c r="D46" i="110" s="1"/>
  <c r="C46" i="115"/>
  <c r="B46" i="115"/>
  <c r="D44" i="115"/>
  <c r="D43" i="115"/>
  <c r="D42" i="115"/>
  <c r="D46" i="115" s="1"/>
  <c r="C60" i="108"/>
  <c r="B60" i="108"/>
  <c r="D58" i="108"/>
  <c r="D57" i="108"/>
  <c r="D56" i="108"/>
  <c r="I29" i="53"/>
  <c r="H29" i="53"/>
  <c r="F29" i="53"/>
  <c r="E29" i="53"/>
  <c r="D29" i="53"/>
  <c r="D31" i="53" s="1"/>
  <c r="C29" i="53"/>
  <c r="B29" i="53"/>
  <c r="E94" i="112" l="1"/>
  <c r="E90" i="113"/>
  <c r="D60" i="108"/>
  <c r="C57" i="116" l="1"/>
  <c r="B57" i="116"/>
  <c r="D55" i="116"/>
  <c r="D54" i="116"/>
  <c r="D53" i="116"/>
  <c r="H39" i="116"/>
  <c r="G39" i="116"/>
  <c r="F39" i="116"/>
  <c r="E39" i="116"/>
  <c r="D39" i="116"/>
  <c r="C39" i="116"/>
  <c r="F30" i="110"/>
  <c r="E30" i="110"/>
  <c r="D30" i="110"/>
  <c r="F28" i="110"/>
  <c r="F27" i="110"/>
  <c r="F25" i="110"/>
  <c r="F24" i="110"/>
  <c r="F21" i="110"/>
  <c r="F20" i="110"/>
  <c r="F19" i="110"/>
  <c r="F18" i="110"/>
  <c r="F16" i="110"/>
  <c r="F14" i="110"/>
  <c r="F13" i="110"/>
  <c r="F11" i="110"/>
  <c r="F10" i="110"/>
  <c r="H33" i="115"/>
  <c r="G33" i="115"/>
  <c r="F33" i="115"/>
  <c r="E33" i="115"/>
  <c r="D33" i="115"/>
  <c r="H31" i="115"/>
  <c r="H29" i="115"/>
  <c r="H28" i="115"/>
  <c r="H27" i="115"/>
  <c r="H26" i="115"/>
  <c r="H25" i="115"/>
  <c r="H24" i="115"/>
  <c r="H22" i="115"/>
  <c r="H21" i="115"/>
  <c r="H20" i="115"/>
  <c r="H18" i="115"/>
  <c r="H16" i="115"/>
  <c r="H14" i="115"/>
  <c r="H13" i="115"/>
  <c r="H12" i="115"/>
  <c r="H11" i="115"/>
  <c r="D57" i="116" l="1"/>
  <c r="D13" i="114"/>
  <c r="F13" i="114"/>
  <c r="D14" i="114"/>
  <c r="F14" i="114"/>
  <c r="F53" i="114"/>
  <c r="D53" i="114"/>
  <c r="F52" i="114"/>
  <c r="D52" i="114"/>
  <c r="F51" i="114"/>
  <c r="D51" i="114"/>
  <c r="F50" i="114"/>
  <c r="D50" i="114"/>
  <c r="F48" i="114"/>
  <c r="D48" i="114"/>
  <c r="F46" i="114"/>
  <c r="D46" i="114"/>
  <c r="F45" i="114"/>
  <c r="D45" i="114"/>
  <c r="F44" i="114"/>
  <c r="D44" i="114"/>
  <c r="F43" i="114"/>
  <c r="D43" i="114"/>
  <c r="F41" i="114"/>
  <c r="D41" i="114"/>
  <c r="F40" i="114"/>
  <c r="D40" i="114"/>
  <c r="F39" i="114"/>
  <c r="D39" i="114"/>
  <c r="F38" i="114"/>
  <c r="D38" i="114"/>
  <c r="F37" i="114"/>
  <c r="D37" i="114"/>
  <c r="F36" i="114"/>
  <c r="D36" i="114"/>
  <c r="F34" i="114"/>
  <c r="D34" i="114"/>
  <c r="F33" i="114"/>
  <c r="D33" i="114"/>
  <c r="F32" i="114"/>
  <c r="D32" i="114"/>
  <c r="F31" i="114"/>
  <c r="D31" i="114"/>
  <c r="F30" i="114"/>
  <c r="D30" i="114"/>
  <c r="F29" i="114"/>
  <c r="D29" i="114"/>
  <c r="F28" i="114"/>
  <c r="D28" i="114"/>
  <c r="F27" i="114"/>
  <c r="D27" i="114"/>
  <c r="F26" i="114"/>
  <c r="D26" i="114"/>
  <c r="F25" i="114"/>
  <c r="D25" i="114"/>
  <c r="F24" i="114"/>
  <c r="D24" i="114"/>
  <c r="F23" i="114"/>
  <c r="D23" i="114"/>
  <c r="F21" i="114"/>
  <c r="D21" i="114"/>
  <c r="F20" i="114"/>
  <c r="D20" i="114"/>
  <c r="F19" i="114"/>
  <c r="D19" i="114"/>
  <c r="F18" i="114"/>
  <c r="D18" i="114"/>
  <c r="F17" i="114"/>
  <c r="D17" i="114"/>
  <c r="F16" i="114"/>
  <c r="D16" i="114"/>
  <c r="F11" i="114"/>
  <c r="D11" i="114"/>
  <c r="F10" i="114"/>
  <c r="D10" i="114"/>
  <c r="F9" i="114"/>
  <c r="D9" i="114"/>
  <c r="G6" i="74" l="1"/>
  <c r="D6" i="74"/>
  <c r="H6" i="74"/>
  <c r="G7" i="88"/>
  <c r="D7" i="88"/>
  <c r="G6" i="88"/>
  <c r="D6" i="88"/>
  <c r="J6" i="74" l="1"/>
  <c r="D82" i="112"/>
  <c r="D84" i="112" s="1"/>
  <c r="D32" i="107"/>
  <c r="G32" i="107"/>
  <c r="J32" i="107"/>
  <c r="D22" i="107"/>
  <c r="G22" i="107"/>
  <c r="J22" i="107"/>
  <c r="I53" i="107"/>
  <c r="H53" i="107"/>
  <c r="F53" i="107"/>
  <c r="E53" i="107"/>
  <c r="C53" i="107"/>
  <c r="B53" i="107"/>
  <c r="K53" i="107" s="1"/>
  <c r="J52" i="107"/>
  <c r="G52" i="107"/>
  <c r="D52" i="107"/>
  <c r="J51" i="107"/>
  <c r="G51" i="107"/>
  <c r="D51" i="107"/>
  <c r="I43" i="107"/>
  <c r="H43" i="107"/>
  <c r="F43" i="107"/>
  <c r="E43" i="107"/>
  <c r="C43" i="107"/>
  <c r="B43" i="107"/>
  <c r="J42" i="107"/>
  <c r="G42" i="107"/>
  <c r="D42" i="107"/>
  <c r="J41" i="107"/>
  <c r="G41" i="107"/>
  <c r="D41" i="107"/>
  <c r="I33" i="107"/>
  <c r="H33" i="107"/>
  <c r="F33" i="107"/>
  <c r="E33" i="107"/>
  <c r="C33" i="107"/>
  <c r="B33" i="107"/>
  <c r="J31" i="107"/>
  <c r="G31" i="107"/>
  <c r="D31" i="107"/>
  <c r="I23" i="107"/>
  <c r="H23" i="107"/>
  <c r="F23" i="107"/>
  <c r="E23" i="107"/>
  <c r="C23" i="107"/>
  <c r="B23" i="107"/>
  <c r="J21" i="107"/>
  <c r="M21" i="107" s="1"/>
  <c r="G21" i="107"/>
  <c r="D51" i="42"/>
  <c r="D50" i="42"/>
  <c r="D49" i="42"/>
  <c r="J13" i="96"/>
  <c r="G13" i="96"/>
  <c r="D13" i="96"/>
  <c r="J12" i="96"/>
  <c r="G12" i="96"/>
  <c r="D12" i="96"/>
  <c r="P44" i="108"/>
  <c r="O44" i="108"/>
  <c r="N44" i="108"/>
  <c r="M44" i="108"/>
  <c r="J18" i="8"/>
  <c r="G18" i="8"/>
  <c r="J17" i="8"/>
  <c r="G17" i="8"/>
  <c r="J16" i="8"/>
  <c r="G16" i="8"/>
  <c r="J15" i="8"/>
  <c r="G15" i="8"/>
  <c r="J14" i="8"/>
  <c r="G14" i="8"/>
  <c r="Q79" i="7"/>
  <c r="P79" i="7"/>
  <c r="O79" i="7"/>
  <c r="N79" i="7"/>
  <c r="M79" i="7"/>
  <c r="L79" i="7"/>
  <c r="K79" i="7"/>
  <c r="J79" i="7"/>
  <c r="I79" i="7"/>
  <c r="H79" i="7"/>
  <c r="G79" i="7"/>
  <c r="F79" i="7"/>
  <c r="E79" i="7"/>
  <c r="D79" i="7"/>
  <c r="C79" i="7"/>
  <c r="B79" i="7"/>
  <c r="F34" i="21"/>
  <c r="G34" i="21" s="1"/>
  <c r="G44" i="108"/>
  <c r="H41" i="108" s="1"/>
  <c r="F44" i="108"/>
  <c r="E44" i="108"/>
  <c r="D44" i="108"/>
  <c r="I11" i="107"/>
  <c r="H11" i="107"/>
  <c r="F11" i="107"/>
  <c r="E11" i="107"/>
  <c r="C11" i="107"/>
  <c r="B11" i="107"/>
  <c r="J10" i="107"/>
  <c r="G10" i="107"/>
  <c r="D10" i="107"/>
  <c r="D11" i="107" s="1"/>
  <c r="J9" i="107"/>
  <c r="G9" i="107"/>
  <c r="J8" i="107"/>
  <c r="M8" i="107" s="1"/>
  <c r="G8" i="107"/>
  <c r="J7" i="107"/>
  <c r="G7" i="107"/>
  <c r="I17" i="96"/>
  <c r="H17" i="96"/>
  <c r="F17" i="96"/>
  <c r="E17" i="96"/>
  <c r="C17" i="96"/>
  <c r="B17" i="96"/>
  <c r="J16" i="96"/>
  <c r="G16" i="96"/>
  <c r="D16" i="96"/>
  <c r="J15" i="96"/>
  <c r="G15" i="96"/>
  <c r="D15" i="96"/>
  <c r="J14" i="96"/>
  <c r="G14" i="96"/>
  <c r="D14" i="96"/>
  <c r="J11" i="96"/>
  <c r="G11" i="96"/>
  <c r="J10" i="96"/>
  <c r="G10" i="96"/>
  <c r="J9" i="96"/>
  <c r="G9" i="96"/>
  <c r="J8" i="96"/>
  <c r="G8" i="96"/>
  <c r="J7" i="96"/>
  <c r="M7" i="96" s="1"/>
  <c r="G7" i="96"/>
  <c r="H15" i="108" l="1"/>
  <c r="Q18" i="108"/>
  <c r="Q35" i="108"/>
  <c r="Q29" i="108"/>
  <c r="J23" i="107"/>
  <c r="M23" i="107" s="1"/>
  <c r="J33" i="107"/>
  <c r="M33" i="107" s="1"/>
  <c r="J53" i="107"/>
  <c r="M53" i="107" s="1"/>
  <c r="L43" i="107"/>
  <c r="K43" i="107"/>
  <c r="G43" i="107"/>
  <c r="K33" i="107"/>
  <c r="G53" i="107"/>
  <c r="G23" i="107"/>
  <c r="G33" i="107"/>
  <c r="L33" i="107"/>
  <c r="J43" i="107"/>
  <c r="M43" i="107" s="1"/>
  <c r="L53" i="107"/>
  <c r="J17" i="96"/>
  <c r="M17" i="96" s="1"/>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J11" i="107"/>
  <c r="M11" i="107" s="1"/>
  <c r="G11" i="107"/>
  <c r="G17" i="96"/>
  <c r="D53" i="42" l="1"/>
  <c r="C53" i="42"/>
  <c r="B53" i="42"/>
  <c r="G27" i="90"/>
  <c r="F27" i="90"/>
  <c r="F17" i="89"/>
  <c r="H17" i="89" s="1"/>
  <c r="E17" i="89"/>
  <c r="C17" i="89"/>
  <c r="G8" i="88"/>
  <c r="F8" i="88"/>
  <c r="E8" i="88"/>
  <c r="D8" i="88"/>
  <c r="C8" i="88"/>
  <c r="B8" i="88"/>
  <c r="J7" i="88"/>
  <c r="I7" i="88"/>
  <c r="H7" i="88"/>
  <c r="J6" i="88"/>
  <c r="H6" i="88"/>
  <c r="G41" i="87"/>
  <c r="F41" i="87"/>
  <c r="E41" i="87"/>
  <c r="C41" i="87"/>
  <c r="H41" i="87" s="1"/>
  <c r="B41" i="87"/>
  <c r="I41" i="87" s="1"/>
  <c r="G17" i="87"/>
  <c r="F17" i="87"/>
  <c r="E17" i="87"/>
  <c r="C17" i="87"/>
  <c r="B17" i="87"/>
  <c r="X19" i="86"/>
  <c r="W19" i="86"/>
  <c r="V19" i="86"/>
  <c r="U19" i="86"/>
  <c r="T19" i="86"/>
  <c r="S19" i="86"/>
  <c r="R19" i="86"/>
  <c r="Q19" i="86"/>
  <c r="P19" i="86"/>
  <c r="O19" i="86"/>
  <c r="N19" i="86"/>
  <c r="M19" i="86"/>
  <c r="L19" i="86"/>
  <c r="K19" i="86"/>
  <c r="J19" i="86"/>
  <c r="I19" i="86"/>
  <c r="H19" i="86"/>
  <c r="G19" i="86"/>
  <c r="F19" i="86"/>
  <c r="E19" i="86"/>
  <c r="D19" i="86"/>
  <c r="C19" i="86"/>
  <c r="B19" i="86"/>
  <c r="D16" i="85"/>
  <c r="D20" i="85" s="1"/>
  <c r="C16" i="85"/>
  <c r="C20" i="85" s="1"/>
  <c r="B16" i="85"/>
  <c r="B20" i="85" s="1"/>
  <c r="E14" i="85"/>
  <c r="E9" i="85"/>
  <c r="I17" i="87" l="1"/>
  <c r="H17" i="87"/>
  <c r="Y19" i="86"/>
  <c r="J8" i="88"/>
  <c r="H8" i="88"/>
  <c r="I8" i="88"/>
  <c r="D17" i="89"/>
  <c r="G17" i="89"/>
  <c r="D17" i="87"/>
  <c r="D41" i="87"/>
  <c r="E16" i="85"/>
  <c r="D11" i="70" l="1"/>
  <c r="G11" i="70"/>
  <c r="J11" i="70"/>
  <c r="K11" i="70"/>
  <c r="L11" i="70"/>
  <c r="M11" i="70" l="1"/>
  <c r="D34" i="53"/>
  <c r="G10" i="70"/>
  <c r="H39" i="42"/>
  <c r="F27" i="76"/>
  <c r="J13" i="70"/>
  <c r="B17" i="72" l="1"/>
  <c r="W19" i="71"/>
  <c r="J27" i="53"/>
  <c r="M27" i="53" s="1"/>
  <c r="J26" i="53"/>
  <c r="M26" i="53" s="1"/>
  <c r="J25" i="53"/>
  <c r="M25" i="53" s="1"/>
  <c r="J24" i="53"/>
  <c r="M24" i="53" s="1"/>
  <c r="J23" i="53"/>
  <c r="M23" i="53" s="1"/>
  <c r="J22" i="53"/>
  <c r="M22" i="53" s="1"/>
  <c r="J21" i="53"/>
  <c r="J20" i="53"/>
  <c r="M20" i="53" s="1"/>
  <c r="J17" i="53"/>
  <c r="G17" i="53"/>
  <c r="D17" i="53"/>
  <c r="D6" i="70"/>
  <c r="D7" i="70"/>
  <c r="D8" i="70"/>
  <c r="D9" i="70"/>
  <c r="G27" i="76"/>
  <c r="X19" i="71"/>
  <c r="J31" i="70"/>
  <c r="G31" i="70"/>
  <c r="I29" i="70"/>
  <c r="H29" i="70"/>
  <c r="F29" i="70"/>
  <c r="E29" i="70"/>
  <c r="J28" i="70"/>
  <c r="G28" i="70"/>
  <c r="J27" i="70"/>
  <c r="G27" i="70"/>
  <c r="J26" i="70"/>
  <c r="G26" i="70"/>
  <c r="J25" i="70"/>
  <c r="G25" i="70"/>
  <c r="J24" i="70"/>
  <c r="G24" i="70"/>
  <c r="J19" i="70"/>
  <c r="M19" i="70" s="1"/>
  <c r="G19" i="70"/>
  <c r="I17" i="70"/>
  <c r="I21" i="70" s="1"/>
  <c r="H17" i="70"/>
  <c r="F17" i="70"/>
  <c r="F21" i="70" s="1"/>
  <c r="E17" i="70"/>
  <c r="C17" i="70"/>
  <c r="C21" i="70" s="1"/>
  <c r="B17" i="70"/>
  <c r="B21" i="70" s="1"/>
  <c r="L15" i="70"/>
  <c r="K15" i="70"/>
  <c r="J15" i="70"/>
  <c r="G15" i="70"/>
  <c r="D15" i="70"/>
  <c r="L14" i="70"/>
  <c r="K14" i="70"/>
  <c r="J14" i="70"/>
  <c r="G14" i="70"/>
  <c r="D14" i="70"/>
  <c r="L13" i="70"/>
  <c r="K13" i="70"/>
  <c r="G13" i="70"/>
  <c r="D13" i="70"/>
  <c r="J12" i="70"/>
  <c r="G12" i="70"/>
  <c r="D12" i="70"/>
  <c r="J10" i="70"/>
  <c r="D10" i="70"/>
  <c r="L9" i="70"/>
  <c r="K9" i="70"/>
  <c r="J9" i="70"/>
  <c r="G9" i="70"/>
  <c r="L8" i="70"/>
  <c r="K8" i="70"/>
  <c r="J8" i="70"/>
  <c r="G8" i="70"/>
  <c r="L7" i="70"/>
  <c r="K7" i="70"/>
  <c r="J7" i="70"/>
  <c r="G7" i="70"/>
  <c r="L6" i="70"/>
  <c r="K6" i="70"/>
  <c r="J6" i="70"/>
  <c r="G6" i="70"/>
  <c r="J29" i="53" l="1"/>
  <c r="M29" i="53" s="1"/>
  <c r="M7" i="70"/>
  <c r="M8" i="70"/>
  <c r="G17" i="70"/>
  <c r="G21" i="70" s="1"/>
  <c r="M6" i="70"/>
  <c r="J29" i="70"/>
  <c r="J17" i="70"/>
  <c r="J21" i="70" s="1"/>
  <c r="M9" i="70"/>
  <c r="G29" i="70"/>
  <c r="M13" i="70"/>
  <c r="M14" i="70"/>
  <c r="M15" i="70"/>
  <c r="K17" i="70"/>
  <c r="D17" i="72"/>
  <c r="J19" i="71"/>
  <c r="Y19" i="71"/>
  <c r="F17" i="75"/>
  <c r="C17" i="75"/>
  <c r="E17" i="75"/>
  <c r="I8" i="74"/>
  <c r="H8" i="74"/>
  <c r="E41" i="72"/>
  <c r="F41" i="72"/>
  <c r="C41" i="72"/>
  <c r="F17" i="72"/>
  <c r="E17" i="72"/>
  <c r="C17" i="72"/>
  <c r="H19" i="71"/>
  <c r="G19" i="71"/>
  <c r="I19" i="71"/>
  <c r="M19" i="71"/>
  <c r="N19" i="71"/>
  <c r="D19" i="71"/>
  <c r="F19" i="71"/>
  <c r="P19" i="71"/>
  <c r="L19" i="71"/>
  <c r="Q19" i="71"/>
  <c r="B19" i="71"/>
  <c r="R19" i="71"/>
  <c r="C19" i="71"/>
  <c r="L21" i="70"/>
  <c r="D17" i="70"/>
  <c r="L17" i="70"/>
  <c r="H21" i="70"/>
  <c r="K21" i="70" s="1"/>
  <c r="E21" i="70"/>
  <c r="G17" i="75" l="1"/>
  <c r="D17" i="75"/>
  <c r="M17" i="70"/>
  <c r="J8" i="74"/>
  <c r="G41" i="72"/>
  <c r="I41" i="72" s="1"/>
  <c r="G17" i="72"/>
  <c r="I17" i="72" s="1"/>
  <c r="D41" i="72"/>
  <c r="E19" i="71"/>
  <c r="O19" i="71"/>
  <c r="D21" i="70"/>
  <c r="M21" i="70" s="1"/>
  <c r="H41" i="72" l="1"/>
  <c r="H17" i="72"/>
  <c r="K19" i="71"/>
  <c r="C39" i="42"/>
  <c r="D39" i="42"/>
  <c r="F39" i="42"/>
  <c r="G39" i="42"/>
  <c r="U19" i="71" l="1"/>
  <c r="S19" i="71" l="1"/>
  <c r="T19" i="71" l="1"/>
  <c r="V19" i="71"/>
  <c r="C18" i="53"/>
  <c r="C31" i="53" s="1"/>
  <c r="B18" i="53"/>
  <c r="B31" i="53" s="1"/>
  <c r="G21" i="53"/>
  <c r="E39" i="42" l="1"/>
  <c r="J19" i="67"/>
  <c r="G19" i="67"/>
  <c r="M19" i="67"/>
  <c r="J34" i="53" l="1"/>
  <c r="N8" i="7" l="1"/>
  <c r="Q8" i="7"/>
  <c r="N9" i="7"/>
  <c r="Q9" i="7"/>
  <c r="Q47" i="7" l="1"/>
  <c r="Q48" i="7"/>
  <c r="Q49" i="7"/>
  <c r="Q50" i="7"/>
  <c r="Q51" i="7"/>
  <c r="Q52" i="7"/>
  <c r="Q53" i="7"/>
  <c r="Q54" i="7"/>
  <c r="Q55" i="7"/>
  <c r="Q56" i="7"/>
  <c r="Q57" i="7"/>
  <c r="P47" i="7"/>
  <c r="P48" i="7"/>
  <c r="P49" i="7"/>
  <c r="P50" i="7"/>
  <c r="P51" i="7"/>
  <c r="P52" i="7"/>
  <c r="P53" i="7"/>
  <c r="P54" i="7"/>
  <c r="P55" i="7"/>
  <c r="P56" i="7"/>
  <c r="P57" i="7"/>
  <c r="O47" i="7"/>
  <c r="O48" i="7"/>
  <c r="O49" i="7"/>
  <c r="O50" i="7"/>
  <c r="O51" i="7"/>
  <c r="O52" i="7"/>
  <c r="O53" i="7"/>
  <c r="O54" i="7"/>
  <c r="O55" i="7"/>
  <c r="O56" i="7"/>
  <c r="O57" i="7"/>
  <c r="N47" i="7"/>
  <c r="N48" i="7"/>
  <c r="N49" i="7"/>
  <c r="N50" i="7"/>
  <c r="N51" i="7"/>
  <c r="N52" i="7"/>
  <c r="N53" i="7"/>
  <c r="N54" i="7"/>
  <c r="N55" i="7"/>
  <c r="N56" i="7"/>
  <c r="N57" i="7"/>
  <c r="Q46" i="7"/>
  <c r="P46" i="7"/>
  <c r="O46" i="7"/>
  <c r="N46" i="7"/>
  <c r="N19" i="7" l="1"/>
  <c r="Q19" i="7"/>
  <c r="I24" i="8" l="1"/>
  <c r="H24" i="8"/>
  <c r="F24" i="8"/>
  <c r="E24" i="8"/>
  <c r="C24" i="8"/>
  <c r="B24" i="8"/>
  <c r="J20" i="8"/>
  <c r="G20" i="8"/>
  <c r="J19" i="8"/>
  <c r="G19" i="8"/>
  <c r="C10" i="8"/>
  <c r="B10" i="8"/>
  <c r="J7" i="8"/>
  <c r="J10" i="8" s="1"/>
  <c r="G7" i="8"/>
  <c r="G10" i="8" s="1"/>
  <c r="D7" i="8"/>
  <c r="D10" i="8" s="1"/>
  <c r="M58" i="7"/>
  <c r="L58" i="7"/>
  <c r="K58" i="7"/>
  <c r="J58" i="7"/>
  <c r="I58" i="7"/>
  <c r="H58" i="7"/>
  <c r="G58" i="7"/>
  <c r="F58" i="7"/>
  <c r="E58" i="7"/>
  <c r="D58" i="7"/>
  <c r="C58" i="7"/>
  <c r="B58" i="7"/>
  <c r="Q119" i="7"/>
  <c r="P119" i="7"/>
  <c r="O119" i="7"/>
  <c r="N119" i="7"/>
  <c r="M119" i="7"/>
  <c r="L119" i="7"/>
  <c r="K119" i="7"/>
  <c r="J119" i="7"/>
  <c r="I119" i="7"/>
  <c r="H119" i="7"/>
  <c r="G119" i="7"/>
  <c r="F119" i="7"/>
  <c r="E119" i="7"/>
  <c r="D119" i="7"/>
  <c r="C119" i="7"/>
  <c r="B119" i="7"/>
  <c r="M20" i="7"/>
  <c r="L20" i="7"/>
  <c r="K20" i="7"/>
  <c r="J20" i="7"/>
  <c r="I20" i="7"/>
  <c r="H20" i="7"/>
  <c r="G20" i="7"/>
  <c r="F20" i="7"/>
  <c r="E20" i="7"/>
  <c r="D20" i="7"/>
  <c r="C20" i="7"/>
  <c r="B20" i="7"/>
  <c r="Q18" i="7"/>
  <c r="N18" i="7"/>
  <c r="Q12" i="7"/>
  <c r="N12" i="7"/>
  <c r="Q11" i="7"/>
  <c r="N11" i="7"/>
  <c r="Q10" i="7"/>
  <c r="N10" i="7"/>
  <c r="F10" i="21"/>
  <c r="E10" i="21"/>
  <c r="C10" i="21"/>
  <c r="B10" i="21"/>
  <c r="G9" i="21"/>
  <c r="G8" i="21"/>
  <c r="L34" i="53"/>
  <c r="G34" i="53"/>
  <c r="J33" i="53"/>
  <c r="G33" i="53"/>
  <c r="G27" i="53"/>
  <c r="G26" i="53"/>
  <c r="G25" i="53"/>
  <c r="G24" i="53"/>
  <c r="G23" i="53"/>
  <c r="G22" i="53"/>
  <c r="G20" i="53"/>
  <c r="I18" i="53"/>
  <c r="I31" i="53" s="1"/>
  <c r="H18" i="53"/>
  <c r="H31" i="53" s="1"/>
  <c r="F18" i="53"/>
  <c r="F31" i="53" s="1"/>
  <c r="E18" i="53"/>
  <c r="E31" i="53" s="1"/>
  <c r="J16" i="53"/>
  <c r="G16" i="53"/>
  <c r="D16" i="53"/>
  <c r="J15" i="53"/>
  <c r="G15" i="53"/>
  <c r="D15" i="53"/>
  <c r="J14" i="53"/>
  <c r="G14" i="53"/>
  <c r="D14" i="53"/>
  <c r="J13" i="53"/>
  <c r="G13" i="53"/>
  <c r="D13" i="53"/>
  <c r="J12" i="53"/>
  <c r="G12" i="53"/>
  <c r="D12" i="53"/>
  <c r="J11" i="53"/>
  <c r="G11" i="53"/>
  <c r="D11" i="53"/>
  <c r="J10" i="53"/>
  <c r="G10" i="53"/>
  <c r="D10" i="53"/>
  <c r="J9" i="53"/>
  <c r="G9" i="53"/>
  <c r="D9" i="53"/>
  <c r="J8" i="53"/>
  <c r="G8" i="53"/>
  <c r="D8" i="53"/>
  <c r="J7" i="53"/>
  <c r="G7" i="53"/>
  <c r="D7" i="53"/>
  <c r="G29" i="53" l="1"/>
  <c r="N20" i="7"/>
  <c r="Q20" i="7"/>
  <c r="D10" i="21"/>
  <c r="Q58" i="7"/>
  <c r="O58" i="7"/>
  <c r="P58" i="7"/>
  <c r="N58" i="7"/>
  <c r="F25" i="21" s="1"/>
  <c r="G10" i="21"/>
  <c r="M34" i="53"/>
  <c r="G24" i="8"/>
  <c r="D24" i="8"/>
  <c r="G18" i="53"/>
  <c r="G31" i="53" s="1"/>
  <c r="J24" i="8"/>
  <c r="J18" i="53"/>
  <c r="J31" i="53" s="1"/>
  <c r="M18" i="53" l="1"/>
  <c r="P24" i="8"/>
  <c r="F26" i="21"/>
  <c r="G26" i="21" s="1"/>
  <c r="G25" i="21"/>
  <c r="M31" i="53"/>
</calcChain>
</file>

<file path=xl/sharedStrings.xml><?xml version="1.0" encoding="utf-8"?>
<sst xmlns="http://schemas.openxmlformats.org/spreadsheetml/2006/main" count="2321" uniqueCount="726">
  <si>
    <t>January 2023</t>
  </si>
  <si>
    <t xml:space="preserve"> Energy Savings Assistance Program Table - Summary Expenses</t>
  </si>
  <si>
    <t>San Diego Gas &amp; Electric</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</si>
  <si>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</si>
  <si>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</si>
  <si>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</si>
  <si>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</si>
  <si>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</si>
  <si>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</si>
  <si>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</si>
  <si>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</si>
  <si>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</si>
  <si>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</si>
  <si>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</si>
  <si>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</si>
  <si>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</si>
  <si>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 (SCE Only)</t>
  </si>
  <si>
    <t>Clean Energy Homes New Construction Pilot (SCE Only)</t>
  </si>
  <si>
    <t>CSD Leveraging</t>
  </si>
  <si>
    <t>SASH/MASH Unspent Funds [1]</t>
  </si>
  <si>
    <t>ESA Program TOTAL</t>
  </si>
  <si>
    <t>Note: MFWB Implementation to occur no earlier than January 2023.</t>
  </si>
  <si>
    <t>[1] OP 12 of D.15-01-027 states "The Program Administrators shall ensure that program expenditures in each utility’s service territory do not exceed the total authorized budget amounts over the duration of the programs.  The program incentive budgets will be available until all funds are exhausted or until December 31, 2021, whichever occurs first.  Any money unspent and unencumbered on January 1, 2022, shall be used for “cost-effective energy efficiency measures in low-income residential housing that benefit ratepayers,” as set forth in Public Utilities Code  Section 2852(c)(3)." The electric IOUs plan to file a Joint Advice Letter for disposal of unspent funds from the SASH and MASH programs to the ESA Program.  Joint IOUs plan to file Advice Letter in Quarter 1 of 2023.  After the Advice Letter is filed, budget authorization will be pending per Energy Division disposition of Advice Letter.</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</si>
  <si>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</si>
  <si>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</si>
  <si>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</si>
  <si>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</si>
  <si>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</si>
  <si>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</si>
  <si>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</si>
  <si>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</si>
  <si>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</si>
  <si>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</si>
  <si>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</si>
  <si>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</si>
  <si>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t>
  </si>
  <si>
    <t>Energy Efficiency TOTAL</t>
  </si>
  <si>
    <t>Training Center</t>
  </si>
  <si>
    <t>Workforce Education and Training</t>
  </si>
  <si>
    <t>Inspections</t>
  </si>
  <si>
    <t>Marketing and Outreach</t>
  </si>
  <si>
    <t xml:space="preserve">Studies </t>
  </si>
  <si>
    <t>Regulatory Compliance</t>
  </si>
  <si>
    <t>General Administration</t>
  </si>
  <si>
    <t>CPUC Energy Division</t>
  </si>
  <si>
    <t>SPOC</t>
  </si>
  <si>
    <t>Administration Subtotal</t>
  </si>
  <si>
    <t>TOTAL PROGRAM COSTS</t>
  </si>
  <si>
    <t>Funded Outside of ESA Program Budget</t>
  </si>
  <si>
    <t>Indirect Costs</t>
  </si>
  <si>
    <t>NGAT Costs</t>
  </si>
  <si>
    <t>1. Budget authorized in D.21-06-015, Attachment 1. SDG&amp;E will finalize the line item budgets in the February 2023 Low Income monthly report tables.</t>
  </si>
  <si>
    <t xml:space="preserve">NOTE: Any required corrections/adjustments are reported herein and supersede results reported in prior months and may reflect YTD adjustments. </t>
  </si>
  <si>
    <t xml:space="preserve"> Energy Savings Assistance Program Table 1A - MF In-Unit, MF CAM, and MFWB Expenses</t>
  </si>
  <si>
    <t>ESA Program Multifamily Whole Building</t>
  </si>
  <si>
    <r>
      <t>Authorized Budget</t>
    </r>
    <r>
      <rPr>
        <b/>
        <vertAlign val="superscript"/>
        <sz val="10"/>
        <rFont val="Arial"/>
        <family val="2"/>
      </rPr>
      <t>1</t>
    </r>
  </si>
  <si>
    <t>TOTAL</t>
  </si>
  <si>
    <t>Expenditures for MF In-Unit by end use is shown on ESA Table 1.</t>
  </si>
  <si>
    <r>
      <t xml:space="preserve">Expenditures for MF Common Area Measures by end use is shown on ESA Table </t>
    </r>
    <r>
      <rPr>
        <sz val="10"/>
        <rFont val="Arial"/>
        <family val="2"/>
      </rPr>
      <t>2A.</t>
    </r>
  </si>
  <si>
    <t>Expenditures for MFWB by end use is shown on ESA Table 2B.  MFWB Implementation to occur no earlier than January 2023.</t>
  </si>
  <si>
    <t xml:space="preserve"> Energy Savings Assistance Program Table 1A-1 - Pilot Plus and Pilot Deep Expenses</t>
  </si>
  <si>
    <t>ESA Pilot Plus and Pilot Deep Program</t>
  </si>
  <si>
    <t>Expenditures for Pilot Plus and Pilot Deep by end use is shown on ESA Table 2C.</t>
  </si>
  <si>
    <t xml:space="preserve"> Energy Savings Assistance Program Table 1A-2 - Building Electrification Expenses (SCE Only)</t>
  </si>
  <si>
    <t>ESA Building Electrification Program</t>
  </si>
  <si>
    <t>Expenditures for Building Electrification by end use is shown on ESA Table 2D.</t>
  </si>
  <si>
    <t xml:space="preserve"> Energy Savings Assistance Program Table 1A-3 - Clean Energy Homes Expenses (SCE Only)</t>
  </si>
  <si>
    <t>ESA Clean Energy Homes Program</t>
  </si>
  <si>
    <t>Expenditures for Clean Energy Homes by end use is shown on ESA Table 2E.</t>
  </si>
  <si>
    <t xml:space="preserve"> Energy Savings Assistance Program Table 1A-4 - Leveraging - CSD Expenses</t>
  </si>
  <si>
    <t>ESA Program Leveraging - CSD</t>
  </si>
  <si>
    <t>Expenditures for CSD Leveraging by end use is shown on ESA Table 2F.</t>
  </si>
  <si>
    <r>
      <rPr>
        <vertAlign val="superscript"/>
        <sz val="10"/>
        <rFont val="Arial"/>
        <family val="2"/>
      </rPr>
      <t xml:space="preserve">1 </t>
    </r>
    <r>
      <rPr>
        <sz val="10"/>
        <rFont val="Arial"/>
        <family val="2"/>
      </rPr>
      <t>Budget authorized in D.21-06-015, Attachment 1. SDG&amp;E will finalize the line item budgets in the February 2023 Low Income monthly report tables.</t>
    </r>
  </si>
  <si>
    <t>Energy Savings Assistance Main Program Table 2 (SF, MH, MF In-Unit)</t>
  </si>
  <si>
    <t>ESA Main Program (Summary)Total</t>
  </si>
  <si>
    <t>Year-To-Date Completed &amp; Expensed Installation</t>
  </si>
  <si>
    <t>Measures</t>
  </si>
  <si>
    <t>Plus</t>
  </si>
  <si>
    <t>Units</t>
  </si>
  <si>
    <t>Quantity Installed</t>
  </si>
  <si>
    <t>kWh (Annual)</t>
  </si>
  <si>
    <t>kW (Annual)</t>
  </si>
  <si>
    <t>Therms (Annual)</t>
  </si>
  <si>
    <t>Expenses ($) [1]</t>
  </si>
  <si>
    <t>% of Expenditure</t>
  </si>
  <si>
    <t>High Efficiency Clothes Washer</t>
  </si>
  <si>
    <t>x</t>
  </si>
  <si>
    <t>Each</t>
  </si>
  <si>
    <t>Refrigerator</t>
  </si>
  <si>
    <t>New - Clothes Dryer</t>
  </si>
  <si>
    <t>New - Dishwasher</t>
  </si>
  <si>
    <t>Freezers</t>
  </si>
  <si>
    <t>Faucet Aerator</t>
  </si>
  <si>
    <t>Other Domestic Hot Water[3]</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</si>
  <si>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</si>
  <si>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</si>
  <si>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</si>
  <si>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</si>
  <si>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</si>
  <si>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</si>
  <si>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</si>
  <si>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</si>
  <si>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</si>
  <si>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</si>
  <si>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</si>
  <si>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</si>
  <si>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</si>
  <si>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</si>
  <si>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</si>
  <si>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 xml:space="preserve"> </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</si>
  <si>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</si>
  <si>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</si>
  <si>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</si>
  <si>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</si>
  <si>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</si>
  <si>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</si>
  <si>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</si>
  <si>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</si>
  <si>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</si>
  <si>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</si>
  <si>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</si>
  <si>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</si>
  <si>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</si>
  <si>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</si>
  <si>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</si>
  <si>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</si>
  <si>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</si>
  <si>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</si>
  <si>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</si>
  <si>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</si>
  <si>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</si>
  <si>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</si>
  <si>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</si>
  <si>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</si>
  <si>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New - LED R/BR Lamps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</si>
  <si>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</si>
  <si>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</si>
  <si>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</si>
  <si>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</si>
  <si>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</si>
  <si>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</si>
  <si>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</si>
  <si>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</si>
  <si>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</si>
  <si>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</si>
  <si>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</si>
  <si>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</si>
  <si>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</si>
  <si>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</si>
  <si>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</si>
  <si>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</si>
  <si>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</si>
  <si>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</si>
  <si>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</si>
  <si>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Eligible Households to be Treated for PY</t>
  </si>
  <si>
    <t>% of Households Treated</t>
  </si>
  <si>
    <t>%</t>
  </si>
  <si>
    <t xml:space="preserve"> - Master-Meter Households Treated</t>
  </si>
  <si>
    <t>ESA Program - Main</t>
  </si>
  <si>
    <t>Administration</t>
  </si>
  <si>
    <t>Direct Implementation (Non-Incentive)</t>
  </si>
  <si>
    <t>Direct Implementation</t>
  </si>
  <si>
    <t>&lt;&lt;Includes measures costs</t>
  </si>
  <si>
    <t>TOTAL ESA Main COSTS</t>
  </si>
  <si>
    <t>Note: Any required corrections/adjustments are reported herein and supersede results reported in prior months and may reflect YTD adjustments.</t>
  </si>
  <si>
    <t>Note: Any measures noted as 'NEW' have been added during the course of this program year.</t>
  </si>
  <si>
    <t>Note: Any measures noted as 'REMOVED', are no longer offered by the program but have been kept for tracking purposes.</t>
  </si>
  <si>
    <t>1.  This table excludes accruals and EECP January transactions posted during February. 
     Expenses reported in this table may reflect different amounts than ESA Table 1.</t>
  </si>
  <si>
    <t>Energy Savings Assistance Common Area Measures Program Table 2A</t>
  </si>
  <si>
    <r>
      <t>ESA Program - Multifamily Common Area Measures</t>
    </r>
    <r>
      <rPr>
        <b/>
        <vertAlign val="superscript"/>
        <sz val="12"/>
        <rFont val="Arial"/>
        <family val="2"/>
      </rPr>
      <t>5</t>
    </r>
  </si>
  <si>
    <t>ESA CAM Measures[1]</t>
  </si>
  <si>
    <t>Units (of Measure such as "each")</t>
  </si>
  <si>
    <t>Number of Units for Cap-kBTUh and Cap-Tons</t>
  </si>
  <si>
    <t>Expenses ($)</t>
  </si>
  <si>
    <t>Central Boiler**</t>
  </si>
  <si>
    <t>Cap-kBTUh</t>
  </si>
  <si>
    <t>Pipe Insulation</t>
  </si>
  <si>
    <t>Envelope</t>
  </si>
  <si>
    <t>AC Tune-up**</t>
  </si>
  <si>
    <t>Cap-Tons</t>
  </si>
  <si>
    <t>Furnace Replacement**</t>
  </si>
  <si>
    <t>HEAT Pump Split System**</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</si>
  <si>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</si>
  <si>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</si>
  <si>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</si>
  <si>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</si>
  <si>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</si>
  <si>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</si>
  <si>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</si>
  <si>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</si>
  <si>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</si>
  <si>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</si>
  <si>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</si>
  <si>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</si>
  <si>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</si>
  <si>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</si>
  <si>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</si>
  <si>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</si>
  <si>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</si>
  <si>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</si>
  <si>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</si>
  <si>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</si>
  <si>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</si>
  <si>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</si>
  <si>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</si>
  <si>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</si>
  <si>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t>ESA Program - Multifamily Common Area</t>
  </si>
  <si>
    <t>TOTAL MF CAM COSTS</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</si>
  <si>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</si>
  <si>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</si>
  <si>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All savings are calculated based on the following sources:</t>
  </si>
  <si>
    <t>Savings estimates are sourced from the PY2015 to 2017 ESA Impact Evaluation; Energy Division instructed the IOUs to use these results for 2019 and 2020 savings estimates.</t>
  </si>
  <si>
    <t>[4] Per D.16-11-022 at p.210, the CPUC imposes a cap of 10% on ESA CAM Initiative funds for administrative activities and a ceiling of 20% for direct implementation non-incentive costs.</t>
  </si>
  <si>
    <t>[5] Refers to optimizing the installation of the measure installed such as retrofitting pipes, etc.</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</si>
  <si>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</si>
  <si>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</si>
  <si>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installed in. </t>
  </si>
  <si>
    <t xml:space="preserve">Energy Savings Assistance Program - Multifamily Whole Building (MF CAM, MF In-Unit, WFWB) Table 2B </t>
  </si>
  <si>
    <r>
      <t>ESA Program - MFWB</t>
    </r>
    <r>
      <rPr>
        <b/>
        <vertAlign val="superscript"/>
        <sz val="12"/>
        <rFont val="Arial"/>
        <family val="2"/>
      </rPr>
      <t>5</t>
    </r>
  </si>
  <si>
    <t>ESA MFWB Measures[1]</t>
  </si>
  <si>
    <t>Multifamily Properties Treated
(Common Area Measures and Whole Building)</t>
  </si>
  <si>
    <t>Multifamily Households Treated
(In-Unit)</t>
  </si>
  <si>
    <t>Total Number of households individually treated (In-unit)</t>
  </si>
  <si>
    <t>ESA Program - MFWB</t>
  </si>
  <si>
    <t>TOTAL MFWB COSTS</t>
  </si>
  <si>
    <t>MFWB Implementation to occur no earlier than January 2023.</t>
  </si>
  <si>
    <t>Energy Savings Assistance Program Table 2C Pilot Plus and Pilot Deep</t>
  </si>
  <si>
    <t>ESA Program - Pilot Plus</t>
  </si>
  <si>
    <t>ESA Program - Pilot Deep</t>
  </si>
  <si>
    <t>ESA Program - Pilot Plus and Pilot Deep</t>
  </si>
  <si>
    <t>TOTAL Pilot Plus and Pilot Deep COSTS</t>
  </si>
  <si>
    <t>Note: IOUs - If there are new measures that are approved through the ESA Working Group, mark in column A as such to indicate that it is a new measure.</t>
  </si>
  <si>
    <t xml:space="preserve">Energy Savings Assistance Program Table 2D </t>
  </si>
  <si>
    <t>ESAP Expenses and Energy Savings by Measures Installed - Building Electrification (SCE only)</t>
  </si>
  <si>
    <t>ESA Program - Building Electrification Retrofit Pilot [1]</t>
  </si>
  <si>
    <t>Electric Dryer</t>
  </si>
  <si>
    <t>Heat Pump Dryer</t>
  </si>
  <si>
    <t>Induction Cooktop</t>
  </si>
  <si>
    <t>Induction Range</t>
  </si>
  <si>
    <t>Heat Pump HVAC</t>
  </si>
  <si>
    <t>Duct Seal</t>
  </si>
  <si>
    <t>Miscellaneous [2]</t>
  </si>
  <si>
    <t>Minor Home Repair</t>
  </si>
  <si>
    <t>Carbon Monoxide/Smoke Alarm</t>
  </si>
  <si>
    <t>Electric Panel</t>
  </si>
  <si>
    <t>Electric Sub-Panel</t>
  </si>
  <si>
    <t>Electrical Circuit Run</t>
  </si>
  <si>
    <t>Induction Cookware</t>
  </si>
  <si>
    <t>Energy Assessment</t>
  </si>
  <si>
    <t>Single Family Households Treated</t>
  </si>
  <si>
    <t>Estimated Avg. Annual Bill SavingsTreated [3]</t>
  </si>
  <si>
    <t>ESA Program - Building Electrification</t>
  </si>
  <si>
    <t>TOTAL Building Electrification COSTS</t>
  </si>
  <si>
    <t>[1] The costs for the following measures are included in the overall expenditures of the BE Pilot: additional line set for ductless mini-splits and building permits.</t>
  </si>
  <si>
    <t>[2] These measures do not have any savings associated and may be required to complete the installation to electrify the residential end-uses of participating households.</t>
  </si>
  <si>
    <t>[3] Estimated average annual bill savings will be calculated prior to participation and must not increase total energy costs.</t>
  </si>
  <si>
    <t xml:space="preserve">Energy Savings Assistance Program Table 2E </t>
  </si>
  <si>
    <t>ESAP Expenses and Energy Savings by Measures Installed - Clean Energy Homes (SCE only)</t>
  </si>
  <si>
    <t>ESA Program - Clean Energy Homes New Construction Pilot</t>
  </si>
  <si>
    <t>Quantity</t>
  </si>
  <si>
    <t>Avoided
(CO₂e) emissions</t>
  </si>
  <si>
    <t>Incentives Paid ($)</t>
  </si>
  <si>
    <t>Education and Outreach</t>
  </si>
  <si>
    <t>Direct Outreach (Developers and Owners)</t>
  </si>
  <si>
    <t>N/A</t>
  </si>
  <si>
    <t>Educational Webinars</t>
  </si>
  <si>
    <t>Technical Design Assistance (Reserved)</t>
  </si>
  <si>
    <t>Single-Family Homes</t>
  </si>
  <si>
    <t>Multifamily Properties</t>
  </si>
  <si>
    <t>• Buildings</t>
  </si>
  <si>
    <t>• No. of Dwelling Units</t>
  </si>
  <si>
    <t>Technical Design Assistance (In Process)</t>
  </si>
  <si>
    <t>Technical Design Assistance (Completed)</t>
  </si>
  <si>
    <t xml:space="preserve"> - Multifamily Dwelling Units Treated</t>
  </si>
  <si>
    <t>ESA Program - Clean Energy Homes</t>
  </si>
  <si>
    <t>TOTAL Clean Energy Homes COSTS</t>
  </si>
  <si>
    <t>Energy Savings Assistance Program Table 2F</t>
  </si>
  <si>
    <t>ESA Program - CSD Leveraging</t>
  </si>
  <si>
    <t>Other Domestic Hot Water</t>
  </si>
  <si>
    <t>CSD MF Tenant Units Treated</t>
  </si>
  <si>
    <t>TOTAL CSD Leveraging COSTS</t>
  </si>
  <si>
    <t xml:space="preserve"> Energy Savings Assistance Program Tables 3A-H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</si>
  <si>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</si>
  <si>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</si>
  <si>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</si>
  <si>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</si>
  <si>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</si>
  <si>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</si>
  <si>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</si>
  <si>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</si>
  <si>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Households</t>
  </si>
  <si>
    <t xml:space="preserve">Table 3B, ESA Program - Multifamily Common Area </t>
  </si>
  <si>
    <t>Average 1st Year Bill Savings / Treated Property</t>
  </si>
  <si>
    <t>Average Lifecycle Bill Savings / Treated Property</t>
  </si>
  <si>
    <r>
      <t>Table 3C, ESA Program -</t>
    </r>
    <r>
      <rPr>
        <b/>
        <strike/>
        <sz val="12"/>
        <rFont val="Arial"/>
        <family val="2"/>
      </rPr>
      <t xml:space="preserve"> </t>
    </r>
    <r>
      <rPr>
        <b/>
        <sz val="12"/>
        <rFont val="Arial"/>
        <family val="2"/>
      </rPr>
      <t>Multifamily Whole Building (MF In-Unit, MF CAM, MFWB)</t>
    </r>
  </si>
  <si>
    <t>Table 3D, ESA Program - Pilot Plus</t>
  </si>
  <si>
    <t>Table 3E, ESA Program - Pilot Deep</t>
  </si>
  <si>
    <t>Table 3F, ESA Program - Building Electrification</t>
  </si>
  <si>
    <t>Table 3G, ESA Program - CSD Leveraging</t>
  </si>
  <si>
    <t>Table 3H, Summary - ESA Program (SF, MH, MF In-Unit), MF CAM, MFWB, Pilot Plus Pilot Deep, BE, CSD[1]</t>
  </si>
  <si>
    <t>Average 1st Year Bill Savings / Treated Households/Properties </t>
  </si>
  <si>
    <t>Average Lifecycle Bill Savings / Treated Households/Properties</t>
  </si>
  <si>
    <t>[1] Summary is the sum of ESA Main, MF CAM, MFWB, Pilot Plus Pilot Deep, BE, CSD Leveraging.</t>
  </si>
  <si>
    <t xml:space="preserve"> Energy Savings Assistance Program Table 4 -  Homes/Buildings Treated</t>
  </si>
  <si>
    <t>Table 4A, ESA Program (SF, MH, MF In-Unit)</t>
  </si>
  <si>
    <t>Eligible Households</t>
  </si>
  <si>
    <t>Households Treated YTD</t>
  </si>
  <si>
    <t>County</t>
  </si>
  <si>
    <t>Rural [1]</t>
  </si>
  <si>
    <t>Urban</t>
  </si>
  <si>
    <t>Rural</t>
  </si>
  <si>
    <t xml:space="preserve">Table 4B, ESA Program - Multifamily Common Area </t>
  </si>
  <si>
    <t>Eligible Properties [2]</t>
  </si>
  <si>
    <t>Properties Treated YTD</t>
  </si>
  <si>
    <t>Table 4C, ESA Program - Multifamily Whole Building (MF CAM, MF In-Unit, MFWB)</t>
  </si>
  <si>
    <t xml:space="preserve">Table 4D, ESA Program - Pilot Plus and Pilot Deep </t>
  </si>
  <si>
    <t>Table 4E, ESA Program - CSD Leveraging</t>
  </si>
  <si>
    <t xml:space="preserve">[1] For IOU low income-related and Energy Efficiency reporting and analysis, the Goldsmith definition is applied. </t>
  </si>
  <si>
    <t>[2] Do not currently have Eligible Properties for ESA MF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</si>
  <si>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</si>
  <si>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</si>
  <si>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</si>
  <si>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</si>
  <si>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</si>
  <si>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</si>
  <si>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</si>
  <si>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</si>
  <si>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</si>
  <si>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</si>
  <si>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</si>
  <si>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</si>
  <si>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</si>
  <si>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</si>
  <si>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</si>
  <si>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</si>
  <si>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</si>
  <si>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</si>
  <si>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</si>
  <si>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</si>
  <si>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</si>
  <si>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</si>
  <si>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</si>
  <si>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</si>
  <si>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</si>
  <si>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Table 5B, ESA Program - MF CAM</t>
  </si>
  <si>
    <t># of  Properties Treated by Month</t>
  </si>
  <si>
    <t>Table 5C, ESA Program - Multifamily Whole Building (MF CAM, MF In-Unit, MFWB)</t>
  </si>
  <si>
    <t>Table 5D, ESA Program - Pilot Plus and Pilot Deep</t>
  </si>
  <si>
    <t>Table 5E, ESA Program - Building Electrification</t>
  </si>
  <si>
    <t>Table 5F, ESA Program - CSD Leveraging</t>
  </si>
  <si>
    <t>Energy Savings Assistance Program Table 6 - Expenditures for Pilots and Studies</t>
  </si>
  <si>
    <t>Authorized 2021-26 Funding</t>
  </si>
  <si>
    <t>Cycle to Date Expenses</t>
  </si>
  <si>
    <t>% of Budget Expensed</t>
  </si>
  <si>
    <t>Total Pilots</t>
  </si>
  <si>
    <t>Studies</t>
  </si>
  <si>
    <t>Joint IOU - 2022 Low Income Needs Assessment (LINA) Study [1]</t>
  </si>
  <si>
    <t>Joint IOU - 2025 Low Income Needs Assessment (LINA) Study [2]</t>
  </si>
  <si>
    <t>Joint IOU - 2028 Low Income Needs Assessment (LINA) Study [2]</t>
  </si>
  <si>
    <t>Joint IOU - Statewide CARE-ESA Categorical Study [2]</t>
  </si>
  <si>
    <t>Load Impact Evaluation Study [2]</t>
  </si>
  <si>
    <t>Equity Criteria and Non Energy Benefits Evaluation (NEB's) [2]</t>
  </si>
  <si>
    <t>Rapid Feedback Research and Analysis [2]</t>
  </si>
  <si>
    <t>Joint IOU - Process Evaluation Studies (1-4 Studies) [2]</t>
  </si>
  <si>
    <t>Total Studies</t>
  </si>
  <si>
    <t>1.  Budget authorized in Advice Letter 3478-E and 2828-G.</t>
  </si>
  <si>
    <t>2.  Budget authorized in D.21.06.015.</t>
  </si>
  <si>
    <t>Energy Savings Assistance Program Table - 7 Customer Segments/Needs State by Demographic, Financial, Location, and Health Conditions</t>
  </si>
  <si>
    <t>ESA Main (SF, MH, MF in-unit)</t>
  </si>
  <si>
    <t>Customer Segments</t>
  </si>
  <si>
    <t xml:space="preserve"># of Households Eligible </t>
  </si>
  <si>
    <t xml:space="preserve"># of Households Treated </t>
  </si>
  <si>
    <t>Enrollment Rate =  (C/B)</t>
  </si>
  <si>
    <t xml:space="preserve"># of Households Contacted </t>
  </si>
  <si>
    <t>Rate of Uptake =  (C/E)</t>
  </si>
  <si>
    <t xml:space="preserve">
Avg. Energy Savings (kWh) Per Treated Households (Energy Saving and HCS Measures)
</t>
  </si>
  <si>
    <t xml:space="preserve">
Avg. Energy Savings (kWh) Per Treated Households (Energy Saving Measures only)
</t>
  </si>
  <si>
    <t>Avg. Energy Savings (kW) Per Treated Households</t>
  </si>
  <si>
    <t>Avg. Energy Savings (Therms) Per Treated Households (Energy Saving and HCS Measures)</t>
  </si>
  <si>
    <t xml:space="preserve">
Avg. Energy Savings  (Therms) Per Treated Households (Energy Saving Measures only)</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</si>
  <si>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</si>
  <si>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</si>
  <si>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</si>
  <si>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</si>
  <si>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</si>
  <si>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</si>
  <si>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</si>
  <si>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</si>
  <si>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</si>
  <si>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</si>
  <si>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 xml:space="preserve"> Previous</t>
  </si>
  <si>
    <t xml:space="preserve"> New Participant</t>
  </si>
  <si>
    <t>Seniors</t>
  </si>
  <si>
    <t>n/a</t>
  </si>
  <si>
    <t xml:space="preserve">Veterans </t>
  </si>
  <si>
    <t xml:space="preserve">Hard-to-Reach </t>
  </si>
  <si>
    <t>Vulnerable</t>
  </si>
  <si>
    <t>Location</t>
  </si>
  <si>
    <t>DAC</t>
  </si>
  <si>
    <t>Tribal</t>
  </si>
  <si>
    <t>PSPS Zone</t>
  </si>
  <si>
    <t>Wildfire Zone</t>
  </si>
  <si>
    <t>Climate Zone 6</t>
  </si>
  <si>
    <t>Climate Zone 7</t>
  </si>
  <si>
    <t>Climate Zone 8</t>
  </si>
  <si>
    <t>Climate Zone 10</t>
  </si>
  <si>
    <t>Climate Zone 14</t>
  </si>
  <si>
    <t>Climate Zone 15</t>
  </si>
  <si>
    <t xml:space="preserve">CARB Communities </t>
  </si>
  <si>
    <t>Financial</t>
  </si>
  <si>
    <t>CARE</t>
  </si>
  <si>
    <t>FERA</t>
  </si>
  <si>
    <t xml:space="preserve">Disconnected </t>
  </si>
  <si>
    <t xml:space="preserve">Arrearages </t>
  </si>
  <si>
    <t xml:space="preserve">High Usage </t>
  </si>
  <si>
    <t xml:space="preserve">High Energy Burden </t>
  </si>
  <si>
    <t xml:space="preserve">SEVI </t>
  </si>
  <si>
    <t xml:space="preserve">  Low</t>
  </si>
  <si>
    <t xml:space="preserve">  Medium</t>
  </si>
  <si>
    <t xml:space="preserve">  High</t>
  </si>
  <si>
    <t>Affordability Ratio</t>
  </si>
  <si>
    <t>Health Condition</t>
  </si>
  <si>
    <t>Medical Baseline</t>
  </si>
  <si>
    <t>Respiratory</t>
  </si>
  <si>
    <t>Disabled</t>
  </si>
  <si>
    <t xml:space="preserve">Note: The MF In-unit will be tracked with ESA main program until MFWB program launches. Upon MFWB program launch, the data for MF In-Unit and MF CAM will be captured in the MFWB section in the following two tables below. </t>
  </si>
  <si>
    <t>Multifamily Whole Building (MFWB)</t>
  </si>
  <si>
    <t># of Properties Eligible [1]</t>
  </si>
  <si>
    <t># of PropertiesTreated [2]</t>
  </si>
  <si>
    <t># of Properties Contacted [3]</t>
  </si>
  <si>
    <t>Rate of Uptake =  (C/E) [19]</t>
  </si>
  <si>
    <t>Avg. Energy Savings (kWh) Per Treated Properties (Energy Saving and HCS Measures) [4]</t>
  </si>
  <si>
    <t>Avg. Energy Savings (kWh) Per Treated Properties (Energy Saving Measures only) [5]</t>
  </si>
  <si>
    <t>Avg. Peak Demand Savings (kW) Per Treated Property</t>
  </si>
  <si>
    <t>Avg. Energy Savings (Therms) Per Treated Properties (Energy Saving and HCS Measures) [4]</t>
  </si>
  <si>
    <t>Avg. Energy Savings  (Therms) Per Treated Properties (Energy Saving Measures only) [5]</t>
  </si>
  <si>
    <t>Avg. Cost Per Treated Properties</t>
  </si>
  <si>
    <t>Tribal [20]</t>
  </si>
  <si>
    <t xml:space="preserve">PSPS Zone </t>
  </si>
  <si>
    <t>Wildfire Zone [9]</t>
  </si>
  <si>
    <t xml:space="preserve">CARB Communities [10] </t>
  </si>
  <si>
    <t>Other</t>
  </si>
  <si>
    <t>Vulnerable [8]</t>
  </si>
  <si>
    <t>High Energy Burden [14]</t>
  </si>
  <si>
    <t>SEVI [15]</t>
  </si>
  <si>
    <t>H</t>
  </si>
  <si>
    <t>M</t>
  </si>
  <si>
    <t>L</t>
  </si>
  <si>
    <t>Affordability Ratio [16]</t>
  </si>
  <si>
    <t>Respiratory (Asthma) [17]</t>
  </si>
  <si>
    <t>MFWB (MF In-Unit)</t>
  </si>
  <si>
    <t># of Units Eligible [1]</t>
  </si>
  <si>
    <t># of UnitsTreated [2]</t>
  </si>
  <si>
    <t># of Units Contacted [3]</t>
  </si>
  <si>
    <t>Avg. Energy Savings (kWh) Per Treated Unit (Energy Saving and HCS Measures) [4]</t>
  </si>
  <si>
    <t>Avg. Energy Savings (kWh) Per Treated Unit (Energy Saving Measures only) [5]</t>
  </si>
  <si>
    <t>Avg. Peak Demand Savings (kW) Per Treated Unit</t>
  </si>
  <si>
    <t>Avg. Energy Savings (Therms) Per Treated Unit (Energy Saving and HCS Measures) [4]</t>
  </si>
  <si>
    <t>Avg. Energy Savings  (Therms) Per Treated Unit (Energy Saving Measures only) [5]</t>
  </si>
  <si>
    <t>Avg. Cost Per Treated Unit</t>
  </si>
  <si>
    <t xml:space="preserve">  New</t>
  </si>
  <si>
    <t xml:space="preserve">  Previous</t>
  </si>
  <si>
    <t>Seniors [6]</t>
  </si>
  <si>
    <t>Veterans [18]</t>
  </si>
  <si>
    <t>Hard-to-Reach [7]</t>
  </si>
  <si>
    <t>Disconnected [11]</t>
  </si>
  <si>
    <t>Arrearages [12]</t>
  </si>
  <si>
    <t>High Usage [13]</t>
  </si>
  <si>
    <t>Pilot Plus and Pilot Deep</t>
  </si>
  <si>
    <t>Avg. Energy Savings (kWh) Per Treated Households</t>
  </si>
  <si>
    <t>Avg. Energy Savings (Therms) Per Treated Households</t>
  </si>
  <si>
    <t>Previous</t>
  </si>
  <si>
    <t>New Participant</t>
  </si>
  <si>
    <t>Building Electrification (SCE Only)</t>
  </si>
  <si>
    <t>Energy Savings Assistance Program Table - 8 Clean Energy Referral, Leveraging, and Coordination</t>
  </si>
  <si>
    <t>Partner</t>
  </si>
  <si>
    <t>Brief Description of Effort</t>
  </si>
  <si>
    <t># of Referral</t>
  </si>
  <si>
    <t># of Leveraging</t>
  </si>
  <si>
    <t># of Coordination Efforts</t>
  </si>
  <si>
    <t># of Leads</t>
  </si>
  <si>
    <t># of Enrollments</t>
  </si>
  <si>
    <t>LIHEAP</t>
  </si>
  <si>
    <t xml:space="preserve">LIHEAP agencies in SDG&amp;E service territory leverage LIHEAP payment leads to provide ESA Program services to customers. </t>
  </si>
  <si>
    <t>CSD</t>
  </si>
  <si>
    <t>DAC-SASH</t>
  </si>
  <si>
    <t xml:space="preserve">The DAC-SASH implementer provides SDG&amp;E with potential ESA and CARE Program Leads.  SDG&amp;E provides and annual list of program leads to DAC-SASH implementer for marketing purposes. </t>
  </si>
  <si>
    <t>SDCWA</t>
  </si>
  <si>
    <t xml:space="preserve">SDG&amp;E provide SDCWA with a list of homes within their service territory that have received water and energy efficient measures. </t>
  </si>
  <si>
    <t>CARE/Medical Baseline</t>
  </si>
  <si>
    <t xml:space="preserve">CARE Online Enrollments are leveraged for ESA Program Enrollments. </t>
  </si>
  <si>
    <t>CARE High Usage</t>
  </si>
  <si>
    <t xml:space="preserve">Leads generated through CARE HEU income verifications completed </t>
  </si>
  <si>
    <t>Energy Solutions Partner Network</t>
  </si>
  <si>
    <t>SDG&amp;E works closely with a network of approximately 200 community-based organizations (CBOs) to connect customers with Customer Assistance programs.</t>
  </si>
  <si>
    <t>N/A*</t>
  </si>
  <si>
    <t>CARE Capitation Agencies</t>
  </si>
  <si>
    <t>SDG&amp;E partners with 20 social service agencies to help enroll its hardest-to-reach customers in Customer Assistance programs.</t>
  </si>
  <si>
    <t>Note to IOUs:</t>
  </si>
  <si>
    <t xml:space="preserve">Leveraging activities would include when programs share resources to jointly support program delivery or administration. </t>
  </si>
  <si>
    <t xml:space="preserve">While coordination refers more generally to program communication, collaboration, and alignment of activities to support individual program delivery. </t>
  </si>
  <si>
    <t>*SDG&amp;E considers referrals and leads the same, therefore, this data is captured under column "F"</t>
  </si>
  <si>
    <t>** SDG&amp;E does not track these ESA efforts individually, but as a whole "Customer Assistance" effort.</t>
  </si>
  <si>
    <t>Energy Savings Assistance Program Table - 9 Tribal Outreach</t>
  </si>
  <si>
    <t>OUTREACH STATUS</t>
  </si>
  <si>
    <t>Quantity (Includes CARE, FERA, and ESA)</t>
  </si>
  <si>
    <t xml:space="preserve">List of Participating Tribes </t>
  </si>
  <si>
    <t>Tribes completed ESA Meet &amp; Confer*</t>
  </si>
  <si>
    <t>Barona Band of Mission Indians, Jamul Indian Village of California of the Kumeyaay Indians, Pauma Band of Luiseno Indians, Rincon Band of Luiseno Indians, Ewiiaapaayap Band of Kumeyaay Indians, Sycuan Band of Kumeyaay Nation, Viejas Band of the Kumeyaay Nation, La Posta Band of Diegueno Mission Indians, Mesa Grande Band of Diegueno Mission Indians, Manzanita Band of Kumeyaay Nation, Campo Kumeyaay Nation, Iiapay Nation of Santa Ysabel, La Jolla Band of Luiseno Indians</t>
  </si>
  <si>
    <t>Tribes requested outreach materials or applications</t>
  </si>
  <si>
    <t xml:space="preserve">Pauma Band of Luiseno Indians, La Posta Band of Diegueno Mission Indians, Mesa Grande Band of Diegueno Mission Indians, Iipay Nation Santa Ysabel, Jamul Indian Village of California of the Kumeyaay Nation
</t>
  </si>
  <si>
    <t>Tribes who have not accepted offer to Meet and Confer</t>
  </si>
  <si>
    <t>San Pasqual Band of Mission Indians, Inaja-Cosmit Band of indians***, Pala Band of Luiseno Indians, Los Coyotes Band of Cahuilla and Cupeno Indian</t>
  </si>
  <si>
    <t>Non-Federally Recognized Tribes who participated in Meet &amp; Confer</t>
  </si>
  <si>
    <t>Juaneno Band of Mission Indians, San Luis Rey Band of Mission Indian, Kwaaymii</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</si>
  <si>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</si>
  <si>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</si>
  <si>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</si>
  <si>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Southern California American Indian Resource Center (SCAIR); Southern California Tribal Chairmen's Association (SCTCA)**</t>
  </si>
  <si>
    <t>Housing Authority and TANF offices who participated in Meet and Confer</t>
  </si>
  <si>
    <t>NOTE:  Any required corrections/adjustments are reported herein and supersede results reported in prior months and may reflect YTD adjustments.</t>
  </si>
  <si>
    <t>*SDG&amp;E has invited all 17 tribes to meet and confer and will continue to engage throughout 2022.</t>
  </si>
  <si>
    <t>**SDG&amp;E provides TANF related messaging through periodic presentations to SCAIR and SCTCA</t>
  </si>
  <si>
    <t>***Numbers are a rolling count of Tribal Outreach efforts</t>
  </si>
  <si>
    <t>**** SDG&amp;E does not provide service to Inaja &amp; Cosmit</t>
  </si>
  <si>
    <t>CARE Table 1 - CARE Program Expenses</t>
  </si>
  <si>
    <t>CARE Program:</t>
  </si>
  <si>
    <t>Outreach</t>
  </si>
  <si>
    <t>Processing / Certification Re-certification</t>
  </si>
  <si>
    <t xml:space="preserve">Post Enrollment Verification </t>
  </si>
  <si>
    <t>IT Programming</t>
  </si>
  <si>
    <t>CHANGES Program</t>
  </si>
  <si>
    <t>SUBTOTAL MANAGEMENT COSTS</t>
  </si>
  <si>
    <t>CARE Rate Discount [2]</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</si>
  <si>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</si>
  <si>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</si>
  <si>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</si>
  <si>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</si>
  <si>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</si>
  <si>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</si>
  <si>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</si>
  <si>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</si>
  <si>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 xml:space="preserve">Total Other CARE Rate Benefits </t>
  </si>
  <si>
    <t>1.  Budget authorized in D.21.06.015, Attachment 1.</t>
  </si>
  <si>
    <t>2.  CARE Rate Discount amounts reflected in Advice Letters 4084-E and 3137-G, effective January 1st, 2023.</t>
  </si>
  <si>
    <t>CARE Table 2 - Enrollment, Recertification, Attrition, &amp; Penetration</t>
  </si>
  <si>
    <t>New Enrollment</t>
  </si>
  <si>
    <t>Recertification</t>
  </si>
  <si>
    <t>Attrition (Drop Offs)</t>
  </si>
  <si>
    <t>Enrollment</t>
  </si>
  <si>
    <t>Total 
CARE 
Participants</t>
  </si>
  <si>
    <r>
      <t>Estimated</t>
    </r>
    <r>
      <rPr>
        <b/>
        <vertAlign val="superscript"/>
        <sz val="12"/>
        <rFont val="Arial"/>
        <family val="2"/>
      </rPr>
      <t xml:space="preserve"> 7</t>
    </r>
    <r>
      <rPr>
        <b/>
        <sz val="12"/>
        <rFont val="Arial"/>
        <family val="2"/>
      </rPr>
      <t xml:space="preserve"> CARE Eligible</t>
    </r>
  </si>
  <si>
    <r>
      <t xml:space="preserve">Enrollment </t>
    </r>
    <r>
      <rPr>
        <b/>
        <vertAlign val="superscript"/>
        <sz val="12"/>
        <rFont val="Arial"/>
        <family val="2"/>
      </rPr>
      <t>8</t>
    </r>
    <r>
      <rPr>
        <b/>
        <sz val="12"/>
        <rFont val="Arial"/>
        <family val="2"/>
      </rPr>
      <t xml:space="preserve">
Rate %
(W/X)</t>
    </r>
  </si>
  <si>
    <r>
      <t>Total Residential Accounts</t>
    </r>
    <r>
      <rPr>
        <b/>
        <vertAlign val="superscript"/>
        <sz val="12"/>
        <rFont val="Arial"/>
        <family val="2"/>
      </rPr>
      <t>5</t>
    </r>
  </si>
  <si>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</si>
  <si>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</si>
  <si>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</si>
  <si>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</si>
  <si>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</si>
  <si>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</si>
  <si>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</si>
  <si>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</si>
  <si>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</si>
  <si>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 xml:space="preserve">Failed Recertification </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</si>
  <si>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</si>
  <si>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</si>
  <si>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</si>
  <si>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</si>
  <si>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</si>
  <si>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</si>
  <si>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</si>
  <si>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</si>
  <si>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</si>
  <si>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</si>
  <si>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</si>
  <si>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</si>
  <si>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</si>
  <si>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</si>
  <si>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</si>
  <si>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</si>
  <si>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</si>
  <si>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</si>
  <si>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t xml:space="preserve">5 </t>
    </r>
    <r>
      <rPr>
        <sz val="11"/>
        <rFont val="Arial"/>
        <family val="2"/>
      </rPr>
      <t>Data represents total residential electric customers.</t>
    </r>
  </si>
  <si>
    <r>
      <rPr>
        <vertAlign val="superscript"/>
        <sz val="11"/>
        <rFont val="Arial"/>
        <family val="2"/>
      </rPr>
      <t>6</t>
    </r>
    <r>
      <rPr>
        <sz val="11"/>
        <rFont val="Arial"/>
        <family val="2"/>
      </rPr>
      <t xml:space="preserve"> Data represents total residential electric customers.</t>
    </r>
  </si>
  <si>
    <r>
      <rPr>
        <vertAlign val="superscript"/>
        <sz val="11"/>
        <rFont val="Arial"/>
        <family val="2"/>
      </rPr>
      <t>7 </t>
    </r>
    <r>
      <rPr>
        <sz val="11"/>
        <rFont val="Arial"/>
        <family val="2"/>
      </rPr>
      <t>In accordance with Ordering Paragraph 189 of D.21-06-015, Annual CARE Eligibility Estimates filed February 12 of each year.</t>
    </r>
  </si>
  <si>
    <r>
      <rPr>
        <vertAlign val="superscript"/>
        <sz val="11"/>
        <rFont val="Arial"/>
        <family val="2"/>
      </rPr>
      <t xml:space="preserve"> 8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</si>
  <si>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</si>
  <si>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</si>
  <si>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</si>
  <si>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t>Households Requested to Verify</t>
  </si>
  <si>
    <t>% of CARE Enrolled Requested to Verify Total</t>
  </si>
  <si>
    <t>CARE  Households De-enrolled (Due to no response)</t>
  </si>
  <si>
    <t>CARE Households De-enrolled (Verified as Ineligible)</t>
  </si>
  <si>
    <t>Total Households De-enrolled</t>
  </si>
  <si>
    <t>% De-enrolled through Post Enrollment Verification</t>
  </si>
  <si>
    <t>% of Total CARE Households De-enrolled</t>
  </si>
  <si>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</si>
  <si>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</si>
  <si>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 xml:space="preserve">Total Households De-enrolled </t>
  </si>
  <si>
    <t xml:space="preserve">% of Total CARE Households  De-enrolled </t>
  </si>
  <si>
    <t>0</t>
  </si>
  <si>
    <r>
      <t xml:space="preserve">Note:  </t>
    </r>
    <r>
      <rPr>
        <sz val="10"/>
        <rFont val="Arial"/>
        <family val="2"/>
      </rPr>
      <t>Any required corrections/adjustments are reported herein and supersede results reported in prior months and may reflect YTD adjustments.</t>
    </r>
  </si>
  <si>
    <t>CARE Table 4 - Enrollment by County</t>
  </si>
  <si>
    <r>
      <t>Estimated Eligible Households</t>
    </r>
    <r>
      <rPr>
        <b/>
        <vertAlign val="superscript"/>
        <sz val="12"/>
        <rFont val="Arial"/>
        <family val="2"/>
      </rPr>
      <t>1</t>
    </r>
  </si>
  <si>
    <r>
      <t>Total Households Enrolled</t>
    </r>
    <r>
      <rPr>
        <b/>
        <vertAlign val="superscript"/>
        <sz val="12"/>
        <rFont val="Arial"/>
        <family val="2"/>
      </rPr>
      <t>2</t>
    </r>
  </si>
  <si>
    <r>
      <rPr>
        <b/>
        <sz val="12"/>
        <color rgb="FF000000"/>
        <rFont val="Arial"/>
      </rPr>
      <t>Enrollment Rate</t>
    </r>
    <r>
      <rPr>
        <b/>
        <vertAlign val="superscript"/>
        <sz val="12"/>
        <color rgb="FF000000"/>
        <rFont val="Arial"/>
      </rPr>
      <t>3</t>
    </r>
  </si>
  <si>
    <t xml:space="preserve">Rural </t>
  </si>
  <si>
    <t>Orange</t>
  </si>
  <si>
    <t>San Diego</t>
  </si>
  <si>
    <r>
      <rPr>
        <vertAlign val="superscript"/>
        <sz val="11"/>
        <rFont val="Arial"/>
        <family val="2"/>
      </rPr>
      <t>1</t>
    </r>
    <r>
      <rPr>
        <sz val="11"/>
        <rFont val="Arial"/>
        <family val="2"/>
      </rPr>
      <t xml:space="preserve"> In accordance with Ordering Paragraph 189 of D.21-06-015, Annual CARE Eligibility Estimates filed February 12 of each year.</t>
    </r>
  </si>
  <si>
    <r>
      <t>2</t>
    </r>
    <r>
      <rPr>
        <sz val="11"/>
        <rFont val="Arial"/>
        <family val="2"/>
      </rPr>
      <t xml:space="preserve"> Total Households Enrolled includes submeter tenants.</t>
    </r>
  </si>
  <si>
    <r>
      <rPr>
        <vertAlign val="superscript"/>
        <sz val="11"/>
        <rFont val="Arial"/>
        <family val="2"/>
      </rPr>
      <t>3</t>
    </r>
    <r>
      <rPr>
        <sz val="11"/>
        <rFont val="Arial"/>
        <family val="2"/>
      </rPr>
      <t xml:space="preserve"> Penetration Rate and Enrollment Rate are the same value.</t>
    </r>
  </si>
  <si>
    <t>`</t>
  </si>
  <si>
    <t>CARE Table 5 - Recertification Results</t>
  </si>
  <si>
    <t>Total CARE Households</t>
  </si>
  <si>
    <t>Households Requested to Recertify</t>
  </si>
  <si>
    <t>% of Households Total (C/B)</t>
  </si>
  <si>
    <t>Households Recertified</t>
  </si>
  <si>
    <t>Households De-enrolled</t>
  </si>
  <si>
    <r>
      <t>Recertification Rate %</t>
    </r>
    <r>
      <rPr>
        <b/>
        <vertAlign val="superscript"/>
        <sz val="10"/>
        <rFont val="Arial"/>
        <family val="2"/>
      </rPr>
      <t xml:space="preserve"> </t>
    </r>
    <r>
      <rPr>
        <b/>
        <sz val="10"/>
        <rFont val="Arial"/>
        <family val="2"/>
      </rPr>
      <t>(E/C)</t>
    </r>
  </si>
  <si>
    <t>% of Total Households De-enrolled (F/B)</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</si>
  <si>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</si>
  <si>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</si>
  <si>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</si>
  <si>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</si>
  <si>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</si>
  <si>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</si>
  <si>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</si>
  <si>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</si>
  <si>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</si>
  <si>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</si>
  <si>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</si>
  <si>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211 SAN DIEGO</t>
  </si>
  <si>
    <t>X</t>
  </si>
  <si>
    <t>ALPHA MINI MART</t>
  </si>
  <si>
    <t>AMERICAN RED CROSS WIC OFFICES</t>
  </si>
  <si>
    <t>CHULA VISTA COMMUNITY COLLABORATIVE</t>
  </si>
  <si>
    <t>COMMUNITY RESOURCE CENTER</t>
  </si>
  <si>
    <t>ELDERHELP OF SAN DIEGO</t>
  </si>
  <si>
    <t>HEARTS AND HANDS WORKING TOGETHER</t>
  </si>
  <si>
    <t>HOME START</t>
  </si>
  <si>
    <t>HORN OF AFRICA</t>
  </si>
  <si>
    <t>INTERFAITH COMMUNITY SERVICES</t>
  </si>
  <si>
    <t>LA MAESTRA FAMILY CLINIC</t>
  </si>
  <si>
    <t>MAAC PROJECT</t>
  </si>
  <si>
    <t>NEIGHBORHOOD HEALTH CARE</t>
  </si>
  <si>
    <t>NORTH COUNTY HEALTH PROJECT, INC.</t>
  </si>
  <si>
    <t>SAN DIEGO STATE UNIVERSITY WIC OFFICES</t>
  </si>
  <si>
    <t>SAN YSIDRO HEALTH CENTERS</t>
  </si>
  <si>
    <t>SCRIPPS HEALTH WIC</t>
  </si>
  <si>
    <t>SOMALI BANTU ASSOCIATION OF AMERICA</t>
  </si>
  <si>
    <t>SOMALI FAMILY SERVICES</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</si>
  <si>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</si>
  <si>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</si>
  <si>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</si>
  <si>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</si>
  <si>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</si>
  <si>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 [1]</t>
  </si>
  <si>
    <t>Joint IOU - 2022 Low Income Needs Assessment (LINA) Study [2]</t>
  </si>
  <si>
    <t>Joint IOU - 2025 Low Income Needs Assessment (LINA) Study [1]</t>
  </si>
  <si>
    <t>Joint IOU - 2028 Low Income Needs Assessment (LINA) Study [1]</t>
  </si>
  <si>
    <t>Joint IOU - Statewide CARE-ESA Categorical Study [1]</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</si>
  <si>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</si>
  <si>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1.  Budget authorized in D.21.06.015.</t>
  </si>
  <si>
    <t>2.  Budget authorized in Advice Letter 3478-E and 2828-G.</t>
  </si>
  <si>
    <t>CARE Table 8</t>
  </si>
  <si>
    <t>CARE and Disadvantage Communities Enrollment Rate for Zip Codes</t>
  </si>
  <si>
    <t>CARE Enrollment Rate for Zip Codes that have 10% or more disconnections [2]</t>
  </si>
  <si>
    <t>CARE Enrollment Rate for Zip Codes in High Poverty (Income Less than 100% FPG) [3]</t>
  </si>
  <si>
    <t>CARE Enrollment Rate for Zip Codes in High Poverty (with 70% or Less CARE Penetration) [3]</t>
  </si>
  <si>
    <t>CARE Enrollment Rate for DAC (Zip/Census Track) Codes in High Poverty (with 70% or Less CARE Enrollment Rate) [1]</t>
  </si>
  <si>
    <t>Note:</t>
  </si>
  <si>
    <t>Penetration Rate and Enrollment Rate are the same value.</t>
  </si>
  <si>
    <t>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</si>
  <si>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</si>
  <si>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[1] All DAC Zip Codes have a CARE Enrollment Rate &gt; 70%
[2] Due to the COVID customer protections, no customers have been disconnected since March 4, 2020.
[3] Includes zip codes with &gt;25% of customers with incomes less than 100% FPG</t>
  </si>
  <si>
    <t>CARE Table 8A</t>
  </si>
  <si>
    <t>CARE Top 10 Lowest Enrollment Rates in High Disconnection, High Poverty, and DAC Communities by Zip Code</t>
  </si>
  <si>
    <t>ZIP</t>
  </si>
  <si>
    <t>Top 10 Lowest CARE Enrollment Rate for Zip Codes that have 10% or more Disconnections [1]</t>
  </si>
  <si>
    <t>Top 10 Lowest CARE Enrollment Rate for Zip Codes in High Poverty (Income Less than 100% FPG) [2]</t>
  </si>
  <si>
    <t>Top 10 Lowest CARE Enrollment Rate for Zip Codes in DAC</t>
  </si>
  <si>
    <t>ZIP00001</t>
  </si>
  <si>
    <t>ZIP00002</t>
  </si>
  <si>
    <t>ZIP00003</t>
  </si>
  <si>
    <t>ZIP00004</t>
  </si>
  <si>
    <t>ZIP00005</t>
  </si>
  <si>
    <t>ZIP00006</t>
  </si>
  <si>
    <t>ZIP00007</t>
  </si>
  <si>
    <t>ZIP00008</t>
  </si>
  <si>
    <t>ZIP00009</t>
  </si>
  <si>
    <t>ZIP00010</t>
  </si>
  <si>
    <t xml:space="preserve">Some zip codes rolled up to the nearest zip code for privacy reasons due to the number of people residing in that zip code. </t>
  </si>
  <si>
    <t>[1] Due to the COVID customer protections, no customers have been disconnected since March 4, 2020.</t>
  </si>
  <si>
    <t>[2] Includes zip codes with &gt;25% of customers with incomes less than 100% FPG</t>
  </si>
  <si>
    <t>FERA Table 1 - FERA Program Expenses</t>
  </si>
  <si>
    <t>FERA Program:</t>
  </si>
  <si>
    <t>Pilot(s)</t>
  </si>
  <si>
    <t>FERA Rate Discount [2]</t>
  </si>
  <si>
    <t>1.  Budget approved in D.21-06-015, Attachment 1</t>
  </si>
  <si>
    <t>2.  FERA Discount amount reflected in Advice Letter 4084-E, effective January 1st, 2023.</t>
  </si>
  <si>
    <t>FERA Table 2 - Enrollment, Recertification, Attrition, &amp; Penetration</t>
  </si>
  <si>
    <t>Total 
FERA 
Participants</t>
  </si>
  <si>
    <r>
      <t xml:space="preserve">Estimated FERA Eligible </t>
    </r>
    <r>
      <rPr>
        <b/>
        <vertAlign val="superscript"/>
        <sz val="12"/>
        <rFont val="Arial"/>
        <family val="2"/>
      </rPr>
      <t>5</t>
    </r>
  </si>
  <si>
    <r>
      <t>Enrollment</t>
    </r>
    <r>
      <rPr>
        <b/>
        <vertAlign val="superscript"/>
        <sz val="12"/>
        <rFont val="Arial"/>
        <family val="2"/>
      </rPr>
      <t xml:space="preserve"> 6</t>
    </r>
    <r>
      <rPr>
        <b/>
        <sz val="12"/>
        <rFont val="Arial"/>
        <family val="2"/>
      </rPr>
      <t xml:space="preserve">
Rate %
(W/X)</t>
    </r>
  </si>
  <si>
    <r>
      <rPr>
        <vertAlign val="superscript"/>
        <sz val="11"/>
        <rFont val="Arial"/>
        <family val="2"/>
      </rPr>
      <t>5 </t>
    </r>
    <r>
      <rPr>
        <sz val="11"/>
        <rFont val="Arial"/>
        <family val="2"/>
      </rPr>
      <t>In accordance with Ordering Paragraph 189 of D.21-06-015, Annual FERA Eligibility Estimates filed February 12 of each year.</t>
    </r>
  </si>
  <si>
    <r>
      <rPr>
        <vertAlign val="superscript"/>
        <sz val="11"/>
        <rFont val="Arial"/>
        <family val="2"/>
      </rPr>
      <t>6</t>
    </r>
    <r>
      <rPr>
        <sz val="11"/>
        <rFont val="Arial"/>
        <family val="2"/>
      </rPr>
      <t xml:space="preserve"> Penetration Rate and Enrollment Rate are the same value.</t>
    </r>
  </si>
  <si>
    <t>FERA Table 3A - Post-Enrollment Verification Results (Model)</t>
  </si>
  <si>
    <t>Total FERA Households Enrolled</t>
  </si>
  <si>
    <t>% of FERA Enrolled Requested to Verify Total</t>
  </si>
  <si>
    <t>FERA  Households De-enrolled (Due to no response)</t>
  </si>
  <si>
    <t>FERA Households De-enrolled (Verified as Ineligible)</t>
  </si>
  <si>
    <t>% of Total FERA Households De-enrolled</t>
  </si>
  <si>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</si>
  <si>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</si>
  <si>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</si>
  <si>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Table 4 - Enrollment by County</t>
  </si>
  <si>
    <r>
      <t xml:space="preserve">Enrollment Rate </t>
    </r>
    <r>
      <rPr>
        <b/>
        <vertAlign val="superscript"/>
        <sz val="12"/>
        <rFont val="Arial"/>
        <family val="2"/>
      </rPr>
      <t>3</t>
    </r>
  </si>
  <si>
    <r>
      <t>Rural</t>
    </r>
    <r>
      <rPr>
        <b/>
        <vertAlign val="superscript"/>
        <sz val="12"/>
        <rFont val="Arial"/>
        <family val="2"/>
      </rPr>
      <t>3</t>
    </r>
  </si>
  <si>
    <r>
      <rPr>
        <vertAlign val="superscript"/>
        <sz val="10"/>
        <rFont val="Arial"/>
        <family val="2"/>
      </rPr>
      <t>1</t>
    </r>
    <r>
      <rPr>
        <sz val="10"/>
        <rFont val="Arial"/>
        <family val="2"/>
      </rPr>
      <t> In accordance with Ordering Paragraph 189 of D.21-06-015, Annual FERA Eligibility Estimates filed February 12 of each year.</t>
    </r>
  </si>
  <si>
    <r>
      <t>2</t>
    </r>
    <r>
      <rPr>
        <sz val="10"/>
        <rFont val="Arial"/>
        <family val="2"/>
      </rPr>
      <t xml:space="preserve"> Total Households Enrolled includes submeter tenants.</t>
    </r>
  </si>
  <si>
    <r>
      <rPr>
        <vertAlign val="superscript"/>
        <sz val="10"/>
        <rFont val="Arial"/>
        <family val="2"/>
      </rPr>
      <t xml:space="preserve">3 </t>
    </r>
    <r>
      <rPr>
        <sz val="10"/>
        <rFont val="Arial"/>
        <family val="2"/>
      </rPr>
      <t>Penetration Rate and Enrollment Rate are the same value.</t>
    </r>
  </si>
  <si>
    <t>FERA Table 5 - Recertification Results</t>
  </si>
  <si>
    <t>Total FERA Households</t>
  </si>
  <si>
    <r>
      <t>Recertification Rate %</t>
    </r>
    <r>
      <rPr>
        <b/>
        <vertAlign val="superscript"/>
        <sz val="12"/>
        <rFont val="Arial"/>
        <family val="2"/>
      </rPr>
      <t xml:space="preserve"> </t>
    </r>
    <r>
      <rPr>
        <b/>
        <sz val="12"/>
        <rFont val="Arial"/>
        <family val="2"/>
      </rPr>
      <t>(E/C)</t>
    </r>
  </si>
  <si>
    <r>
      <t>FERA Table 6 - Capitation Contractors</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</si>
</sst>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409]* #,##0_);_([$$-409]* \(#,##0\);_([$$-409]* &quot;-&quot;??_);_(@_)"/>
    <numFmt numFmtId="175" formatCode="&quot;$&quot;#,##0"/>
    <numFmt numFmtId="176" formatCode="[$-409]mmm\-yy;@"/>
    <numFmt numFmtId="177" formatCode="0.000%"/>
    <numFmt numFmtId="178" formatCode="0.000"/>
  </numFmts>
  <fonts count="13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z val="12"/>
      <color rgb="FFFF0000"/>
      <name val="Arial"/>
      <family val="2"/>
    </font>
    <font>
      <sz val="12"/>
      <name val="Times New Roman"/>
      <family val="1"/>
    </font>
    <font>
      <sz val="11"/>
      <name val="Times New Roman"/>
      <family val="1"/>
    </font>
    <font>
      <sz val="16"/>
      <name val="Arial"/>
      <family val="2"/>
    </font>
    <font>
      <sz val="10"/>
      <color rgb="FFFF0000"/>
      <name val="Times New Roman"/>
      <family val="1"/>
    </font>
    <font>
      <sz val="11"/>
      <name val="Calibri"/>
      <family val="2"/>
      <scheme val="minor"/>
    </font>
    <font>
      <i/>
      <sz val="10"/>
      <color theme="1"/>
      <name val="Arial"/>
      <family val="2"/>
    </font>
    <font>
      <u/>
      <sz val="11"/>
      <color theme="10"/>
      <name val="Calibri"/>
      <family val="2"/>
      <scheme val="minor"/>
    </font>
    <font>
      <sz val="20"/>
      <name val="Arial"/>
      <family val="2"/>
    </font>
    <font>
      <b/>
      <strike/>
      <sz val="10"/>
      <name val="Arial"/>
      <family val="2"/>
    </font>
    <font>
      <b/>
      <sz val="10"/>
      <name val="Calibri"/>
      <family val="2"/>
    </font>
    <font>
      <b/>
      <sz val="12"/>
      <name val="Calibri"/>
      <family val="2"/>
      <scheme val="minor"/>
    </font>
    <font>
      <i/>
      <sz val="10"/>
      <name val="Arial"/>
      <family val="2"/>
    </font>
    <font>
      <b/>
      <sz val="12"/>
      <name val="Times New Roman"/>
      <family val="1"/>
    </font>
    <font>
      <b/>
      <sz val="11"/>
      <name val="Calibri"/>
      <family val="2"/>
    </font>
    <font>
      <b/>
      <strike/>
      <sz val="12"/>
      <name val="Arial"/>
      <family val="2"/>
    </font>
    <font>
      <b/>
      <sz val="16"/>
      <name val="Times New Roman"/>
      <family val="1"/>
    </font>
    <font>
      <b/>
      <sz val="14"/>
      <name val="Calibri"/>
      <family val="2"/>
    </font>
    <font>
      <b/>
      <sz val="12"/>
      <color rgb="FF000000"/>
      <name val="Arial"/>
    </font>
    <font>
      <b/>
      <vertAlign val="superscript"/>
      <sz val="12"/>
      <color rgb="FF000000"/>
      <name val="Arial"/>
    </font>
    <font>
      <b/>
      <sz val="12"/>
      <color rgb="FF000000"/>
      <name val="Arial"/>
      <family val="2"/>
    </font>
    <font>
      <b/>
      <sz val="10"/>
      <color rgb="FF000000"/>
      <name val="Arial"/>
    </font>
  </fonts>
  <fills count="4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0" tint="-0.49989318521683401"/>
        <bgColor indexed="64"/>
      </patternFill>
    </fill>
    <fill>
      <patternFill patternType="solid">
        <fgColor rgb="FFDDEBF7"/>
        <bgColor indexed="64"/>
      </patternFill>
    </fill>
    <fill>
      <patternFill patternType="solid">
        <fgColor rgb="FFFFFFFF"/>
        <bgColor indexed="64"/>
      </patternFill>
    </fill>
    <fill>
      <patternFill patternType="solid">
        <fgColor theme="0" tint="-0.249977111117893"/>
        <bgColor indexed="64"/>
      </patternFill>
    </fill>
    <fill>
      <patternFill patternType="solid">
        <fgColor rgb="FFD9E1F2"/>
        <bgColor indexed="64"/>
      </patternFill>
    </fill>
    <fill>
      <patternFill patternType="solid">
        <fgColor theme="0" tint="-0.14999847407452621"/>
        <bgColor indexed="64"/>
      </patternFill>
    </fill>
    <fill>
      <patternFill patternType="solid">
        <fgColor rgb="FFBFBFBF"/>
        <bgColor rgb="FF000000"/>
      </patternFill>
    </fill>
    <fill>
      <patternFill patternType="solid">
        <fgColor theme="1" tint="0.34998626667073579"/>
        <bgColor rgb="FF000000"/>
      </patternFill>
    </fill>
    <fill>
      <patternFill patternType="solid">
        <fgColor theme="1" tint="0.34998626667073579"/>
        <bgColor indexed="64"/>
      </patternFill>
    </fill>
    <fill>
      <patternFill patternType="solid">
        <fgColor rgb="FFD9D9D9"/>
        <bgColor rgb="FF000000"/>
      </patternFill>
    </fill>
  </fills>
  <borders count="151">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thin">
        <color rgb="FF000000"/>
      </left>
      <right/>
      <top style="medium">
        <color rgb="FF000000"/>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right style="medium">
        <color auto="1"/>
      </right>
      <top style="thin">
        <color auto="1"/>
      </top>
      <bottom style="thin">
        <color auto="1"/>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auto="1"/>
      </right>
      <top style="thin">
        <color indexed="64"/>
      </top>
      <bottom style="thin">
        <color indexed="64"/>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style="medium">
        <color rgb="FF000000"/>
      </right>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top style="thin">
        <color auto="1"/>
      </top>
      <bottom style="medium">
        <color auto="1"/>
      </bottom>
      <diagonal/>
    </border>
    <border>
      <left style="medium">
        <color auto="1"/>
      </left>
      <right style="thin">
        <color auto="1"/>
      </right>
      <top/>
      <bottom/>
      <diagonal/>
    </border>
    <border>
      <left/>
      <right/>
      <top style="thin">
        <color rgb="FF000000"/>
      </top>
      <bottom/>
      <diagonal/>
    </border>
  </borders>
  <cellStyleXfs count="31342">
    <xf numFmtId="0" fontId="0" fillId="0" borderId="0"/>
    <xf numFmtId="9" fontId="111" fillId="0" borderId="0" applyFont="0" applyFill="0" applyBorder="0" applyAlignment="0" applyProtection="0"/>
    <xf numFmtId="44" fontId="111" fillId="0" borderId="0" applyFont="0" applyFill="0" applyBorder="0" applyAlignment="0" applyProtection="0"/>
    <xf numFmtId="42" fontId="111" fillId="0" borderId="0" applyFont="0" applyFill="0" applyBorder="0" applyAlignment="0" applyProtection="0"/>
    <xf numFmtId="43" fontId="111" fillId="0" borderId="0" applyFont="0" applyFill="0" applyBorder="0" applyAlignment="0" applyProtection="0"/>
    <xf numFmtId="41" fontId="111"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66" fontId="40" fillId="8" borderId="1">
      <alignment horizontal="center" vertical="center"/>
    </xf>
    <xf numFmtId="166" fontId="40" fillId="8" borderId="1">
      <alignment horizontal="center" vertical="center"/>
    </xf>
    <xf numFmtId="166" fontId="40" fillId="8" borderId="1">
      <alignment horizontal="center" vertical="center"/>
    </xf>
    <xf numFmtId="166" fontId="40" fillId="8" borderId="1">
      <alignment horizontal="center" vertical="center"/>
    </xf>
    <xf numFmtId="0" fontId="23" fillId="3" borderId="0" applyNumberFormat="0" applyBorder="0" applyAlignment="0" applyProtection="0"/>
    <xf numFmtId="0" fontId="24" fillId="20" borderId="2" applyNumberFormat="0" applyAlignment="0" applyProtection="0"/>
    <xf numFmtId="0" fontId="25" fillId="21" borderId="3" applyNumberFormat="0" applyAlignment="0" applyProtection="0"/>
    <xf numFmtId="41" fontId="111" fillId="0" borderId="0" applyFont="0" applyFill="0" applyBorder="0" applyAlignment="0" applyProtection="0"/>
    <xf numFmtId="41"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170" fontId="111" fillId="0" borderId="0" applyFont="0" applyFill="0" applyBorder="0" applyAlignment="0" applyProtection="0"/>
    <xf numFmtId="170" fontId="111" fillId="0" borderId="0" applyFont="0" applyFill="0" applyBorder="0" applyAlignment="0" applyProtection="0"/>
    <xf numFmtId="170" fontId="111" fillId="0" borderId="0" applyFont="0" applyFill="0" applyBorder="0" applyAlignment="0" applyProtection="0"/>
    <xf numFmtId="170"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0" fontId="26" fillId="0" borderId="0" applyNumberForma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0" fontId="27" fillId="4"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38" fillId="0" borderId="4" applyNumberFormat="0" applyProtection="0"/>
    <xf numFmtId="170" fontId="38" fillId="0" borderId="5">
      <alignment horizontal="left" vertical="center"/>
    </xf>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28" fillId="0" borderId="6" applyNumberFormat="0" applyFill="0" applyAlignment="0" applyProtection="0"/>
    <xf numFmtId="0" fontId="28" fillId="0" borderId="0" applyNumberFormat="0" applyFill="0" applyBorder="0" applyAlignment="0" applyProtection="0"/>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8" fontId="111" fillId="0" borderId="0" applyFont="0" applyFill="0" applyBorder="0" applyProtection="0"/>
    <xf numFmtId="0" fontId="44" fillId="0" borderId="7" applyNumberFormat="0" applyFill="0" applyAlignment="0" applyProtection="0"/>
    <xf numFmtId="0" fontId="72" fillId="0" borderId="0" applyNumberFormat="0" applyFill="0" applyBorder="0">
      <protection locked="0"/>
    </xf>
    <xf numFmtId="0" fontId="41" fillId="22" borderId="8" applyNumberFormat="0" applyBorder="0" applyAlignment="0" applyProtection="0"/>
    <xf numFmtId="0" fontId="41" fillId="22" borderId="8" applyNumberFormat="0" applyBorder="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30" fillId="0" borderId="9" applyNumberFormat="0" applyFill="0" applyAlignment="0" applyProtection="0"/>
    <xf numFmtId="0" fontId="31" fillId="23" borderId="0" applyNumberFormat="0" applyBorder="0" applyAlignment="0" applyProtection="0"/>
    <xf numFmtId="37" fontId="45" fillId="0" borderId="0"/>
    <xf numFmtId="37" fontId="45" fillId="0" borderId="0"/>
    <xf numFmtId="37" fontId="45" fillId="0" borderId="0"/>
    <xf numFmtId="37" fontId="45" fillId="0" borderId="0"/>
    <xf numFmtId="169" fontId="46" fillId="0" borderId="0"/>
    <xf numFmtId="169" fontId="46" fillId="0" borderId="0"/>
    <xf numFmtId="169" fontId="46" fillId="0" borderId="0"/>
    <xf numFmtId="169" fontId="46"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170" fontId="111" fillId="0" borderId="0"/>
    <xf numFmtId="170" fontId="60" fillId="0" borderId="0"/>
    <xf numFmtId="170" fontId="6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170" fontId="111" fillId="0" borderId="0"/>
    <xf numFmtId="0" fontId="111" fillId="0" borderId="0"/>
    <xf numFmtId="170" fontId="111" fillId="0" borderId="0"/>
    <xf numFmtId="0" fontId="111" fillId="0" borderId="0"/>
    <xf numFmtId="170" fontId="111" fillId="0" borderId="0"/>
    <xf numFmtId="0" fontId="111" fillId="0" borderId="0"/>
    <xf numFmtId="170" fontId="111" fillId="0" borderId="0"/>
    <xf numFmtId="0" fontId="111" fillId="0" borderId="0"/>
    <xf numFmtId="170" fontId="111" fillId="0" borderId="0"/>
    <xf numFmtId="170" fontId="70" fillId="0" borderId="0"/>
    <xf numFmtId="170" fontId="111" fillId="0" borderId="0"/>
    <xf numFmtId="0" fontId="111" fillId="0" borderId="0"/>
    <xf numFmtId="0" fontId="111" fillId="0" borderId="0"/>
    <xf numFmtId="0" fontId="111" fillId="0" borderId="0"/>
    <xf numFmtId="0" fontId="111" fillId="0" borderId="0"/>
    <xf numFmtId="0" fontId="111" fillId="0" borderId="0"/>
    <xf numFmtId="0" fontId="74" fillId="0" borderId="0"/>
    <xf numFmtId="0" fontId="74" fillId="0" borderId="0"/>
    <xf numFmtId="0" fontId="74" fillId="0" borderId="0"/>
    <xf numFmtId="0" fontId="74" fillId="0" borderId="0"/>
    <xf numFmtId="0" fontId="74" fillId="0" borderId="0"/>
    <xf numFmtId="170" fontId="70" fillId="0" borderId="0"/>
    <xf numFmtId="0" fontId="74" fillId="0" borderId="0"/>
    <xf numFmtId="0" fontId="74" fillId="0" borderId="0"/>
    <xf numFmtId="0" fontId="74" fillId="0" borderId="0"/>
    <xf numFmtId="0" fontId="74" fillId="0" borderId="0"/>
    <xf numFmtId="0" fontId="74" fillId="0" borderId="0"/>
    <xf numFmtId="0" fontId="74" fillId="0" borderId="0"/>
    <xf numFmtId="170" fontId="70" fillId="0" borderId="0"/>
    <xf numFmtId="170" fontId="111" fillId="0" borderId="0"/>
    <xf numFmtId="170" fontId="111" fillId="0" borderId="0"/>
    <xf numFmtId="170" fontId="111" fillId="0" borderId="0"/>
    <xf numFmtId="0" fontId="111" fillId="0" borderId="0"/>
    <xf numFmtId="0" fontId="111" fillId="22" borderId="10" applyNumberFormat="0" applyFont="0" applyAlignment="0" applyProtection="0"/>
    <xf numFmtId="0" fontId="32" fillId="20" borderId="11" applyNumberFormat="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36" fillId="23" borderId="11" applyNumberFormat="0" applyProtection="0">
      <alignment vertical="center"/>
    </xf>
    <xf numFmtId="0" fontId="36" fillId="23" borderId="11" applyNumberFormat="0" applyProtection="0">
      <alignment vertical="center"/>
    </xf>
    <xf numFmtId="0" fontId="71" fillId="2" borderId="8" applyNumberFormat="0" applyProtection="0">
      <alignment horizontal="right" vertical="center" wrapText="1"/>
    </xf>
    <xf numFmtId="0" fontId="36" fillId="23" borderId="11" applyNumberFormat="0" applyProtection="0">
      <alignment vertical="center"/>
    </xf>
    <xf numFmtId="0" fontId="71" fillId="2" borderId="8" applyNumberFormat="0" applyProtection="0">
      <alignment horizontal="right" vertical="center" wrapText="1"/>
    </xf>
    <xf numFmtId="0" fontId="53" fillId="23" borderId="12" applyNumberFormat="0" applyProtection="0">
      <alignment vertical="center"/>
    </xf>
    <xf numFmtId="4" fontId="54" fillId="24" borderId="13">
      <alignment vertical="center"/>
    </xf>
    <xf numFmtId="4" fontId="55" fillId="24" borderId="13">
      <alignment vertical="center"/>
    </xf>
    <xf numFmtId="4" fontId="54" fillId="25" borderId="13">
      <alignment vertical="center"/>
    </xf>
    <xf numFmtId="4" fontId="55" fillId="25" borderId="13">
      <alignment vertical="center"/>
    </xf>
    <xf numFmtId="0" fontId="36" fillId="23" borderId="11" applyNumberFormat="0" applyProtection="0">
      <alignment horizontal="left" vertical="center" indent="1"/>
    </xf>
    <xf numFmtId="0" fontId="36" fillId="23" borderId="11" applyNumberFormat="0" applyProtection="0">
      <alignment horizontal="left" vertical="center" indent="1"/>
    </xf>
    <xf numFmtId="0" fontId="71" fillId="2" borderId="8" applyNumberFormat="0" applyProtection="0">
      <alignment horizontal="left" vertical="center" indent="1"/>
    </xf>
    <xf numFmtId="0" fontId="36" fillId="23" borderId="11" applyNumberFormat="0" applyProtection="0">
      <alignment horizontal="left" vertical="center" indent="1"/>
    </xf>
    <xf numFmtId="0" fontId="71" fillId="2" borderId="8" applyNumberFormat="0" applyProtection="0">
      <alignment horizontal="left" vertical="center" indent="1"/>
    </xf>
    <xf numFmtId="0" fontId="35" fillId="23" borderId="12" applyNumberFormat="0" applyProtection="0">
      <alignment horizontal="left" vertical="top" indent="1"/>
    </xf>
    <xf numFmtId="0" fontId="56" fillId="12" borderId="8" applyNumberFormat="0" applyProtection="0">
      <alignment horizontal="left" vertical="center"/>
    </xf>
    <xf numFmtId="0" fontId="50" fillId="21" borderId="8" applyNumberFormat="0">
      <alignment horizontal="right" vertical="center"/>
    </xf>
    <xf numFmtId="0" fontId="36" fillId="3" borderId="12" applyNumberFormat="0" applyProtection="0">
      <alignment horizontal="right" vertical="center"/>
    </xf>
    <xf numFmtId="0" fontId="36" fillId="3" borderId="12" applyNumberFormat="0" applyProtection="0">
      <alignment horizontal="right" vertical="center"/>
    </xf>
    <xf numFmtId="0" fontId="36" fillId="9" borderId="12" applyNumberFormat="0" applyProtection="0">
      <alignment horizontal="right" vertical="center"/>
    </xf>
    <xf numFmtId="0" fontId="36" fillId="9" borderId="12" applyNumberFormat="0" applyProtection="0">
      <alignment horizontal="right" vertical="center"/>
    </xf>
    <xf numFmtId="0" fontId="36" fillId="17" borderId="12" applyNumberFormat="0" applyProtection="0">
      <alignment horizontal="right" vertical="center"/>
    </xf>
    <xf numFmtId="0" fontId="36" fillId="17" borderId="12" applyNumberFormat="0" applyProtection="0">
      <alignment horizontal="right" vertical="center"/>
    </xf>
    <xf numFmtId="0" fontId="36" fillId="11" borderId="12" applyNumberFormat="0" applyProtection="0">
      <alignment horizontal="right" vertical="center"/>
    </xf>
    <xf numFmtId="0" fontId="36" fillId="11" borderId="12" applyNumberFormat="0" applyProtection="0">
      <alignment horizontal="right" vertical="center"/>
    </xf>
    <xf numFmtId="0" fontId="36" fillId="15" borderId="12" applyNumberFormat="0" applyProtection="0">
      <alignment horizontal="right" vertical="center"/>
    </xf>
    <xf numFmtId="0" fontId="36" fillId="15" borderId="12" applyNumberFormat="0" applyProtection="0">
      <alignment horizontal="right" vertical="center"/>
    </xf>
    <xf numFmtId="0" fontId="36" fillId="19" borderId="12" applyNumberFormat="0" applyProtection="0">
      <alignment horizontal="right" vertical="center"/>
    </xf>
    <xf numFmtId="0" fontId="36" fillId="19" borderId="12" applyNumberFormat="0" applyProtection="0">
      <alignment horizontal="right" vertical="center"/>
    </xf>
    <xf numFmtId="0" fontId="36" fillId="18" borderId="12" applyNumberFormat="0" applyProtection="0">
      <alignment horizontal="right" vertical="center"/>
    </xf>
    <xf numFmtId="0" fontId="36" fillId="18" borderId="12" applyNumberFormat="0" applyProtection="0">
      <alignment horizontal="right" vertical="center"/>
    </xf>
    <xf numFmtId="0" fontId="36" fillId="26" borderId="12" applyNumberFormat="0" applyProtection="0">
      <alignment horizontal="right" vertical="center"/>
    </xf>
    <xf numFmtId="0" fontId="36" fillId="26" borderId="12" applyNumberFormat="0" applyProtection="0">
      <alignment horizontal="right" vertical="center"/>
    </xf>
    <xf numFmtId="0" fontId="36" fillId="10" borderId="12" applyNumberFormat="0" applyProtection="0">
      <alignment horizontal="right" vertical="center"/>
    </xf>
    <xf numFmtId="0" fontId="36" fillId="10" borderId="12" applyNumberFormat="0" applyProtection="0">
      <alignment horizontal="right" vertical="center"/>
    </xf>
    <xf numFmtId="0" fontId="35" fillId="0" borderId="8" applyNumberFormat="0" applyProtection="0">
      <alignment horizontal="left" vertical="center" indent="1"/>
    </xf>
    <xf numFmtId="0" fontId="36" fillId="0" borderId="8" applyNumberFormat="0" applyProtection="0">
      <alignment horizontal="left" vertical="center" indent="1"/>
    </xf>
    <xf numFmtId="0" fontId="36" fillId="0" borderId="8" applyNumberFormat="0" applyProtection="0">
      <alignment horizontal="left" vertical="center" indent="1"/>
    </xf>
    <xf numFmtId="0" fontId="36" fillId="0" borderId="8"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8" fillId="20" borderId="12" applyNumberFormat="0" applyProtection="0">
      <alignment horizontal="center" vertical="center"/>
    </xf>
    <xf numFmtId="4" fontId="59" fillId="28" borderId="14">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2" borderId="8" applyNumberFormat="0" applyProtection="0">
      <alignment horizontal="left" vertical="center" indent="2"/>
    </xf>
    <xf numFmtId="0" fontId="56" fillId="2" borderId="8" applyNumberFormat="0" applyProtection="0">
      <alignment horizontal="left" vertical="center" indent="2"/>
    </xf>
    <xf numFmtId="0" fontId="56" fillId="2" borderId="8" applyNumberFormat="0" applyProtection="0">
      <alignment horizontal="left" vertical="center" indent="2"/>
    </xf>
    <xf numFmtId="0" fontId="56" fillId="2" borderId="8" applyNumberFormat="0" applyProtection="0">
      <alignment horizontal="left" vertical="center" indent="2"/>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36" fillId="22" borderId="12" applyNumberFormat="0" applyProtection="0">
      <alignment vertical="center"/>
    </xf>
    <xf numFmtId="0" fontId="36" fillId="22" borderId="12" applyNumberFormat="0" applyProtection="0">
      <alignment vertical="center"/>
    </xf>
    <xf numFmtId="0" fontId="61" fillId="22" borderId="12" applyNumberFormat="0" applyProtection="0">
      <alignment vertical="center"/>
    </xf>
    <xf numFmtId="4" fontId="62" fillId="24" borderId="14">
      <alignment vertical="center"/>
    </xf>
    <xf numFmtId="4" fontId="63" fillId="24" borderId="14">
      <alignment vertical="center"/>
    </xf>
    <xf numFmtId="4" fontId="62" fillId="25" borderId="14">
      <alignment vertical="center"/>
    </xf>
    <xf numFmtId="4" fontId="63" fillId="25" borderId="14">
      <alignment vertical="center"/>
    </xf>
    <xf numFmtId="0" fontId="51" fillId="0" borderId="0" applyNumberFormat="0" applyProtection="0">
      <alignment horizontal="left" vertical="center" indent="1"/>
    </xf>
    <xf numFmtId="0" fontId="36" fillId="22" borderId="12" applyNumberFormat="0" applyProtection="0">
      <alignment horizontal="left" vertical="top" indent="1"/>
    </xf>
    <xf numFmtId="0" fontId="36" fillId="22" borderId="12" applyNumberFormat="0" applyProtection="0">
      <alignment horizontal="left" vertical="top" indent="1"/>
    </xf>
    <xf numFmtId="0" fontId="50" fillId="21" borderId="8" applyNumberFormat="0">
      <alignment horizontal="left" vertical="center"/>
    </xf>
    <xf numFmtId="0" fontId="41" fillId="0" borderId="8" applyNumberFormat="0" applyProtection="0">
      <alignment horizontal="left" vertical="center" indent="1"/>
    </xf>
    <xf numFmtId="0" fontId="36" fillId="31" borderId="11" applyNumberFormat="0" applyProtection="0">
      <alignment horizontal="right" vertical="center"/>
    </xf>
    <xf numFmtId="0" fontId="36" fillId="31" borderId="11" applyNumberFormat="0" applyProtection="0">
      <alignment horizontal="right" vertical="center"/>
    </xf>
    <xf numFmtId="0" fontId="70" fillId="0" borderId="8" applyNumberFormat="0" applyProtection="0">
      <alignment horizontal="right" vertical="center" wrapText="1"/>
    </xf>
    <xf numFmtId="0" fontId="36" fillId="31" borderId="11" applyNumberFormat="0" applyProtection="0">
      <alignment horizontal="right" vertical="center"/>
    </xf>
    <xf numFmtId="0" fontId="70" fillId="0" borderId="8" applyNumberFormat="0" applyProtection="0">
      <alignment horizontal="right" vertical="center" wrapText="1"/>
    </xf>
    <xf numFmtId="0" fontId="61" fillId="30" borderId="12" applyNumberFormat="0" applyProtection="0">
      <alignment horizontal="right" vertical="center"/>
    </xf>
    <xf numFmtId="4" fontId="64" fillId="24" borderId="14">
      <alignment vertical="center"/>
    </xf>
    <xf numFmtId="4" fontId="65" fillId="24" borderId="14">
      <alignment vertical="center"/>
    </xf>
    <xf numFmtId="4" fontId="64" fillId="25" borderId="14">
      <alignment vertical="center"/>
    </xf>
    <xf numFmtId="4" fontId="65" fillId="17" borderId="14">
      <alignment vertical="center"/>
    </xf>
    <xf numFmtId="0" fontId="111" fillId="2" borderId="11" applyNumberFormat="0" applyProtection="0">
      <alignment horizontal="left" vertical="center" indent="1"/>
    </xf>
    <xf numFmtId="0" fontId="111" fillId="2" borderId="11" applyNumberFormat="0" applyProtection="0">
      <alignment horizontal="left" vertical="center" indent="1"/>
    </xf>
    <xf numFmtId="0" fontId="70" fillId="0" borderId="8" applyNumberFormat="0" applyProtection="0">
      <alignment horizontal="left" vertical="center" indent="1"/>
    </xf>
    <xf numFmtId="0" fontId="111" fillId="2" borderId="11" applyNumberFormat="0" applyProtection="0">
      <alignment horizontal="left" vertical="center" indent="1"/>
    </xf>
    <xf numFmtId="0" fontId="111" fillId="2" borderId="11" applyNumberFormat="0" applyProtection="0">
      <alignment horizontal="left" vertical="center" indent="1"/>
    </xf>
    <xf numFmtId="0" fontId="111" fillId="2" borderId="11" applyNumberFormat="0" applyProtection="0">
      <alignment horizontal="left" vertical="center" indent="1"/>
    </xf>
    <xf numFmtId="0" fontId="70" fillId="0" borderId="8" applyNumberFormat="0" applyProtection="0">
      <alignment horizontal="left" vertical="center" indent="1"/>
    </xf>
    <xf numFmtId="0" fontId="56" fillId="12" borderId="8" applyNumberFormat="0" applyProtection="0">
      <alignment horizontal="center" vertical="top" wrapText="1"/>
    </xf>
    <xf numFmtId="4" fontId="66" fillId="28" borderId="15">
      <alignment vertical="center"/>
    </xf>
    <xf numFmtId="4" fontId="67" fillId="28" borderId="15">
      <alignment vertical="center"/>
    </xf>
    <xf numFmtId="4" fontId="54" fillId="24" borderId="15">
      <alignment vertical="center"/>
    </xf>
    <xf numFmtId="4" fontId="55" fillId="24" borderId="15">
      <alignment vertical="center"/>
    </xf>
    <xf numFmtId="4" fontId="54" fillId="25" borderId="14">
      <alignment vertical="center"/>
    </xf>
    <xf numFmtId="4" fontId="55" fillId="25" borderId="14">
      <alignment vertical="center"/>
    </xf>
    <xf numFmtId="4" fontId="68" fillId="22" borderId="15">
      <alignment horizontal="left" vertical="center" indent="1"/>
    </xf>
    <xf numFmtId="0" fontId="49" fillId="0" borderId="0" applyNumberFormat="0" applyProtection="0">
      <alignment vertical="center"/>
    </xf>
    <xf numFmtId="0" fontId="39" fillId="0" borderId="12" applyNumberFormat="0" applyProtection="0">
      <alignment horizontal="right" vertical="center"/>
    </xf>
    <xf numFmtId="0" fontId="39" fillId="0" borderId="12" applyNumberFormat="0" applyProtection="0">
      <alignment horizontal="right" vertical="center"/>
    </xf>
    <xf numFmtId="170" fontId="69" fillId="28" borderId="16">
      <protection locked="0"/>
    </xf>
    <xf numFmtId="170" fontId="69" fillId="32" borderId="0"/>
    <xf numFmtId="170" fontId="52" fillId="0" borderId="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33" fillId="0" borderId="0"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41" fillId="23" borderId="0" applyNumberFormat="0" applyBorder="0" applyAlignment="0" applyProtection="0"/>
    <xf numFmtId="0" fontId="41" fillId="23" borderId="0" applyNumberFormat="0" applyBorder="0" applyAlignment="0" applyProtection="0"/>
    <xf numFmtId="37" fontId="41" fillId="0" borderId="0"/>
    <xf numFmtId="37" fontId="41" fillId="0" borderId="0"/>
    <xf numFmtId="37" fontId="41" fillId="0" borderId="0"/>
    <xf numFmtId="37" fontId="41" fillId="0" borderId="0"/>
    <xf numFmtId="3" fontId="48" fillId="0" borderId="7" applyProtection="0"/>
    <xf numFmtId="0" fontId="34" fillId="0" borderId="0" applyNumberFormat="0" applyFill="0" applyBorder="0" applyAlignment="0" applyProtection="0"/>
    <xf numFmtId="0" fontId="74" fillId="0" borderId="0"/>
    <xf numFmtId="0" fontId="74" fillId="0" borderId="0"/>
    <xf numFmtId="0" fontId="39" fillId="0" borderId="12" applyNumberFormat="0" applyProtection="0">
      <alignment horizontal="right" vertical="center"/>
    </xf>
    <xf numFmtId="0" fontId="111" fillId="0" borderId="0"/>
    <xf numFmtId="0" fontId="111" fillId="0" borderId="0"/>
    <xf numFmtId="0" fontId="111" fillId="0" borderId="0"/>
    <xf numFmtId="0" fontId="111" fillId="0" borderId="0"/>
    <xf numFmtId="0" fontId="111" fillId="0" borderId="0"/>
    <xf numFmtId="0" fontId="74" fillId="0" borderId="0"/>
    <xf numFmtId="0" fontId="74" fillId="0" borderId="0"/>
    <xf numFmtId="0" fontId="74" fillId="0" borderId="0"/>
    <xf numFmtId="0" fontId="20" fillId="0" borderId="0"/>
    <xf numFmtId="0" fontId="8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2" applyNumberFormat="0" applyAlignment="0" applyProtection="0"/>
    <xf numFmtId="0" fontId="25" fillId="21" borderId="3" applyNumberFormat="0" applyAlignment="0" applyProtection="0"/>
    <xf numFmtId="43" fontId="8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81" fillId="0" borderId="18" applyNumberFormat="0" applyFill="0" applyAlignment="0" applyProtection="0"/>
    <xf numFmtId="0" fontId="82" fillId="0" borderId="13"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0" borderId="9" applyNumberFormat="0" applyFill="0" applyAlignment="0" applyProtection="0"/>
    <xf numFmtId="0" fontId="31" fillId="23" borderId="0" applyNumberFormat="0" applyBorder="0" applyAlignment="0" applyProtection="0"/>
    <xf numFmtId="0" fontId="80" fillId="22" borderId="10" applyNumberFormat="0" applyFont="0" applyAlignment="0" applyProtection="0"/>
    <xf numFmtId="0" fontId="32" fillId="20" borderId="11" applyNumberFormat="0" applyAlignment="0" applyProtection="0"/>
    <xf numFmtId="9" fontId="80" fillId="0" borderId="0" applyFont="0" applyFill="0" applyBorder="0" applyAlignment="0" applyProtection="0"/>
    <xf numFmtId="0" fontId="33" fillId="0" borderId="0" applyNumberFormat="0" applyFill="0" applyBorder="0" applyAlignment="0" applyProtection="0"/>
    <xf numFmtId="0" fontId="83" fillId="0" borderId="19" applyNumberFormat="0" applyFill="0" applyAlignment="0" applyProtection="0"/>
    <xf numFmtId="0" fontId="34" fillId="0" borderId="0" applyNumberFormat="0" applyFill="0" applyBorder="0" applyAlignment="0" applyProtection="0"/>
    <xf numFmtId="0" fontId="20" fillId="0" borderId="0"/>
    <xf numFmtId="0" fontId="111" fillId="0" borderId="0"/>
    <xf numFmtId="172" fontId="85" fillId="0" borderId="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20" fillId="0" borderId="0"/>
    <xf numFmtId="0" fontId="42" fillId="0" borderId="0" applyNumberFormat="0" applyFill="0" applyBorder="0" applyAlignment="0" applyProtection="0"/>
    <xf numFmtId="0" fontId="38" fillId="0" borderId="4" applyNumberFormat="0" applyProtection="0"/>
    <xf numFmtId="0" fontId="38" fillId="0" borderId="5">
      <alignment horizontal="left" vertical="center"/>
    </xf>
    <xf numFmtId="0" fontId="43"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44" fillId="0" borderId="7" applyNumberFormat="0" applyFill="0" applyAlignment="0" applyProtection="0"/>
    <xf numFmtId="0" fontId="111" fillId="0" borderId="0"/>
    <xf numFmtId="0" fontId="111" fillId="0" borderId="0"/>
    <xf numFmtId="0" fontId="111" fillId="0" borderId="0"/>
    <xf numFmtId="0" fontId="20" fillId="0" borderId="0"/>
    <xf numFmtId="9" fontId="111" fillId="0" borderId="0" applyFont="0" applyFill="0" applyBorder="0" applyAlignment="0" applyProtection="0"/>
    <xf numFmtId="0" fontId="86" fillId="23" borderId="20" applyNumberFormat="0" applyProtection="0">
      <alignment vertical="center"/>
    </xf>
    <xf numFmtId="0" fontId="87" fillId="23" borderId="20" applyNumberFormat="0" applyProtection="0">
      <alignment vertical="center"/>
    </xf>
    <xf numFmtId="0" fontId="88" fillId="23" borderId="20" applyNumberFormat="0" applyProtection="0">
      <alignment horizontal="left" vertical="center" indent="1"/>
    </xf>
    <xf numFmtId="0" fontId="35" fillId="23" borderId="12" applyNumberFormat="0" applyProtection="0">
      <alignment horizontal="left" vertical="top" indent="1"/>
    </xf>
    <xf numFmtId="0" fontId="89" fillId="27" borderId="20" applyNumberFormat="0" applyProtection="0">
      <alignment horizontal="left" vertical="center" indent="1"/>
    </xf>
    <xf numFmtId="0" fontId="64" fillId="17" borderId="20" applyNumberFormat="0" applyProtection="0">
      <alignment vertical="center"/>
    </xf>
    <xf numFmtId="0" fontId="77" fillId="7" borderId="20" applyNumberFormat="0" applyProtection="0">
      <alignment vertical="center"/>
    </xf>
    <xf numFmtId="0" fontId="64" fillId="24" borderId="20" applyNumberFormat="0" applyProtection="0">
      <alignment vertical="center"/>
    </xf>
    <xf numFmtId="0" fontId="54" fillId="17" borderId="20" applyNumberFormat="0" applyProtection="0">
      <alignment vertical="center"/>
    </xf>
    <xf numFmtId="0" fontId="68" fillId="33" borderId="20" applyNumberFormat="0" applyProtection="0">
      <alignment horizontal="left" vertical="center" indent="1"/>
    </xf>
    <xf numFmtId="0" fontId="68" fillId="30" borderId="20" applyNumberFormat="0" applyProtection="0">
      <alignment horizontal="left" vertical="center" indent="1"/>
    </xf>
    <xf numFmtId="0" fontId="90" fillId="27" borderId="20" applyNumberFormat="0" applyProtection="0">
      <alignment horizontal="left" vertical="center" indent="1"/>
    </xf>
    <xf numFmtId="0" fontId="91" fillId="8" borderId="20" applyNumberFormat="0" applyProtection="0">
      <alignment vertical="center"/>
    </xf>
    <xf numFmtId="0" fontId="59" fillId="28" borderId="20" applyNumberFormat="0" applyProtection="0">
      <alignment horizontal="left" vertical="center" indent="1"/>
    </xf>
    <xf numFmtId="0" fontId="92" fillId="30" borderId="20" applyNumberFormat="0" applyProtection="0">
      <alignment horizontal="left" vertical="center" indent="1"/>
    </xf>
    <xf numFmtId="0" fontId="93" fillId="27" borderId="20"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94" fillId="28" borderId="20" applyNumberFormat="0" applyProtection="0">
      <alignment vertical="center"/>
    </xf>
    <xf numFmtId="0" fontId="95" fillId="28" borderId="20" applyNumberFormat="0" applyProtection="0">
      <alignment vertical="center"/>
    </xf>
    <xf numFmtId="0" fontId="68" fillId="30" borderId="20" applyNumberFormat="0" applyProtection="0">
      <alignment horizontal="left" vertical="center" indent="1"/>
    </xf>
    <xf numFmtId="0" fontId="36" fillId="22" borderId="12" applyNumberFormat="0" applyProtection="0">
      <alignment horizontal="left" vertical="top" indent="1"/>
    </xf>
    <xf numFmtId="0" fontId="36" fillId="22" borderId="12" applyNumberFormat="0" applyProtection="0">
      <alignment horizontal="left" vertical="top" indent="1"/>
    </xf>
    <xf numFmtId="0" fontId="96" fillId="28" borderId="20" applyNumberFormat="0" applyProtection="0">
      <alignment vertical="center"/>
    </xf>
    <xf numFmtId="0" fontId="97" fillId="28" borderId="20" applyNumberFormat="0" applyProtection="0">
      <alignment vertical="center"/>
    </xf>
    <xf numFmtId="0" fontId="68" fillId="30" borderId="20" applyNumberFormat="0" applyProtection="0">
      <alignment horizontal="left" vertical="center" indent="1"/>
    </xf>
    <xf numFmtId="0" fontId="36" fillId="29" borderId="12" applyNumberFormat="0" applyProtection="0">
      <alignment horizontal="left" vertical="top" indent="1"/>
    </xf>
    <xf numFmtId="0" fontId="36" fillId="29" borderId="12" applyNumberFormat="0" applyProtection="0">
      <alignment horizontal="left" vertical="top" indent="1"/>
    </xf>
    <xf numFmtId="0" fontId="66" fillId="28" borderId="20" applyNumberFormat="0" applyProtection="0">
      <alignment vertical="center"/>
    </xf>
    <xf numFmtId="0" fontId="67" fillId="28" borderId="20" applyNumberFormat="0" applyProtection="0">
      <alignment vertical="center"/>
    </xf>
    <xf numFmtId="0" fontId="68" fillId="22" borderId="20" applyNumberFormat="0" applyProtection="0">
      <alignment horizontal="left" vertical="center" indent="1"/>
    </xf>
    <xf numFmtId="0" fontId="98" fillId="8" borderId="20" applyNumberFormat="0" applyProtection="0">
      <alignment horizontal="left" indent="1"/>
    </xf>
    <xf numFmtId="0" fontId="84" fillId="28" borderId="20" applyNumberFormat="0" applyProtection="0">
      <alignment vertical="center"/>
    </xf>
    <xf numFmtId="0" fontId="47" fillId="0" borderId="0" applyNumberFormat="0" applyFon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20" fillId="0" borderId="0"/>
    <xf numFmtId="0" fontId="20" fillId="0" borderId="0"/>
    <xf numFmtId="43" fontId="111" fillId="0" borderId="0" applyFont="0" applyFill="0" applyBorder="0" applyAlignment="0" applyProtection="0"/>
    <xf numFmtId="4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8" fontId="111" fillId="0" borderId="0" applyFont="0" applyFill="0" applyBorder="0" applyProtection="0"/>
    <xf numFmtId="0" fontId="111" fillId="0" borderId="0"/>
    <xf numFmtId="0" fontId="111" fillId="0" borderId="0"/>
    <xf numFmtId="0" fontId="111" fillId="0" borderId="0"/>
    <xf numFmtId="0" fontId="111" fillId="0" borderId="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20" fillId="0" borderId="0"/>
    <xf numFmtId="0" fontId="111" fillId="0" borderId="0"/>
    <xf numFmtId="0" fontId="21" fillId="7"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5"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1"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1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28" borderId="2" applyNumberFormat="0" applyAlignment="0" applyProtection="0"/>
    <xf numFmtId="0" fontId="24" fillId="28" borderId="2" applyNumberFormat="0" applyAlignment="0" applyProtection="0"/>
    <xf numFmtId="0" fontId="24" fillId="20" borderId="2" applyNumberFormat="0" applyAlignment="0" applyProtection="0"/>
    <xf numFmtId="0" fontId="24" fillId="28" borderId="2" applyNumberFormat="0" applyAlignment="0" applyProtection="0"/>
    <xf numFmtId="0" fontId="24" fillId="28" borderId="2" applyNumberFormat="0" applyAlignment="0" applyProtection="0"/>
    <xf numFmtId="0" fontId="24" fillId="28" borderId="2" applyNumberFormat="0" applyAlignment="0" applyProtection="0"/>
    <xf numFmtId="43" fontId="11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80"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3"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14"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2" fontId="111" fillId="0" borderId="0" applyFont="0" applyFill="0" applyBorder="0" applyAlignment="0" applyProtection="0"/>
    <xf numFmtId="0" fontId="101" fillId="0" borderId="21" applyNumberFormat="0" applyFill="0" applyAlignment="0" applyProtection="0"/>
    <xf numFmtId="0" fontId="101" fillId="0" borderId="21" applyNumberFormat="0" applyFill="0" applyAlignment="0" applyProtection="0"/>
    <xf numFmtId="0" fontId="81" fillId="0" borderId="18"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38" fillId="0" borderId="0" applyNumberFormat="0" applyFont="0" applyFill="0" applyBorder="0" applyProtection="0"/>
    <xf numFmtId="0" fontId="102" fillId="0" borderId="13" applyNumberFormat="0" applyFill="0" applyAlignment="0" applyProtection="0"/>
    <xf numFmtId="0" fontId="102" fillId="0" borderId="13" applyNumberFormat="0" applyFill="0" applyAlignment="0" applyProtection="0"/>
    <xf numFmtId="0" fontId="82" fillId="0" borderId="13" applyNumberFormat="0" applyFill="0" applyAlignment="0" applyProtection="0"/>
    <xf numFmtId="0" fontId="102" fillId="0" borderId="13" applyNumberFormat="0" applyFill="0" applyAlignment="0" applyProtection="0"/>
    <xf numFmtId="0" fontId="102" fillId="0" borderId="13" applyNumberFormat="0" applyFill="0" applyAlignment="0" applyProtection="0"/>
    <xf numFmtId="0" fontId="102" fillId="0" borderId="13" applyNumberFormat="0" applyFill="0" applyAlignment="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99" fillId="0" borderId="22" applyNumberFormat="0" applyFill="0" applyAlignment="0" applyProtection="0"/>
    <xf numFmtId="0" fontId="99" fillId="0" borderId="22" applyNumberFormat="0" applyFill="0" applyAlignment="0" applyProtection="0"/>
    <xf numFmtId="0" fontId="28" fillId="0" borderId="6" applyNumberFormat="0" applyFill="0" applyAlignment="0" applyProtection="0"/>
    <xf numFmtId="0" fontId="99" fillId="0" borderId="22" applyNumberFormat="0" applyFill="0" applyAlignment="0" applyProtection="0"/>
    <xf numFmtId="0" fontId="99" fillId="0" borderId="22" applyNumberFormat="0" applyFill="0" applyAlignment="0" applyProtection="0"/>
    <xf numFmtId="0" fontId="99" fillId="0" borderId="22"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167" fontId="111" fillId="0" borderId="0">
      <protection locked="0"/>
    </xf>
    <xf numFmtId="0" fontId="29" fillId="23" borderId="2" applyNumberFormat="0" applyAlignment="0" applyProtection="0"/>
    <xf numFmtId="0" fontId="29" fillId="23" borderId="2" applyNumberFormat="0" applyAlignment="0" applyProtection="0"/>
    <xf numFmtId="0" fontId="29" fillId="7" borderId="2" applyNumberFormat="0" applyAlignment="0" applyProtection="0"/>
    <xf numFmtId="0" fontId="29" fillId="23" borderId="2" applyNumberFormat="0" applyAlignment="0" applyProtection="0"/>
    <xf numFmtId="0" fontId="29" fillId="23" borderId="2" applyNumberFormat="0" applyAlignment="0" applyProtection="0"/>
    <xf numFmtId="0" fontId="29" fillId="23"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80" fillId="0" borderId="0"/>
    <xf numFmtId="0" fontId="111" fillId="0" borderId="0"/>
    <xf numFmtId="0" fontId="111" fillId="0" borderId="0"/>
    <xf numFmtId="0" fontId="111"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111" fillId="0" borderId="0"/>
    <xf numFmtId="0" fontId="111" fillId="0" borderId="0"/>
    <xf numFmtId="0" fontId="111"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111" fillId="0" borderId="0"/>
    <xf numFmtId="0" fontId="111" fillId="0" borderId="0"/>
    <xf numFmtId="0" fontId="20" fillId="0" borderId="0"/>
    <xf numFmtId="0" fontId="20" fillId="0" borderId="0"/>
    <xf numFmtId="0" fontId="20" fillId="0" borderId="0"/>
    <xf numFmtId="0" fontId="111" fillId="0" borderId="0"/>
    <xf numFmtId="0" fontId="111" fillId="0" borderId="0"/>
    <xf numFmtId="0" fontId="20" fillId="0" borderId="0"/>
    <xf numFmtId="0" fontId="20" fillId="0" borderId="0"/>
    <xf numFmtId="0" fontId="20" fillId="0" borderId="0"/>
    <xf numFmtId="0" fontId="111" fillId="0" borderId="0"/>
    <xf numFmtId="0" fontId="80" fillId="0" borderId="0"/>
    <xf numFmtId="0" fontId="111" fillId="0" borderId="0"/>
    <xf numFmtId="0" fontId="111" fillId="0" borderId="0"/>
    <xf numFmtId="0" fontId="111" fillId="0" borderId="0"/>
    <xf numFmtId="0" fontId="20" fillId="0" borderId="0"/>
    <xf numFmtId="0" fontId="111" fillId="0" borderId="0"/>
    <xf numFmtId="0" fontId="111" fillId="0" borderId="0"/>
    <xf numFmtId="0" fontId="20" fillId="0" borderId="0"/>
    <xf numFmtId="0" fontId="111" fillId="0" borderId="0"/>
    <xf numFmtId="0" fontId="111" fillId="0" borderId="0"/>
    <xf numFmtId="0" fontId="111" fillId="0" borderId="0"/>
    <xf numFmtId="0" fontId="20" fillId="0" borderId="0"/>
    <xf numFmtId="0" fontId="111" fillId="0" borderId="0"/>
    <xf numFmtId="0" fontId="111" fillId="0" borderId="0"/>
    <xf numFmtId="0" fontId="111" fillId="0" borderId="0"/>
    <xf numFmtId="0" fontId="111" fillId="0" borderId="0"/>
    <xf numFmtId="0" fontId="80" fillId="0" borderId="0"/>
    <xf numFmtId="0" fontId="20" fillId="0" borderId="0"/>
    <xf numFmtId="0" fontId="20" fillId="0" borderId="0"/>
    <xf numFmtId="0" fontId="20" fillId="0" borderId="0"/>
    <xf numFmtId="0" fontId="20" fillId="0" borderId="0"/>
    <xf numFmtId="0" fontId="111" fillId="0" borderId="0"/>
    <xf numFmtId="0" fontId="111" fillId="0" borderId="0"/>
    <xf numFmtId="0" fontId="111" fillId="0" borderId="0"/>
    <xf numFmtId="0" fontId="111" fillId="0" borderId="0"/>
    <xf numFmtId="0" fontId="80" fillId="0" borderId="0"/>
    <xf numFmtId="0" fontId="111" fillId="0" borderId="0"/>
    <xf numFmtId="0" fontId="111" fillId="0" borderId="0"/>
    <xf numFmtId="0" fontId="20" fillId="0" borderId="0"/>
    <xf numFmtId="0" fontId="111" fillId="0" borderId="0"/>
    <xf numFmtId="0" fontId="8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111" fillId="0" borderId="0"/>
    <xf numFmtId="0" fontId="80" fillId="0" borderId="0"/>
    <xf numFmtId="0" fontId="111" fillId="0" borderId="0"/>
    <xf numFmtId="0" fontId="111" fillId="22" borderId="10" applyNumberFormat="0" applyFont="0" applyAlignment="0" applyProtection="0"/>
    <xf numFmtId="0" fontId="111" fillId="22" borderId="10" applyNumberFormat="0" applyFont="0" applyAlignment="0" applyProtection="0"/>
    <xf numFmtId="0" fontId="80" fillId="22" borderId="10" applyNumberFormat="0" applyFont="0" applyAlignment="0" applyProtection="0"/>
    <xf numFmtId="0" fontId="111" fillId="22" borderId="10" applyNumberFormat="0" applyFont="0" applyAlignment="0" applyProtection="0"/>
    <xf numFmtId="0" fontId="111" fillId="22" borderId="10" applyNumberFormat="0" applyFont="0" applyAlignment="0" applyProtection="0"/>
    <xf numFmtId="0" fontId="111" fillId="22" borderId="10" applyNumberFormat="0" applyFont="0" applyAlignment="0" applyProtection="0"/>
    <xf numFmtId="0" fontId="32" fillId="28" borderId="11" applyNumberFormat="0" applyAlignment="0" applyProtection="0"/>
    <xf numFmtId="0" fontId="32" fillId="28" borderId="11" applyNumberFormat="0" applyAlignment="0" applyProtection="0"/>
    <xf numFmtId="0" fontId="32" fillId="20" borderId="11" applyNumberFormat="0" applyAlignment="0" applyProtection="0"/>
    <xf numFmtId="0" fontId="32" fillId="28" borderId="11" applyNumberFormat="0" applyAlignment="0" applyProtection="0"/>
    <xf numFmtId="0" fontId="32" fillId="28" borderId="11" applyNumberFormat="0" applyAlignment="0" applyProtection="0"/>
    <xf numFmtId="0" fontId="32" fillId="28" borderId="11" applyNumberFormat="0" applyAlignment="0" applyProtection="0"/>
    <xf numFmtId="9"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80"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80"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80"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80"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80" fillId="0" borderId="0" applyFont="0" applyFill="0" applyBorder="0" applyAlignment="0" applyProtection="0"/>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center"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7" borderId="12" applyNumberFormat="0" applyProtection="0">
      <alignment horizontal="left" vertical="top"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center"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29" borderId="12" applyNumberFormat="0" applyProtection="0">
      <alignment horizontal="left" vertical="top"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center"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8" borderId="12" applyNumberFormat="0" applyProtection="0">
      <alignment horizontal="left" vertical="top"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center"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11" fillId="30" borderId="12"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19"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111" fillId="0" borderId="17" applyNumberFormat="0" applyFill="0" applyBorder="0" applyAlignment="0" applyProtection="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111" fillId="0" borderId="0"/>
    <xf numFmtId="0" fontId="111" fillId="0" borderId="0"/>
    <xf numFmtId="43"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9" fontId="80" fillId="0" borderId="0" applyFont="0" applyFill="0" applyBorder="0" applyAlignment="0" applyProtection="0"/>
    <xf numFmtId="0" fontId="29" fillId="7" borderId="2" applyNumberFormat="0" applyAlignment="0" applyProtection="0"/>
    <xf numFmtId="43" fontId="80" fillId="0" borderId="0" applyFont="0" applyFill="0" applyBorder="0" applyAlignment="0" applyProtection="0"/>
    <xf numFmtId="0" fontId="80" fillId="0" borderId="0"/>
    <xf numFmtId="43"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9"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9" fontId="11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1" fillId="0" borderId="0" applyFont="0" applyFill="0" applyBorder="0" applyAlignment="0" applyProtection="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9" fillId="7" borderId="2" applyNumberFormat="0" applyAlignment="0" applyProtection="0"/>
    <xf numFmtId="0" fontId="80" fillId="0" borderId="0"/>
    <xf numFmtId="0" fontId="29" fillId="7" borderId="2" applyNumberFormat="0" applyAlignment="0" applyProtection="0"/>
    <xf numFmtId="43"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11" fillId="0" borderId="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43" fontId="111" fillId="0" borderId="0" applyFont="0" applyFill="0" applyBorder="0" applyAlignment="0" applyProtection="0"/>
    <xf numFmtId="0" fontId="111" fillId="0" borderId="0"/>
    <xf numFmtId="43"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0" fontId="111" fillId="0" borderId="0"/>
    <xf numFmtId="43" fontId="111" fillId="0" borderId="0" applyFont="0" applyFill="0" applyBorder="0" applyAlignment="0" applyProtection="0"/>
    <xf numFmtId="0" fontId="111" fillId="0" borderId="0"/>
    <xf numFmtId="43" fontId="111" fillId="0" borderId="0" applyFont="0" applyFill="0" applyBorder="0" applyAlignment="0" applyProtection="0"/>
    <xf numFmtId="0" fontId="111" fillId="0" borderId="0"/>
    <xf numFmtId="9" fontId="111" fillId="0" borderId="0" applyFont="0" applyFill="0" applyBorder="0" applyAlignment="0" applyProtection="0"/>
    <xf numFmtId="43" fontId="111" fillId="0" borderId="0" applyFont="0" applyFill="0" applyBorder="0" applyAlignment="0" applyProtection="0"/>
    <xf numFmtId="0" fontId="111" fillId="0" borderId="0"/>
    <xf numFmtId="9"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0" fontId="111" fillId="0" borderId="0"/>
    <xf numFmtId="9" fontId="111" fillId="0" borderId="0" applyFont="0" applyFill="0" applyBorder="0" applyAlignment="0" applyProtection="0"/>
    <xf numFmtId="9" fontId="111" fillId="0" borderId="0" applyFont="0" applyFill="0" applyBorder="0" applyAlignment="0" applyProtection="0"/>
    <xf numFmtId="43"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1" fillId="0" borderId="0" applyFont="0" applyFill="0" applyBorder="0" applyAlignment="0" applyProtection="0"/>
    <xf numFmtId="9" fontId="11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4" borderId="0" applyNumberFormat="0" applyBorder="0" applyAlignment="0" applyProtection="0"/>
    <xf numFmtId="0" fontId="111" fillId="0" borderId="0"/>
    <xf numFmtId="0" fontId="20" fillId="0" borderId="0"/>
    <xf numFmtId="0" fontId="19" fillId="0" borderId="0"/>
    <xf numFmtId="0" fontId="18" fillId="0" borderId="0"/>
    <xf numFmtId="0" fontId="17" fillId="0" borderId="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44" fontId="10" fillId="0" borderId="0" applyFont="0" applyFill="0" applyBorder="0" applyAlignment="0" applyProtection="0"/>
    <xf numFmtId="0" fontId="46" fillId="0" borderId="0"/>
    <xf numFmtId="0" fontId="74" fillId="0" borderId="0"/>
    <xf numFmtId="0" fontId="111" fillId="0" borderId="0"/>
    <xf numFmtId="0" fontId="9" fillId="0" borderId="0"/>
    <xf numFmtId="44" fontId="9" fillId="0" borderId="0" applyFont="0" applyFill="0" applyBorder="0" applyAlignment="0" applyProtection="0"/>
    <xf numFmtId="0" fontId="36" fillId="0" borderId="0"/>
    <xf numFmtId="0" fontId="8" fillId="0" borderId="0"/>
    <xf numFmtId="44" fontId="8" fillId="0" borderId="0" applyFont="0" applyFill="0" applyBorder="0" applyAlignment="0" applyProtection="0"/>
    <xf numFmtId="0" fontId="7" fillId="34" borderId="0" applyNumberFormat="0" applyBorder="0" applyAlignment="0" applyProtection="0"/>
    <xf numFmtId="0" fontId="6" fillId="0" borderId="0"/>
    <xf numFmtId="0" fontId="5" fillId="0" borderId="0"/>
    <xf numFmtId="0" fontId="123" fillId="0" borderId="0" applyNumberForma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cellStyleXfs>
  <cellXfs count="1680">
    <xf numFmtId="0" fontId="0" fillId="0" borderId="0" xfId="0"/>
    <xf numFmtId="0" fontId="75" fillId="0" borderId="0" xfId="0" applyFont="1"/>
    <xf numFmtId="0" fontId="79"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7" fillId="36" borderId="27" xfId="0" applyFont="1" applyFill="1" applyBorder="1"/>
    <xf numFmtId="0" fontId="37" fillId="0" borderId="0" xfId="0" applyFont="1"/>
    <xf numFmtId="0" fontId="37" fillId="0" borderId="29" xfId="0" applyFont="1" applyBorder="1"/>
    <xf numFmtId="164" fontId="37" fillId="0" borderId="29" xfId="4" applyNumberFormat="1" applyFont="1" applyBorder="1"/>
    <xf numFmtId="37" fontId="37" fillId="0" borderId="29" xfId="4" applyNumberFormat="1" applyFont="1" applyBorder="1"/>
    <xf numFmtId="0" fontId="107" fillId="0" borderId="0" xfId="0" applyFont="1"/>
    <xf numFmtId="0" fontId="37" fillId="37" borderId="25" xfId="0" applyFont="1" applyFill="1" applyBorder="1"/>
    <xf numFmtId="0" fontId="107" fillId="0" borderId="0" xfId="0" applyFont="1" applyAlignment="1">
      <alignment horizontal="left"/>
    </xf>
    <xf numFmtId="44" fontId="0" fillId="0" borderId="0" xfId="2" applyFont="1" applyFill="1" applyBorder="1"/>
    <xf numFmtId="164" fontId="0" fillId="0" borderId="30" xfId="4" applyNumberFormat="1" applyFont="1" applyBorder="1"/>
    <xf numFmtId="0" fontId="37" fillId="36" borderId="33" xfId="0" applyFont="1" applyFill="1" applyBorder="1"/>
    <xf numFmtId="0" fontId="37" fillId="36" borderId="34" xfId="0" applyFont="1" applyFill="1" applyBorder="1"/>
    <xf numFmtId="0" fontId="37" fillId="36" borderId="35" xfId="0" applyFont="1" applyFill="1" applyBorder="1"/>
    <xf numFmtId="0" fontId="37" fillId="36" borderId="36" xfId="0" applyFont="1" applyFill="1" applyBorder="1" applyAlignment="1">
      <alignment horizontal="center"/>
    </xf>
    <xf numFmtId="164" fontId="37" fillId="0" borderId="0" xfId="4" applyNumberFormat="1" applyFont="1" applyBorder="1"/>
    <xf numFmtId="37" fontId="37" fillId="0" borderId="0" xfId="4" applyNumberFormat="1" applyFont="1" applyBorder="1"/>
    <xf numFmtId="164" fontId="0" fillId="0" borderId="0" xfId="39" applyNumberFormat="1" applyFont="1" applyFill="1"/>
    <xf numFmtId="44" fontId="0" fillId="0" borderId="0" xfId="703" applyFont="1" applyFill="1"/>
    <xf numFmtId="175" fontId="0" fillId="0" borderId="27" xfId="509" applyNumberFormat="1" applyFont="1" applyFill="1" applyBorder="1" applyAlignment="1">
      <alignment vertical="center" wrapText="1"/>
    </xf>
    <xf numFmtId="175" fontId="0" fillId="0" borderId="29" xfId="509" applyNumberFormat="1" applyFont="1" applyFill="1" applyBorder="1" applyAlignment="1">
      <alignment vertical="center" wrapText="1"/>
    </xf>
    <xf numFmtId="175" fontId="0" fillId="0" borderId="38" xfId="509" applyNumberFormat="1" applyFont="1" applyFill="1" applyBorder="1" applyAlignment="1">
      <alignment vertical="center" wrapText="1"/>
    </xf>
    <xf numFmtId="175" fontId="0" fillId="0" borderId="24" xfId="509" applyNumberFormat="1" applyFont="1" applyFill="1" applyBorder="1" applyAlignment="1">
      <alignment vertical="center" wrapText="1"/>
    </xf>
    <xf numFmtId="0" fontId="107" fillId="37" borderId="46" xfId="0" applyFont="1" applyFill="1" applyBorder="1"/>
    <xf numFmtId="0" fontId="107" fillId="37" borderId="30" xfId="0" applyFont="1" applyFill="1" applyBorder="1"/>
    <xf numFmtId="0" fontId="107" fillId="37" borderId="47" xfId="0" applyFont="1" applyFill="1" applyBorder="1"/>
    <xf numFmtId="0" fontId="107" fillId="0" borderId="30" xfId="0" applyFont="1" applyBorder="1" applyAlignment="1">
      <alignment horizontal="left"/>
    </xf>
    <xf numFmtId="10" fontId="0" fillId="0" borderId="0" xfId="1" applyNumberFormat="1" applyFont="1"/>
    <xf numFmtId="0" fontId="37" fillId="35" borderId="39" xfId="0" applyFont="1" applyFill="1" applyBorder="1"/>
    <xf numFmtId="164" fontId="0" fillId="35" borderId="0" xfId="39" applyNumberFormat="1" applyFont="1" applyFill="1" applyBorder="1"/>
    <xf numFmtId="0" fontId="74" fillId="35" borderId="0" xfId="0" applyFont="1" applyFill="1"/>
    <xf numFmtId="0" fontId="37" fillId="0" borderId="29" xfId="0" applyFont="1" applyBorder="1" applyAlignment="1">
      <alignment wrapText="1"/>
    </xf>
    <xf numFmtId="0" fontId="37" fillId="0" borderId="29" xfId="0" applyFont="1" applyBorder="1" applyAlignment="1">
      <alignment horizontal="left" wrapText="1" indent="1"/>
    </xf>
    <xf numFmtId="0" fontId="0" fillId="37" borderId="26" xfId="0" applyFill="1" applyBorder="1"/>
    <xf numFmtId="0" fontId="106" fillId="37" borderId="26" xfId="0" applyFont="1" applyFill="1" applyBorder="1"/>
    <xf numFmtId="164" fontId="106" fillId="37" borderId="26" xfId="39" applyNumberFormat="1" applyFont="1" applyFill="1" applyBorder="1"/>
    <xf numFmtId="164" fontId="0" fillId="37" borderId="26" xfId="39" applyNumberFormat="1" applyFont="1" applyFill="1" applyBorder="1"/>
    <xf numFmtId="0" fontId="0" fillId="37" borderId="44" xfId="0" applyFill="1" applyBorder="1"/>
    <xf numFmtId="0" fontId="0" fillId="0" borderId="0" xfId="127" applyFont="1" applyAlignment="1">
      <alignment wrapText="1"/>
    </xf>
    <xf numFmtId="0" fontId="37" fillId="36" borderId="45" xfId="0" applyFont="1" applyFill="1" applyBorder="1"/>
    <xf numFmtId="0" fontId="75" fillId="0" borderId="0" xfId="0" applyFont="1" applyAlignment="1">
      <alignment horizontal="left" wrapText="1"/>
    </xf>
    <xf numFmtId="0" fontId="37" fillId="0" borderId="0" xfId="528" applyFont="1"/>
    <xf numFmtId="0" fontId="37" fillId="0" borderId="50" xfId="528" applyFont="1" applyBorder="1"/>
    <xf numFmtId="0" fontId="37" fillId="0" borderId="51" xfId="528" applyFont="1" applyBorder="1"/>
    <xf numFmtId="0" fontId="37" fillId="0" borderId="52" xfId="528" applyFont="1" applyBorder="1"/>
    <xf numFmtId="0" fontId="109" fillId="0" borderId="0" xfId="528" applyFont="1" applyAlignment="1">
      <alignment horizontal="left"/>
    </xf>
    <xf numFmtId="0" fontId="111" fillId="0" borderId="0" xfId="528" applyAlignment="1">
      <alignment horizontal="center"/>
    </xf>
    <xf numFmtId="0" fontId="111" fillId="0" borderId="0" xfId="528"/>
    <xf numFmtId="0" fontId="37" fillId="37" borderId="32" xfId="528" applyFont="1" applyFill="1" applyBorder="1"/>
    <xf numFmtId="0" fontId="37" fillId="37" borderId="31" xfId="528" applyFont="1" applyFill="1" applyBorder="1"/>
    <xf numFmtId="0" fontId="37" fillId="0" borderId="31" xfId="528" applyFont="1" applyBorder="1"/>
    <xf numFmtId="0" fontId="0" fillId="37" borderId="32" xfId="528" applyFont="1" applyFill="1" applyBorder="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7" fillId="0" borderId="0" xfId="0" applyFont="1" applyAlignment="1">
      <alignment horizontal="left"/>
    </xf>
    <xf numFmtId="49" fontId="37" fillId="0" borderId="0" xfId="132" applyNumberFormat="1" applyFont="1"/>
    <xf numFmtId="164" fontId="0" fillId="35" borderId="30" xfId="4" applyNumberFormat="1" applyFont="1" applyFill="1" applyBorder="1"/>
    <xf numFmtId="0" fontId="0" fillId="37" borderId="8" xfId="528" applyFont="1" applyFill="1" applyBorder="1"/>
    <xf numFmtId="171" fontId="0" fillId="0" borderId="61"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2" xfId="528" applyFont="1" applyBorder="1"/>
    <xf numFmtId="0" fontId="0" fillId="37" borderId="8" xfId="0" applyFill="1" applyBorder="1"/>
    <xf numFmtId="0" fontId="0" fillId="37" borderId="61" xfId="0" applyFill="1" applyBorder="1"/>
    <xf numFmtId="164" fontId="0" fillId="0" borderId="60" xfId="39" applyNumberFormat="1" applyFont="1" applyFill="1" applyBorder="1"/>
    <xf numFmtId="164" fontId="0" fillId="0" borderId="8" xfId="39" applyNumberFormat="1" applyFont="1" applyFill="1" applyBorder="1"/>
    <xf numFmtId="0" fontId="0" fillId="0" borderId="8" xfId="0" applyBorder="1"/>
    <xf numFmtId="0" fontId="0" fillId="0" borderId="60" xfId="0" applyBorder="1"/>
    <xf numFmtId="0" fontId="37" fillId="37" borderId="60" xfId="0" applyFont="1" applyFill="1" applyBorder="1"/>
    <xf numFmtId="0" fontId="74" fillId="37" borderId="8" xfId="0" applyFont="1" applyFill="1" applyBorder="1"/>
    <xf numFmtId="0" fontId="74" fillId="37" borderId="61" xfId="0" applyFont="1" applyFill="1" applyBorder="1"/>
    <xf numFmtId="171" fontId="74" fillId="0" borderId="61" xfId="187" applyNumberFormat="1" applyFont="1" applyBorder="1"/>
    <xf numFmtId="164" fontId="74" fillId="37" borderId="8" xfId="39" applyNumberFormat="1" applyFont="1" applyFill="1" applyBorder="1"/>
    <xf numFmtId="0" fontId="74" fillId="0" borderId="60" xfId="0" applyFont="1" applyBorder="1"/>
    <xf numFmtId="171" fontId="74" fillId="37" borderId="61" xfId="187" applyNumberFormat="1" applyFont="1" applyFill="1" applyBorder="1"/>
    <xf numFmtId="0" fontId="37" fillId="0" borderId="8" xfId="0" applyFont="1" applyBorder="1" applyAlignment="1">
      <alignment wrapText="1"/>
    </xf>
    <xf numFmtId="0" fontId="0" fillId="0" borderId="60" xfId="127" applyFont="1" applyBorder="1"/>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Fill="1" applyBorder="1"/>
    <xf numFmtId="164" fontId="0" fillId="0" borderId="8" xfId="4" applyNumberFormat="1" applyFont="1" applyBorder="1" applyAlignment="1">
      <alignment horizontal="center"/>
    </xf>
    <xf numFmtId="0" fontId="37" fillId="36" borderId="60" xfId="0" applyFont="1" applyFill="1" applyBorder="1" applyAlignment="1">
      <alignment horizontal="center"/>
    </xf>
    <xf numFmtId="0" fontId="37" fillId="37" borderId="64" xfId="0" applyFont="1" applyFill="1" applyBorder="1"/>
    <xf numFmtId="9" fontId="0" fillId="0" borderId="8" xfId="0" applyNumberFormat="1" applyBorder="1"/>
    <xf numFmtId="0" fontId="0" fillId="0" borderId="64" xfId="0" applyBorder="1"/>
    <xf numFmtId="175" fontId="0" fillId="0" borderId="61"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1" fillId="0" borderId="0" xfId="132"/>
    <xf numFmtId="0" fontId="37" fillId="36" borderId="63" xfId="132" applyFont="1" applyFill="1" applyBorder="1" applyAlignment="1">
      <alignment horizontal="center"/>
    </xf>
    <xf numFmtId="0" fontId="37" fillId="36" borderId="30" xfId="132" applyFont="1" applyFill="1" applyBorder="1" applyAlignment="1">
      <alignment horizontal="center"/>
    </xf>
    <xf numFmtId="0" fontId="37" fillId="36" borderId="54" xfId="132" applyFont="1" applyFill="1" applyBorder="1" applyAlignment="1">
      <alignment horizontal="center"/>
    </xf>
    <xf numFmtId="9" fontId="0" fillId="0" borderId="24" xfId="197" applyFont="1" applyBorder="1"/>
    <xf numFmtId="9" fontId="0" fillId="0" borderId="29" xfId="197" applyFont="1" applyBorder="1"/>
    <xf numFmtId="9" fontId="0" fillId="0" borderId="38" xfId="197" applyFont="1" applyBorder="1"/>
    <xf numFmtId="9" fontId="0" fillId="0" borderId="45" xfId="197" applyFont="1" applyBorder="1"/>
    <xf numFmtId="9" fontId="0" fillId="0" borderId="46" xfId="197" applyFont="1" applyBorder="1"/>
    <xf numFmtId="9" fontId="0" fillId="0" borderId="47" xfId="197" applyFont="1" applyBorder="1"/>
    <xf numFmtId="0" fontId="0" fillId="0" borderId="39" xfId="132" applyFont="1" applyBorder="1"/>
    <xf numFmtId="0" fontId="0" fillId="0" borderId="0" xfId="132" applyFont="1"/>
    <xf numFmtId="0" fontId="0" fillId="0" borderId="50" xfId="132" applyFont="1" applyBorder="1"/>
    <xf numFmtId="0" fontId="0" fillId="0" borderId="27" xfId="132" applyFont="1" applyBorder="1"/>
    <xf numFmtId="165" fontId="111" fillId="0" borderId="0" xfId="132" applyNumberFormat="1"/>
    <xf numFmtId="9" fontId="37" fillId="0" borderId="45" xfId="197" applyFont="1" applyBorder="1"/>
    <xf numFmtId="9" fontId="37" fillId="0" borderId="46" xfId="197" applyFont="1" applyBorder="1"/>
    <xf numFmtId="0" fontId="0" fillId="0" borderId="65" xfId="132" quotePrefix="1" applyFont="1" applyBorder="1" applyAlignment="1">
      <alignment horizontal="left"/>
    </xf>
    <xf numFmtId="3" fontId="111" fillId="0" borderId="0" xfId="132" applyNumberFormat="1"/>
    <xf numFmtId="165" fontId="0" fillId="0" borderId="0" xfId="0" applyNumberFormat="1"/>
    <xf numFmtId="165" fontId="0" fillId="0" borderId="60" xfId="2" applyNumberFormat="1" applyFont="1" applyBorder="1"/>
    <xf numFmtId="0" fontId="74" fillId="0" borderId="64" xfId="0" applyFont="1" applyBorder="1"/>
    <xf numFmtId="0" fontId="0" fillId="35" borderId="64" xfId="0" applyFill="1" applyBorder="1"/>
    <xf numFmtId="3" fontId="0" fillId="35" borderId="8" xfId="4" applyNumberFormat="1" applyFont="1" applyFill="1" applyBorder="1" applyAlignment="1">
      <alignment horizontal="center"/>
    </xf>
    <xf numFmtId="0" fontId="74" fillId="35" borderId="61" xfId="0" applyFont="1" applyFill="1" applyBorder="1"/>
    <xf numFmtId="43" fontId="0" fillId="0" borderId="8" xfId="4" applyFont="1" applyBorder="1"/>
    <xf numFmtId="165" fontId="0" fillId="0" borderId="8" xfId="2" applyNumberFormat="1" applyFont="1" applyBorder="1"/>
    <xf numFmtId="165" fontId="0" fillId="0" borderId="28" xfId="2" applyNumberFormat="1" applyFont="1" applyFill="1" applyBorder="1" applyAlignment="1">
      <alignment vertical="center"/>
    </xf>
    <xf numFmtId="165" fontId="0" fillId="0" borderId="27" xfId="2" applyNumberFormat="1" applyFont="1" applyFill="1" applyBorder="1" applyAlignment="1">
      <alignment vertical="center" wrapText="1"/>
    </xf>
    <xf numFmtId="165" fontId="0" fillId="0" borderId="29" xfId="2" applyNumberFormat="1" applyFont="1" applyFill="1" applyBorder="1" applyAlignment="1">
      <alignment vertical="center" wrapText="1"/>
    </xf>
    <xf numFmtId="165" fontId="0" fillId="0" borderId="61" xfId="2" applyNumberFormat="1" applyFont="1" applyFill="1" applyBorder="1" applyAlignment="1">
      <alignment vertical="center"/>
    </xf>
    <xf numFmtId="165" fontId="0" fillId="0" borderId="36" xfId="2" applyNumberFormat="1" applyFont="1" applyBorder="1"/>
    <xf numFmtId="165" fontId="0" fillId="0" borderId="61" xfId="2" applyNumberFormat="1" applyFont="1" applyBorder="1"/>
    <xf numFmtId="165" fontId="0" fillId="0" borderId="60" xfId="2" applyNumberFormat="1" applyFont="1" applyFill="1" applyBorder="1" applyAlignment="1">
      <alignment vertical="center"/>
    </xf>
    <xf numFmtId="165" fontId="0" fillId="0" borderId="38" xfId="2" applyNumberFormat="1" applyFont="1" applyFill="1" applyBorder="1"/>
    <xf numFmtId="1" fontId="0" fillId="0" borderId="8" xfId="4" applyNumberFormat="1" applyFont="1" applyBorder="1"/>
    <xf numFmtId="0" fontId="74" fillId="39" borderId="8" xfId="0" applyFont="1" applyFill="1" applyBorder="1"/>
    <xf numFmtId="6" fontId="0" fillId="0" borderId="0" xfId="0" applyNumberFormat="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39" applyNumberFormat="1" applyFont="1" applyBorder="1" applyAlignment="1">
      <alignment horizontal="left"/>
    </xf>
    <xf numFmtId="43" fontId="0" fillId="0" borderId="8" xfId="4" applyFont="1" applyBorder="1" applyAlignment="1">
      <alignment horizontal="center"/>
    </xf>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60" xfId="39" applyNumberFormat="1" applyFont="1" applyFill="1" applyBorder="1"/>
    <xf numFmtId="174" fontId="0" fillId="0" borderId="31" xfId="528" applyNumberFormat="1" applyFont="1" applyBorder="1"/>
    <xf numFmtId="165" fontId="0" fillId="0" borderId="31" xfId="703" applyNumberFormat="1" applyFont="1" applyBorder="1"/>
    <xf numFmtId="164" fontId="0" fillId="0" borderId="62" xfId="0" applyNumberFormat="1" applyBorder="1"/>
    <xf numFmtId="0" fontId="0" fillId="0" borderId="65" xfId="528" applyFont="1" applyBorder="1"/>
    <xf numFmtId="0" fontId="37" fillId="37" borderId="64" xfId="528" applyFont="1" applyFill="1" applyBorder="1"/>
    <xf numFmtId="0" fontId="0" fillId="0" borderId="64" xfId="528" applyFont="1" applyBorder="1"/>
    <xf numFmtId="0" fontId="37" fillId="0" borderId="64"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4" fillId="35" borderId="60" xfId="0" applyFont="1" applyFill="1" applyBorder="1"/>
    <xf numFmtId="0" fontId="0" fillId="35" borderId="60" xfId="0" applyFill="1" applyBorder="1"/>
    <xf numFmtId="44" fontId="0" fillId="0" borderId="38" xfId="2" applyFont="1" applyFill="1" applyBorder="1"/>
    <xf numFmtId="44" fontId="0" fillId="0" borderId="47" xfId="2" applyFont="1" applyFill="1" applyBorder="1"/>
    <xf numFmtId="3" fontId="0" fillId="35" borderId="26" xfId="4" applyNumberFormat="1" applyFont="1" applyFill="1" applyBorder="1" applyAlignment="1">
      <alignment horizontal="center"/>
    </xf>
    <xf numFmtId="0" fontId="37" fillId="36" borderId="24" xfId="0" applyFont="1" applyFill="1" applyBorder="1"/>
    <xf numFmtId="0" fontId="37" fillId="36" borderId="38" xfId="0" applyFont="1" applyFill="1" applyBorder="1" applyAlignment="1">
      <alignment horizontal="center"/>
    </xf>
    <xf numFmtId="3" fontId="37" fillId="0" borderId="38" xfId="4" applyNumberFormat="1" applyFont="1" applyFill="1" applyBorder="1"/>
    <xf numFmtId="0" fontId="0" fillId="0" borderId="25" xfId="127" applyFont="1" applyBorder="1"/>
    <xf numFmtId="3" fontId="37" fillId="0" borderId="68" xfId="4" applyNumberFormat="1" applyFont="1" applyFill="1" applyBorder="1"/>
    <xf numFmtId="164" fontId="0" fillId="35" borderId="8" xfId="4" applyNumberFormat="1" applyFont="1" applyFill="1" applyBorder="1"/>
    <xf numFmtId="165" fontId="0" fillId="0" borderId="66" xfId="2" applyNumberFormat="1" applyFont="1" applyFill="1" applyBorder="1" applyAlignment="1">
      <alignment vertical="center"/>
    </xf>
    <xf numFmtId="175" fontId="0" fillId="0" borderId="37" xfId="509" applyNumberFormat="1" applyFont="1" applyFill="1" applyBorder="1" applyAlignment="1">
      <alignment vertical="center" wrapText="1"/>
    </xf>
    <xf numFmtId="175" fontId="0" fillId="0" borderId="28" xfId="509" applyNumberFormat="1" applyFont="1" applyFill="1" applyBorder="1" applyAlignment="1">
      <alignment vertical="center" wrapText="1"/>
    </xf>
    <xf numFmtId="165" fontId="0" fillId="0" borderId="39" xfId="2" applyNumberFormat="1" applyFont="1" applyFill="1" applyBorder="1" applyAlignment="1">
      <alignment vertical="center" wrapText="1"/>
    </xf>
    <xf numFmtId="165" fontId="0" fillId="0" borderId="67" xfId="2" applyNumberFormat="1" applyFont="1" applyFill="1" applyBorder="1" applyAlignment="1">
      <alignment vertical="center" wrapText="1"/>
    </xf>
    <xf numFmtId="165" fontId="0" fillId="0" borderId="50" xfId="2" applyNumberFormat="1" applyFont="1" applyFill="1" applyBorder="1" applyAlignment="1">
      <alignment vertical="center"/>
    </xf>
    <xf numFmtId="175" fontId="0" fillId="0" borderId="39" xfId="509" applyNumberFormat="1" applyFont="1" applyFill="1" applyBorder="1" applyAlignment="1">
      <alignment vertical="center" wrapText="1"/>
    </xf>
    <xf numFmtId="175" fontId="0" fillId="0" borderId="67" xfId="509" applyNumberFormat="1" applyFont="1" applyFill="1" applyBorder="1" applyAlignment="1">
      <alignment vertical="center" wrapText="1"/>
    </xf>
    <xf numFmtId="175" fontId="0" fillId="0" borderId="68" xfId="509" applyNumberFormat="1" applyFont="1" applyFill="1" applyBorder="1" applyAlignment="1">
      <alignment vertical="center"/>
    </xf>
    <xf numFmtId="175" fontId="0" fillId="0" borderId="0" xfId="509" applyNumberFormat="1" applyFont="1" applyFill="1" applyBorder="1" applyAlignment="1">
      <alignment vertical="center" wrapText="1"/>
    </xf>
    <xf numFmtId="0" fontId="37" fillId="40" borderId="29" xfId="0" applyFont="1" applyFill="1" applyBorder="1" applyAlignment="1">
      <alignment horizontal="center"/>
    </xf>
    <xf numFmtId="3" fontId="0" fillId="40" borderId="8" xfId="4" applyNumberFormat="1" applyFont="1" applyFill="1" applyBorder="1" applyAlignment="1">
      <alignment horizontal="center"/>
    </xf>
    <xf numFmtId="3" fontId="0" fillId="40" borderId="26" xfId="4" applyNumberFormat="1" applyFont="1" applyFill="1" applyBorder="1"/>
    <xf numFmtId="0" fontId="0" fillId="36" borderId="81" xfId="132" applyFont="1" applyFill="1" applyBorder="1"/>
    <xf numFmtId="0" fontId="0" fillId="36" borderId="76" xfId="132" applyFont="1" applyFill="1" applyBorder="1"/>
    <xf numFmtId="9" fontId="0" fillId="0" borderId="79" xfId="197" applyFont="1" applyBorder="1"/>
    <xf numFmtId="9" fontId="0" fillId="0" borderId="77" xfId="197" applyFont="1" applyBorder="1"/>
    <xf numFmtId="9" fontId="37" fillId="0" borderId="78" xfId="0" applyNumberFormat="1" applyFont="1" applyBorder="1"/>
    <xf numFmtId="9" fontId="37" fillId="0" borderId="79" xfId="0" applyNumberFormat="1" applyFont="1" applyBorder="1"/>
    <xf numFmtId="9" fontId="37" fillId="0" borderId="80" xfId="0" applyNumberFormat="1" applyFont="1" applyBorder="1"/>
    <xf numFmtId="0" fontId="107" fillId="37" borderId="78" xfId="0" applyFont="1" applyFill="1" applyBorder="1"/>
    <xf numFmtId="0" fontId="37" fillId="35" borderId="76" xfId="0" applyFont="1" applyFill="1" applyBorder="1"/>
    <xf numFmtId="0" fontId="0" fillId="37" borderId="78" xfId="0" applyFill="1" applyBorder="1"/>
    <xf numFmtId="171" fontId="0" fillId="37" borderId="80" xfId="187" applyNumberFormat="1" applyFont="1" applyFill="1" applyBorder="1"/>
    <xf numFmtId="0" fontId="37" fillId="37" borderId="76" xfId="0" applyFont="1" applyFill="1" applyBorder="1"/>
    <xf numFmtId="0" fontId="37" fillId="37" borderId="82" xfId="0" applyFont="1" applyFill="1" applyBorder="1" applyAlignment="1">
      <alignment horizontal="center"/>
    </xf>
    <xf numFmtId="0" fontId="37" fillId="0" borderId="78" xfId="0" applyFont="1" applyBorder="1"/>
    <xf numFmtId="3" fontId="37" fillId="0" borderId="83" xfId="4" applyNumberFormat="1" applyFont="1" applyFill="1" applyBorder="1"/>
    <xf numFmtId="3" fontId="37" fillId="0" borderId="79" xfId="4" applyNumberFormat="1" applyFont="1" applyFill="1" applyBorder="1"/>
    <xf numFmtId="3" fontId="37" fillId="0" borderId="80" xfId="4" applyNumberFormat="1" applyFont="1" applyFill="1" applyBorder="1"/>
    <xf numFmtId="165" fontId="37" fillId="0" borderId="78" xfId="2" applyNumberFormat="1" applyFont="1" applyFill="1" applyBorder="1" applyAlignment="1">
      <alignment vertical="center" wrapText="1"/>
    </xf>
    <xf numFmtId="165" fontId="37" fillId="0" borderId="79" xfId="2" applyNumberFormat="1" applyFont="1" applyFill="1" applyBorder="1" applyAlignment="1">
      <alignment vertical="center" wrapText="1"/>
    </xf>
    <xf numFmtId="165" fontId="37" fillId="0" borderId="80" xfId="2" applyNumberFormat="1" applyFont="1" applyFill="1" applyBorder="1" applyAlignment="1">
      <alignment vertical="center" wrapText="1"/>
    </xf>
    <xf numFmtId="9" fontId="37" fillId="0" borderId="78" xfId="509" applyNumberFormat="1" applyFont="1" applyFill="1" applyBorder="1" applyAlignment="1">
      <alignment vertical="center" wrapText="1"/>
    </xf>
    <xf numFmtId="9" fontId="37" fillId="0" borderId="79" xfId="509" applyNumberFormat="1" applyFont="1" applyFill="1" applyBorder="1" applyAlignment="1">
      <alignment vertical="center" wrapText="1"/>
    </xf>
    <xf numFmtId="9" fontId="37" fillId="0" borderId="80" xfId="509" applyNumberFormat="1" applyFont="1" applyFill="1" applyBorder="1" applyAlignment="1">
      <alignment vertical="center" wrapText="1"/>
    </xf>
    <xf numFmtId="0" fontId="37" fillId="0" borderId="76" xfId="0" quotePrefix="1" applyFont="1" applyBorder="1" applyAlignment="1">
      <alignment horizontal="left"/>
    </xf>
    <xf numFmtId="165" fontId="37" fillId="0" borderId="78" xfId="2" applyNumberFormat="1" applyFont="1" applyBorder="1" applyAlignment="1">
      <alignment vertical="center" wrapText="1"/>
    </xf>
    <xf numFmtId="165" fontId="37" fillId="0" borderId="79" xfId="2" applyNumberFormat="1" applyFont="1" applyBorder="1" applyAlignment="1">
      <alignment vertical="center" wrapText="1"/>
    </xf>
    <xf numFmtId="165" fontId="37" fillId="0" borderId="80" xfId="2" applyNumberFormat="1" applyFont="1" applyBorder="1" applyAlignment="1">
      <alignment vertical="center" wrapText="1"/>
    </xf>
    <xf numFmtId="0" fontId="0" fillId="36" borderId="86" xfId="132" applyFont="1" applyFill="1" applyBorder="1"/>
    <xf numFmtId="0" fontId="0" fillId="36" borderId="88" xfId="132" applyFont="1" applyFill="1" applyBorder="1"/>
    <xf numFmtId="0" fontId="37" fillId="36" borderId="87" xfId="528" applyFont="1" applyFill="1" applyBorder="1"/>
    <xf numFmtId="0" fontId="37" fillId="36" borderId="88" xfId="0" applyFont="1" applyFill="1" applyBorder="1"/>
    <xf numFmtId="0" fontId="0" fillId="0" borderId="71" xfId="528" applyFont="1" applyBorder="1"/>
    <xf numFmtId="0" fontId="0" fillId="0" borderId="48" xfId="528" applyFont="1" applyBorder="1"/>
    <xf numFmtId="0" fontId="111" fillId="0" borderId="0" xfId="31305" quotePrefix="1" applyAlignment="1">
      <alignment horizontal="left" wrapText="1"/>
    </xf>
    <xf numFmtId="165" fontId="0" fillId="0" borderId="8" xfId="2" applyNumberFormat="1" applyFont="1" applyFill="1" applyBorder="1"/>
    <xf numFmtId="3" fontId="37" fillId="0" borderId="92" xfId="4" applyNumberFormat="1" applyFont="1" applyFill="1" applyBorder="1"/>
    <xf numFmtId="3" fontId="37" fillId="0" borderId="93" xfId="4"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1" fillId="0" borderId="0" xfId="132" applyNumberFormat="1"/>
    <xf numFmtId="165" fontId="0" fillId="0" borderId="60" xfId="2" applyNumberFormat="1" applyFont="1" applyFill="1" applyBorder="1"/>
    <xf numFmtId="174" fontId="74" fillId="0" borderId="8" xfId="0" applyNumberFormat="1" applyFont="1" applyBorder="1"/>
    <xf numFmtId="164" fontId="74" fillId="0" borderId="8" xfId="0" applyNumberFormat="1" applyFont="1" applyBorder="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89" xfId="703" applyNumberFormat="1" applyFont="1" applyBorder="1" applyAlignment="1">
      <alignment vertical="top"/>
    </xf>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6" xfId="703" applyNumberFormat="1" applyFont="1" applyBorder="1" applyAlignment="1">
      <alignment vertical="top"/>
    </xf>
    <xf numFmtId="42" fontId="37" fillId="0" borderId="57" xfId="703" applyNumberFormat="1" applyFont="1" applyBorder="1" applyAlignment="1">
      <alignment vertical="top"/>
    </xf>
    <xf numFmtId="42" fontId="37" fillId="0" borderId="46" xfId="703" applyNumberFormat="1" applyFont="1" applyBorder="1" applyAlignment="1">
      <alignment vertical="top"/>
    </xf>
    <xf numFmtId="42" fontId="37" fillId="0" borderId="52" xfId="703" applyNumberFormat="1" applyFont="1" applyBorder="1" applyAlignment="1">
      <alignment vertical="top"/>
    </xf>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6" xfId="703" applyNumberFormat="1" applyFont="1" applyFill="1" applyBorder="1" applyAlignment="1">
      <alignment vertical="top"/>
    </xf>
    <xf numFmtId="165" fontId="0" fillId="0" borderId="47" xfId="703" applyNumberFormat="1" applyFont="1" applyBorder="1" applyAlignment="1">
      <alignment vertical="top"/>
    </xf>
    <xf numFmtId="165" fontId="0" fillId="0" borderId="47" xfId="132" applyNumberFormat="1" applyFont="1" applyBorder="1"/>
    <xf numFmtId="0" fontId="0" fillId="36" borderId="78" xfId="132" applyFont="1" applyFill="1" applyBorder="1"/>
    <xf numFmtId="0" fontId="0" fillId="36" borderId="79" xfId="132" applyFont="1" applyFill="1" applyBorder="1"/>
    <xf numFmtId="0" fontId="0" fillId="36" borderId="80" xfId="132" applyFont="1" applyFill="1" applyBorder="1"/>
    <xf numFmtId="165" fontId="111" fillId="0" borderId="57" xfId="132" applyNumberFormat="1" applyBorder="1" applyAlignment="1">
      <alignment vertical="top" wrapText="1"/>
    </xf>
    <xf numFmtId="165" fontId="111" fillId="0" borderId="46" xfId="132" applyNumberFormat="1" applyBorder="1" applyAlignment="1">
      <alignment vertical="top" wrapText="1"/>
    </xf>
    <xf numFmtId="0" fontId="0" fillId="36" borderId="45" xfId="132" applyFont="1" applyFill="1" applyBorder="1"/>
    <xf numFmtId="165" fontId="0" fillId="0" borderId="46" xfId="703" applyNumberFormat="1" applyFont="1" applyFill="1" applyBorder="1" applyAlignment="1"/>
    <xf numFmtId="165" fontId="0" fillId="0" borderId="55" xfId="132" applyNumberFormat="1" applyFont="1" applyBorder="1"/>
    <xf numFmtId="0" fontId="0" fillId="36" borderId="63" xfId="132" applyFont="1" applyFill="1" applyBorder="1"/>
    <xf numFmtId="165" fontId="111" fillId="0" borderId="79" xfId="132" applyNumberFormat="1" applyBorder="1" applyAlignment="1">
      <alignment vertical="top" wrapText="1"/>
    </xf>
    <xf numFmtId="164" fontId="0" fillId="35" borderId="26" xfId="4" applyNumberFormat="1" applyFont="1" applyFill="1" applyBorder="1"/>
    <xf numFmtId="164" fontId="0" fillId="0" borderId="26" xfId="4" applyNumberFormat="1" applyFont="1" applyBorder="1"/>
    <xf numFmtId="0" fontId="74" fillId="0" borderId="0" xfId="0" applyFont="1"/>
    <xf numFmtId="3" fontId="0" fillId="0" borderId="26" xfId="4" applyNumberFormat="1" applyFont="1" applyBorder="1"/>
    <xf numFmtId="3" fontId="0" fillId="0" borderId="36" xfId="4" applyNumberFormat="1" applyFont="1" applyBorder="1"/>
    <xf numFmtId="0" fontId="0" fillId="36" borderId="8" xfId="0" applyFill="1" applyBorder="1"/>
    <xf numFmtId="0" fontId="37"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37" fillId="0" borderId="8" xfId="0" quotePrefix="1" applyFont="1" applyBorder="1" applyAlignment="1">
      <alignment horizontal="left" wrapText="1"/>
    </xf>
    <xf numFmtId="42" fontId="37" fillId="0" borderId="8" xfId="0" applyNumberFormat="1" applyFont="1" applyBorder="1"/>
    <xf numFmtId="9" fontId="37" fillId="0" borderId="8" xfId="0" applyNumberFormat="1" applyFont="1" applyBorder="1"/>
    <xf numFmtId="0" fontId="41" fillId="0" borderId="8" xfId="127" applyFont="1" applyBorder="1" applyAlignment="1">
      <alignment horizontal="justify" wrapText="1"/>
    </xf>
    <xf numFmtId="0" fontId="41" fillId="0" borderId="8" xfId="127" applyFont="1" applyBorder="1" applyAlignment="1">
      <alignment horizontal="center" wrapText="1"/>
    </xf>
    <xf numFmtId="43" fontId="41" fillId="0" borderId="8" xfId="39" applyFont="1" applyFill="1" applyBorder="1" applyAlignment="1">
      <alignment horizontal="center" wrapText="1"/>
    </xf>
    <xf numFmtId="0" fontId="41" fillId="0" borderId="0" xfId="127" applyFont="1"/>
    <xf numFmtId="0" fontId="0" fillId="0" borderId="8" xfId="127" quotePrefix="1" applyFont="1" applyBorder="1" applyAlignment="1">
      <alignment horizontal="left" wrapText="1"/>
    </xf>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9" fontId="0" fillId="37" borderId="8" xfId="187" applyFont="1" applyFill="1" applyBorder="1" applyAlignment="1">
      <alignment horizontal="center" wrapText="1"/>
    </xf>
    <xf numFmtId="165" fontId="41" fillId="0" borderId="0" xfId="127" applyNumberFormat="1" applyFont="1"/>
    <xf numFmtId="9" fontId="0" fillId="37" borderId="8" xfId="64" applyNumberFormat="1" applyFont="1" applyFill="1" applyBorder="1" applyAlignment="1">
      <alignment wrapText="1"/>
    </xf>
    <xf numFmtId="0" fontId="0" fillId="0" borderId="8" xfId="127" quotePrefix="1" applyFont="1" applyBorder="1" applyAlignment="1">
      <alignment horizontal="left" vertical="top" wrapText="1"/>
    </xf>
    <xf numFmtId="0" fontId="37" fillId="0" borderId="8" xfId="127" applyFont="1" applyBorder="1" applyAlignment="1">
      <alignment horizontal="center"/>
    </xf>
    <xf numFmtId="0" fontId="0" fillId="0" borderId="8" xfId="127" applyFont="1" applyBorder="1" applyAlignment="1">
      <alignment horizontal="center"/>
    </xf>
    <xf numFmtId="0" fontId="0" fillId="0" borderId="8" xfId="127" applyFont="1" applyBorder="1" applyAlignment="1">
      <alignment horizontal="justify" vertical="top" wrapText="1"/>
    </xf>
    <xf numFmtId="0" fontId="112" fillId="0" borderId="0" xfId="127" applyFont="1"/>
    <xf numFmtId="2" fontId="0" fillId="0" borderId="0" xfId="0" applyNumberFormat="1"/>
    <xf numFmtId="0" fontId="38" fillId="36" borderId="40" xfId="127" applyFont="1" applyFill="1" applyBorder="1" applyAlignment="1">
      <alignment horizontal="center" vertical="center" wrapText="1"/>
    </xf>
    <xf numFmtId="14" fontId="38" fillId="0" borderId="32" xfId="127" applyNumberFormat="1" applyFont="1" applyBorder="1" applyAlignment="1">
      <alignment horizontal="left"/>
    </xf>
    <xf numFmtId="3" fontId="46" fillId="0" borderId="24" xfId="127" applyNumberFormat="1" applyFont="1" applyBorder="1" applyAlignment="1">
      <alignment horizontal="center" vertical="center"/>
    </xf>
    <xf numFmtId="3" fontId="46" fillId="0" borderId="29" xfId="127" applyNumberFormat="1" applyFont="1" applyBorder="1" applyAlignment="1">
      <alignment horizontal="center" vertical="center"/>
    </xf>
    <xf numFmtId="3" fontId="46" fillId="0" borderId="38" xfId="127" applyNumberFormat="1" applyFont="1" applyBorder="1" applyAlignment="1">
      <alignment horizontal="center" vertical="center"/>
    </xf>
    <xf numFmtId="3" fontId="46" fillId="0" borderId="28" xfId="127" applyNumberFormat="1" applyFont="1" applyBorder="1" applyAlignment="1">
      <alignment horizontal="center" vertical="center"/>
    </xf>
    <xf numFmtId="3" fontId="46" fillId="0" borderId="61" xfId="127" applyNumberFormat="1" applyFont="1" applyBorder="1" applyAlignment="1">
      <alignment horizontal="center" vertical="center"/>
    </xf>
    <xf numFmtId="3" fontId="46" fillId="0" borderId="27" xfId="127" applyNumberFormat="1" applyFont="1" applyBorder="1" applyAlignment="1">
      <alignment horizontal="center" vertical="center"/>
    </xf>
    <xf numFmtId="14" fontId="38" fillId="0" borderId="31" xfId="127" applyNumberFormat="1" applyFont="1" applyBorder="1" applyAlignment="1">
      <alignment horizontal="left"/>
    </xf>
    <xf numFmtId="3" fontId="46" fillId="0" borderId="60" xfId="127" applyNumberFormat="1" applyFont="1" applyBorder="1" applyAlignment="1">
      <alignment horizontal="center" vertical="center"/>
    </xf>
    <xf numFmtId="3" fontId="46" fillId="0" borderId="8" xfId="127" applyNumberFormat="1" applyFont="1" applyBorder="1" applyAlignment="1">
      <alignment horizontal="center" vertical="center"/>
    </xf>
    <xf numFmtId="3" fontId="46" fillId="0" borderId="5" xfId="127" applyNumberFormat="1" applyFont="1" applyBorder="1" applyAlignment="1">
      <alignment horizontal="center" vertical="center"/>
    </xf>
    <xf numFmtId="3" fontId="46" fillId="0" borderId="36" xfId="127" applyNumberFormat="1" applyFont="1" applyBorder="1" applyAlignment="1">
      <alignment horizontal="center" vertical="center"/>
    </xf>
    <xf numFmtId="3" fontId="46" fillId="0" borderId="25" xfId="127" applyNumberFormat="1" applyFont="1" applyBorder="1" applyAlignment="1">
      <alignment horizontal="center" vertical="center"/>
    </xf>
    <xf numFmtId="3" fontId="46" fillId="0" borderId="26" xfId="127" applyNumberFormat="1" applyFont="1" applyBorder="1" applyAlignment="1">
      <alignment horizontal="center" vertical="center"/>
    </xf>
    <xf numFmtId="3" fontId="46" fillId="0" borderId="34" xfId="127" applyNumberFormat="1" applyFont="1" applyBorder="1" applyAlignment="1">
      <alignment horizontal="center" vertical="center"/>
    </xf>
    <xf numFmtId="3" fontId="46" fillId="0" borderId="54" xfId="127" applyNumberFormat="1" applyFont="1" applyBorder="1" applyAlignment="1">
      <alignment horizontal="center" vertical="center"/>
    </xf>
    <xf numFmtId="3" fontId="46" fillId="0" borderId="35" xfId="127" applyNumberFormat="1" applyFont="1" applyBorder="1" applyAlignment="1">
      <alignment horizontal="center" vertical="center"/>
    </xf>
    <xf numFmtId="0" fontId="38" fillId="0" borderId="65" xfId="127" applyFont="1" applyBorder="1" applyAlignment="1">
      <alignment horizontal="center"/>
    </xf>
    <xf numFmtId="3" fontId="38" fillId="0" borderId="78" xfId="127" applyNumberFormat="1" applyFont="1" applyBorder="1" applyAlignment="1">
      <alignment horizontal="center" vertical="center"/>
    </xf>
    <xf numFmtId="3" fontId="38" fillId="0" borderId="79" xfId="127" applyNumberFormat="1" applyFont="1" applyBorder="1" applyAlignment="1">
      <alignment horizontal="center" vertical="center"/>
    </xf>
    <xf numFmtId="3" fontId="38" fillId="0" borderId="80" xfId="127" applyNumberFormat="1" applyFont="1" applyBorder="1" applyAlignment="1">
      <alignment horizontal="center" vertical="center"/>
    </xf>
    <xf numFmtId="3" fontId="38" fillId="0" borderId="96" xfId="127" applyNumberFormat="1" applyFont="1" applyBorder="1" applyAlignment="1">
      <alignment horizontal="center" vertical="center"/>
    </xf>
    <xf numFmtId="3" fontId="38" fillId="0" borderId="97" xfId="127" applyNumberFormat="1" applyFont="1" applyBorder="1" applyAlignment="1">
      <alignment horizontal="center" vertical="center"/>
    </xf>
    <xf numFmtId="3" fontId="38" fillId="0" borderId="98" xfId="127" applyNumberFormat="1" applyFont="1" applyBorder="1" applyAlignment="1">
      <alignment horizontal="center" vertical="center"/>
    </xf>
    <xf numFmtId="0" fontId="76" fillId="0" borderId="0" xfId="127" applyFont="1" applyAlignment="1">
      <alignment horizontal="center"/>
    </xf>
    <xf numFmtId="3" fontId="77" fillId="0" borderId="0" xfId="127" applyNumberFormat="1" applyFont="1"/>
    <xf numFmtId="3" fontId="77" fillId="0" borderId="0" xfId="127" applyNumberFormat="1" applyFont="1" applyAlignment="1">
      <alignment horizontal="center"/>
    </xf>
    <xf numFmtId="0" fontId="0" fillId="0" borderId="0" xfId="127" applyFont="1" applyAlignment="1">
      <alignment horizontal="center"/>
    </xf>
    <xf numFmtId="0" fontId="37" fillId="36" borderId="78" xfId="127" applyFont="1" applyFill="1" applyBorder="1" applyAlignment="1">
      <alignment horizontal="center" vertical="center" wrapText="1"/>
    </xf>
    <xf numFmtId="3" fontId="37" fillId="36" borderId="79" xfId="127" applyNumberFormat="1" applyFont="1" applyFill="1" applyBorder="1" applyAlignment="1">
      <alignment horizontal="center" vertical="center" wrapText="1"/>
    </xf>
    <xf numFmtId="0" fontId="37" fillId="36" borderId="79" xfId="127" applyFont="1" applyFill="1" applyBorder="1" applyAlignment="1">
      <alignment horizontal="center" vertical="center" wrapText="1"/>
    </xf>
    <xf numFmtId="0" fontId="37" fillId="36" borderId="80" xfId="127" applyFont="1" applyFill="1" applyBorder="1" applyAlignment="1">
      <alignment horizontal="center" vertical="center" wrapText="1"/>
    </xf>
    <xf numFmtId="176" fontId="37"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6" fontId="37" fillId="0" borderId="60" xfId="127" applyNumberFormat="1" applyFont="1" applyBorder="1" applyAlignment="1">
      <alignment horizontal="left"/>
    </xf>
    <xf numFmtId="3" fontId="0" fillId="0" borderId="8" xfId="127" applyNumberFormat="1" applyFont="1" applyBorder="1" applyAlignment="1">
      <alignment horizontal="center" vertical="center"/>
    </xf>
    <xf numFmtId="176" fontId="37"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7" fillId="0" borderId="78" xfId="127" applyFont="1" applyBorder="1" applyAlignment="1">
      <alignment horizontal="center"/>
    </xf>
    <xf numFmtId="3" fontId="37" fillId="0" borderId="79" xfId="127" applyNumberFormat="1" applyFont="1" applyBorder="1" applyAlignment="1">
      <alignment horizontal="center" vertical="center"/>
    </xf>
    <xf numFmtId="171" fontId="37" fillId="0" borderId="79" xfId="127" applyNumberFormat="1" applyFont="1" applyBorder="1" applyAlignment="1">
      <alignment horizontal="center" vertical="center"/>
    </xf>
    <xf numFmtId="171" fontId="37" fillId="0" borderId="80" xfId="127" applyNumberFormat="1" applyFont="1" applyBorder="1" applyAlignment="1">
      <alignment horizontal="center" vertical="center"/>
    </xf>
    <xf numFmtId="0" fontId="37" fillId="0" borderId="0" xfId="127" applyFont="1" applyAlignment="1">
      <alignment horizontal="center"/>
    </xf>
    <xf numFmtId="3" fontId="37" fillId="0" borderId="0" xfId="127" applyNumberFormat="1" applyFont="1" applyAlignment="1">
      <alignment horizontal="right"/>
    </xf>
    <xf numFmtId="10" fontId="37"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7" fillId="0" borderId="0" xfId="127" applyFont="1"/>
    <xf numFmtId="3" fontId="0" fillId="0" borderId="0" xfId="127" applyNumberFormat="1" applyFont="1"/>
    <xf numFmtId="3" fontId="111"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1" fillId="0" borderId="0" xfId="0" applyFont="1"/>
    <xf numFmtId="0" fontId="37" fillId="0" borderId="65" xfId="0" applyFont="1" applyBorder="1"/>
    <xf numFmtId="0" fontId="0" fillId="0" borderId="60" xfId="0" applyBorder="1" applyAlignment="1">
      <alignment horizontal="left"/>
    </xf>
    <xf numFmtId="171" fontId="0" fillId="0" borderId="8" xfId="0" applyNumberFormat="1" applyBorder="1" applyAlignment="1">
      <alignment horizontal="center" vertical="center"/>
    </xf>
    <xf numFmtId="171" fontId="0" fillId="0" borderId="61"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7" fillId="0" borderId="78" xfId="0" applyFont="1" applyBorder="1" applyAlignment="1">
      <alignment horizontal="center"/>
    </xf>
    <xf numFmtId="3" fontId="37" fillId="0" borderId="79" xfId="0" applyNumberFormat="1" applyFont="1" applyBorder="1" applyAlignment="1">
      <alignment horizontal="center" vertical="center"/>
    </xf>
    <xf numFmtId="171" fontId="37" fillId="0" borderId="79" xfId="0" applyNumberFormat="1" applyFont="1" applyBorder="1" applyAlignment="1">
      <alignment horizontal="center" vertical="center"/>
    </xf>
    <xf numFmtId="0" fontId="37" fillId="36" borderId="26" xfId="0" applyFont="1" applyFill="1" applyBorder="1" applyAlignment="1">
      <alignment horizontal="center" vertical="center" wrapText="1"/>
    </xf>
    <xf numFmtId="0" fontId="37" fillId="36" borderId="33" xfId="0" applyFont="1" applyFill="1" applyBorder="1" applyAlignment="1">
      <alignment horizontal="center" vertical="center" wrapText="1"/>
    </xf>
    <xf numFmtId="0" fontId="37" fillId="36" borderId="44" xfId="0" applyFont="1" applyFill="1" applyBorder="1" applyAlignment="1">
      <alignment horizontal="center" vertical="center" wrapText="1"/>
    </xf>
    <xf numFmtId="0" fontId="0" fillId="0" borderId="64" xfId="0" applyBorder="1" applyAlignment="1">
      <alignment horizontal="left" vertical="center" wrapText="1"/>
    </xf>
    <xf numFmtId="164" fontId="0" fillId="0" borderId="8" xfId="39" applyNumberFormat="1" applyFont="1" applyBorder="1" applyAlignment="1">
      <alignment horizontal="center" vertical="center" wrapText="1"/>
    </xf>
    <xf numFmtId="0" fontId="36" fillId="0" borderId="64"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0" fillId="0" borderId="53" xfId="16272" applyFont="1" applyBorder="1"/>
    <xf numFmtId="0" fontId="74" fillId="0" borderId="8" xfId="0" applyFont="1" applyBorder="1"/>
    <xf numFmtId="0" fontId="74" fillId="0" borderId="8" xfId="0" applyFont="1" applyBorder="1" applyAlignment="1">
      <alignment horizontal="center"/>
    </xf>
    <xf numFmtId="0" fontId="74" fillId="0" borderId="53" xfId="0" applyFont="1" applyBorder="1" applyAlignment="1">
      <alignment horizontal="center"/>
    </xf>
    <xf numFmtId="0" fontId="0" fillId="0" borderId="53" xfId="16272" applyFont="1" applyBorder="1" applyAlignment="1">
      <alignment horizontal="center"/>
    </xf>
    <xf numFmtId="0" fontId="114" fillId="0" borderId="8" xfId="31325" applyFont="1" applyBorder="1" applyAlignment="1">
      <alignment horizontal="center" vertical="center"/>
    </xf>
    <xf numFmtId="0" fontId="0" fillId="0" borderId="64" xfId="895" applyFont="1" applyBorder="1" applyAlignment="1">
      <alignment horizontal="left"/>
    </xf>
    <xf numFmtId="0" fontId="37" fillId="0" borderId="45" xfId="31325" applyFont="1" applyBorder="1" applyAlignment="1">
      <alignment horizontal="left"/>
    </xf>
    <xf numFmtId="0" fontId="0" fillId="38" borderId="55" xfId="0" applyFill="1" applyBorder="1" applyAlignment="1">
      <alignment vertical="center" wrapText="1"/>
    </xf>
    <xf numFmtId="0" fontId="0" fillId="38" borderId="51" xfId="0" applyFill="1" applyBorder="1" applyAlignment="1">
      <alignment vertical="center" wrapText="1"/>
    </xf>
    <xf numFmtId="0" fontId="37" fillId="0" borderId="0" xfId="31325" applyFont="1" applyAlignment="1">
      <alignment horizontal="left"/>
    </xf>
    <xf numFmtId="0" fontId="0" fillId="0" borderId="0" xfId="31325" applyFont="1" applyAlignment="1">
      <alignment horizontal="center" vertical="center"/>
    </xf>
    <xf numFmtId="0" fontId="115" fillId="0" borderId="0" xfId="0" applyFont="1" applyAlignment="1">
      <alignment horizontal="center" vertical="center"/>
    </xf>
    <xf numFmtId="0" fontId="77" fillId="0" borderId="0" xfId="127" applyFont="1"/>
    <xf numFmtId="0" fontId="0" fillId="0" borderId="0" xfId="127" applyFont="1"/>
    <xf numFmtId="164" fontId="37" fillId="0" borderId="8" xfId="39" applyNumberFormat="1" applyFont="1" applyBorder="1" applyAlignment="1">
      <alignment horizontal="center" vertical="center" wrapText="1"/>
    </xf>
    <xf numFmtId="171" fontId="111" fillId="0" borderId="29" xfId="127" applyNumberFormat="1" applyBorder="1" applyAlignment="1">
      <alignment horizontal="center" vertical="center"/>
    </xf>
    <xf numFmtId="171" fontId="111" fillId="0" borderId="38" xfId="127" applyNumberFormat="1" applyBorder="1" applyAlignment="1">
      <alignment horizontal="center" vertical="center"/>
    </xf>
    <xf numFmtId="3" fontId="111" fillId="0" borderId="67" xfId="127" applyNumberFormat="1" applyBorder="1" applyAlignment="1">
      <alignment horizontal="center" vertical="center"/>
    </xf>
    <xf numFmtId="0" fontId="111" fillId="0" borderId="0" xfId="0" applyFont="1"/>
    <xf numFmtId="3" fontId="0" fillId="0" borderId="8" xfId="16259" applyNumberFormat="1" applyFont="1" applyBorder="1" applyAlignment="1">
      <alignment horizontal="center" vertical="center"/>
    </xf>
    <xf numFmtId="0" fontId="37" fillId="0" borderId="33" xfId="0" applyFont="1" applyBorder="1" applyAlignment="1">
      <alignment horizontal="center" vertical="center" wrapText="1"/>
    </xf>
    <xf numFmtId="0" fontId="36" fillId="0" borderId="64" xfId="31328" applyBorder="1" applyAlignment="1">
      <alignment horizontal="left" vertical="center" wrapText="1"/>
    </xf>
    <xf numFmtId="0" fontId="0" fillId="0" borderId="26" xfId="0" applyBorder="1" applyAlignment="1">
      <alignment horizontal="center" vertical="center" wrapText="1"/>
    </xf>
    <xf numFmtId="0" fontId="37" fillId="0" borderId="26" xfId="0" applyFont="1" applyBorder="1" applyAlignment="1">
      <alignment horizontal="center" vertical="center" wrapText="1"/>
    </xf>
    <xf numFmtId="164" fontId="0" fillId="0" borderId="8" xfId="39" applyNumberFormat="1" applyFont="1" applyFill="1" applyBorder="1" applyAlignment="1">
      <alignment horizontal="center" vertical="center" wrapText="1"/>
    </xf>
    <xf numFmtId="164" fontId="37" fillId="0" borderId="8" xfId="39" applyNumberFormat="1" applyFont="1" applyFill="1" applyBorder="1" applyAlignment="1">
      <alignment horizontal="center" vertical="center" wrapText="1"/>
    </xf>
    <xf numFmtId="9" fontId="75" fillId="0" borderId="0" xfId="1" applyFont="1" applyAlignment="1">
      <alignment horizontal="center"/>
    </xf>
    <xf numFmtId="171" fontId="75" fillId="0" borderId="0" xfId="1" applyNumberFormat="1" applyFont="1" applyAlignment="1">
      <alignment horizontal="center"/>
    </xf>
    <xf numFmtId="171" fontId="0" fillId="0" borderId="0" xfId="0" applyNumberFormat="1" applyAlignment="1">
      <alignment horizontal="center"/>
    </xf>
    <xf numFmtId="10" fontId="37" fillId="0" borderId="79" xfId="0" applyNumberFormat="1" applyFont="1" applyBorder="1" applyAlignment="1">
      <alignment horizontal="center" vertical="center"/>
    </xf>
    <xf numFmtId="171" fontId="0" fillId="0" borderId="0" xfId="1" applyNumberFormat="1" applyFont="1" applyAlignment="1">
      <alignment horizontal="center"/>
    </xf>
    <xf numFmtId="42" fontId="0" fillId="41" borderId="8" xfId="64" applyNumberFormat="1" applyFont="1" applyFill="1" applyBorder="1" applyAlignment="1">
      <alignment wrapText="1"/>
    </xf>
    <xf numFmtId="3" fontId="74" fillId="0" borderId="29" xfId="0" applyNumberFormat="1" applyFont="1" applyBorder="1" applyAlignment="1">
      <alignment horizontal="center" vertical="center"/>
    </xf>
    <xf numFmtId="3" fontId="74" fillId="0" borderId="37" xfId="0" applyNumberFormat="1" applyFont="1" applyBorder="1" applyAlignment="1">
      <alignment horizontal="center" vertical="center"/>
    </xf>
    <xf numFmtId="177" fontId="0" fillId="0" borderId="0" xfId="0" applyNumberFormat="1" applyAlignment="1">
      <alignment horizontal="center"/>
    </xf>
    <xf numFmtId="0" fontId="0" fillId="0" borderId="0" xfId="0" applyAlignment="1">
      <alignment wrapText="1"/>
    </xf>
    <xf numFmtId="0" fontId="0" fillId="0" borderId="0" xfId="0" applyAlignment="1">
      <alignment horizontal="left" wrapText="1"/>
    </xf>
    <xf numFmtId="0" fontId="37" fillId="36" borderId="8" xfId="0" applyFont="1" applyFill="1" applyBorder="1" applyAlignment="1">
      <alignment horizontal="center"/>
    </xf>
    <xf numFmtId="0" fontId="37"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xf>
    <xf numFmtId="0" fontId="111" fillId="0" borderId="31" xfId="528" applyBorder="1"/>
    <xf numFmtId="164" fontId="111" fillId="0" borderId="31" xfId="0" applyNumberFormat="1" applyFont="1" applyBorder="1"/>
    <xf numFmtId="0" fontId="113" fillId="0" borderId="0" xfId="127" applyFont="1"/>
    <xf numFmtId="9" fontId="46" fillId="0" borderId="41" xfId="127" applyNumberFormat="1" applyFont="1" applyBorder="1" applyAlignment="1">
      <alignment horizontal="center" vertical="center"/>
    </xf>
    <xf numFmtId="9" fontId="38" fillId="0" borderId="100" xfId="127" applyNumberFormat="1" applyFont="1" applyBorder="1" applyAlignment="1">
      <alignment horizontal="center" vertical="center"/>
    </xf>
    <xf numFmtId="0" fontId="77" fillId="0" borderId="0" xfId="0" applyFont="1" applyAlignment="1">
      <alignment vertical="center"/>
    </xf>
    <xf numFmtId="0" fontId="119" fillId="0" borderId="0" xfId="0" applyFont="1" applyAlignment="1">
      <alignment vertical="center"/>
    </xf>
    <xf numFmtId="164" fontId="119" fillId="0" borderId="0" xfId="4" applyNumberFormat="1" applyFont="1" applyAlignment="1">
      <alignment vertical="center"/>
    </xf>
    <xf numFmtId="0" fontId="118" fillId="0" borderId="0" xfId="0" applyFont="1" applyAlignment="1">
      <alignment vertical="center"/>
    </xf>
    <xf numFmtId="0" fontId="46" fillId="0" borderId="0" xfId="0" applyFont="1" applyAlignment="1">
      <alignment vertical="center"/>
    </xf>
    <xf numFmtId="0" fontId="118" fillId="0" borderId="0" xfId="0" applyFont="1" applyAlignment="1">
      <alignment vertical="center" wrapText="1"/>
    </xf>
    <xf numFmtId="0" fontId="77" fillId="0" borderId="0" xfId="0" applyFont="1" applyAlignment="1">
      <alignment vertical="center" wrapText="1"/>
    </xf>
    <xf numFmtId="0" fontId="117" fillId="0" borderId="0" xfId="0" applyFont="1" applyAlignment="1">
      <alignment horizontal="left" wrapText="1"/>
    </xf>
    <xf numFmtId="0" fontId="46" fillId="0" borderId="0" xfId="0" applyFont="1" applyAlignment="1">
      <alignment horizontal="left" vertical="center"/>
    </xf>
    <xf numFmtId="0" fontId="77" fillId="0" borderId="0" xfId="0" applyFont="1" applyAlignment="1">
      <alignment horizontal="left" vertical="center"/>
    </xf>
    <xf numFmtId="9" fontId="111" fillId="0" borderId="0" xfId="528" applyNumberFormat="1"/>
    <xf numFmtId="0" fontId="111" fillId="0" borderId="0" xfId="127"/>
    <xf numFmtId="3" fontId="46" fillId="0" borderId="103" xfId="127" applyNumberFormat="1" applyFont="1" applyBorder="1" applyAlignment="1">
      <alignment horizontal="center" vertical="center"/>
    </xf>
    <xf numFmtId="0" fontId="111" fillId="0" borderId="0" xfId="127" applyAlignment="1">
      <alignment horizontal="center"/>
    </xf>
    <xf numFmtId="0" fontId="111" fillId="0" borderId="0" xfId="127" applyAlignment="1">
      <alignment vertical="center"/>
    </xf>
    <xf numFmtId="171" fontId="0" fillId="0" borderId="0" xfId="187" applyNumberFormat="1" applyFont="1" applyAlignment="1">
      <alignment vertical="center"/>
    </xf>
    <xf numFmtId="10" fontId="0" fillId="0" borderId="0" xfId="187" applyNumberFormat="1" applyFont="1"/>
    <xf numFmtId="0" fontId="111" fillId="0" borderId="0" xfId="127" applyAlignment="1">
      <alignment horizontal="center" wrapText="1"/>
    </xf>
    <xf numFmtId="9" fontId="75" fillId="0" borderId="0" xfId="187" applyFont="1" applyAlignment="1">
      <alignment horizontal="center"/>
    </xf>
    <xf numFmtId="3" fontId="111" fillId="0" borderId="0" xfId="127" applyNumberFormat="1" applyAlignment="1">
      <alignment horizontal="center"/>
    </xf>
    <xf numFmtId="171" fontId="75" fillId="0" borderId="0" xfId="187" applyNumberFormat="1" applyFont="1" applyAlignment="1">
      <alignment horizontal="center"/>
    </xf>
    <xf numFmtId="171" fontId="0" fillId="0" borderId="0" xfId="187" applyNumberFormat="1" applyFont="1" applyAlignment="1">
      <alignment horizontal="center"/>
    </xf>
    <xf numFmtId="177" fontId="111" fillId="0" borderId="0" xfId="127" applyNumberFormat="1" applyAlignment="1">
      <alignment horizontal="center"/>
    </xf>
    <xf numFmtId="171" fontId="111" fillId="0" borderId="0" xfId="127" applyNumberFormat="1" applyAlignment="1">
      <alignment horizontal="center"/>
    </xf>
    <xf numFmtId="9" fontId="111" fillId="0" borderId="0" xfId="127" applyNumberFormat="1"/>
    <xf numFmtId="2" fontId="111" fillId="0" borderId="0" xfId="132" applyNumberFormat="1" applyAlignment="1">
      <alignment wrapText="1"/>
    </xf>
    <xf numFmtId="10" fontId="74" fillId="0" borderId="0" xfId="0" applyNumberFormat="1" applyFont="1"/>
    <xf numFmtId="165" fontId="111" fillId="0" borderId="60" xfId="703" applyNumberFormat="1" applyFont="1" applyBorder="1"/>
    <xf numFmtId="165" fontId="111" fillId="0" borderId="8" xfId="703" applyNumberFormat="1" applyFont="1" applyBorder="1"/>
    <xf numFmtId="0" fontId="122" fillId="0" borderId="0" xfId="0" applyFont="1"/>
    <xf numFmtId="165" fontId="74" fillId="0" borderId="0" xfId="0" applyNumberFormat="1" applyFont="1"/>
    <xf numFmtId="0" fontId="111" fillId="41" borderId="88" xfId="132" applyFill="1" applyBorder="1"/>
    <xf numFmtId="0" fontId="121" fillId="41" borderId="88" xfId="132" applyFont="1" applyFill="1" applyBorder="1"/>
    <xf numFmtId="0" fontId="121" fillId="41" borderId="49" xfId="132" applyFont="1" applyFill="1" applyBorder="1"/>
    <xf numFmtId="0" fontId="121" fillId="41" borderId="86" xfId="132" applyFont="1" applyFill="1" applyBorder="1"/>
    <xf numFmtId="5" fontId="37" fillId="0" borderId="0" xfId="0" applyNumberFormat="1" applyFont="1" applyAlignment="1">
      <alignment horizontal="left"/>
    </xf>
    <xf numFmtId="165" fontId="121" fillId="0" borderId="0" xfId="31334" applyNumberFormat="1" applyFont="1" applyFill="1" applyBorder="1"/>
    <xf numFmtId="165" fontId="121" fillId="0" borderId="0" xfId="2" applyNumberFormat="1" applyFont="1" applyFill="1" applyBorder="1"/>
    <xf numFmtId="173" fontId="0" fillId="0" borderId="32" xfId="127" applyNumberFormat="1" applyFont="1" applyBorder="1" applyAlignment="1">
      <alignment horizontal="justify" vertical="center" wrapText="1"/>
    </xf>
    <xf numFmtId="0" fontId="37" fillId="40" borderId="0" xfId="0" applyFont="1" applyFill="1"/>
    <xf numFmtId="3" fontId="37" fillId="0" borderId="0" xfId="4" applyNumberFormat="1" applyFont="1" applyFill="1" applyBorder="1"/>
    <xf numFmtId="3" fontId="37" fillId="40" borderId="0" xfId="4" applyNumberFormat="1" applyFont="1" applyFill="1" applyBorder="1"/>
    <xf numFmtId="0" fontId="37" fillId="36" borderId="46" xfId="0" applyFont="1" applyFill="1" applyBorder="1"/>
    <xf numFmtId="0" fontId="0" fillId="40" borderId="8" xfId="127" applyFont="1" applyFill="1" applyBorder="1"/>
    <xf numFmtId="0" fontId="0" fillId="40" borderId="26" xfId="127" applyFont="1" applyFill="1" applyBorder="1"/>
    <xf numFmtId="3" fontId="37" fillId="40" borderId="67" xfId="4" applyNumberFormat="1" applyFont="1" applyFill="1" applyBorder="1"/>
    <xf numFmtId="0" fontId="37" fillId="40" borderId="104" xfId="0" applyFont="1" applyFill="1" applyBorder="1"/>
    <xf numFmtId="3" fontId="37" fillId="36" borderId="104" xfId="4" applyNumberFormat="1" applyFont="1" applyFill="1" applyBorder="1"/>
    <xf numFmtId="3" fontId="37" fillId="0" borderId="104" xfId="4" applyNumberFormat="1" applyFont="1" applyFill="1" applyBorder="1"/>
    <xf numFmtId="3" fontId="37" fillId="40" borderId="104" xfId="4" applyNumberFormat="1" applyFont="1" applyFill="1" applyBorder="1"/>
    <xf numFmtId="42" fontId="0" fillId="0" borderId="104" xfId="703" applyNumberFormat="1" applyFont="1" applyBorder="1" applyAlignment="1">
      <alignment vertical="top"/>
    </xf>
    <xf numFmtId="42" fontId="0" fillId="0" borderId="106" xfId="703" applyNumberFormat="1" applyFont="1" applyBorder="1" applyAlignment="1">
      <alignment vertical="top"/>
    </xf>
    <xf numFmtId="9" fontId="0" fillId="0" borderId="103" xfId="197" applyFont="1" applyBorder="1"/>
    <xf numFmtId="9" fontId="0" fillId="0" borderId="104" xfId="197" applyFont="1" applyBorder="1"/>
    <xf numFmtId="9" fontId="0" fillId="0" borderId="105" xfId="197" applyFont="1" applyBorder="1"/>
    <xf numFmtId="0" fontId="0" fillId="37" borderId="101" xfId="528" applyFont="1" applyFill="1" applyBorder="1"/>
    <xf numFmtId="0" fontId="37" fillId="37" borderId="103" xfId="0" applyFont="1" applyFill="1" applyBorder="1"/>
    <xf numFmtId="0" fontId="37" fillId="37" borderId="104" xfId="0" applyFont="1" applyFill="1" applyBorder="1"/>
    <xf numFmtId="0" fontId="37" fillId="37" borderId="105" xfId="0" applyFont="1" applyFill="1" applyBorder="1"/>
    <xf numFmtId="0" fontId="37" fillId="36" borderId="105" xfId="0" applyFont="1" applyFill="1" applyBorder="1" applyAlignment="1">
      <alignment horizontal="center" vertical="center" wrapText="1"/>
    </xf>
    <xf numFmtId="164" fontId="1" fillId="39" borderId="8" xfId="0" applyNumberFormat="1" applyFont="1" applyFill="1" applyBorder="1"/>
    <xf numFmtId="174" fontId="1" fillId="39" borderId="8" xfId="0" applyNumberFormat="1" applyFont="1" applyFill="1" applyBorder="1"/>
    <xf numFmtId="0" fontId="1" fillId="39" borderId="8" xfId="0" applyFont="1" applyFill="1" applyBorder="1"/>
    <xf numFmtId="165" fontId="1" fillId="39" borderId="8" xfId="2" applyNumberFormat="1" applyFont="1" applyFill="1" applyBorder="1"/>
    <xf numFmtId="164" fontId="1" fillId="39" borderId="79" xfId="0" applyNumberFormat="1" applyFont="1" applyFill="1" applyBorder="1"/>
    <xf numFmtId="165" fontId="1" fillId="39" borderId="79" xfId="2" applyNumberFormat="1" applyFont="1" applyFill="1" applyBorder="1"/>
    <xf numFmtId="0" fontId="1" fillId="34" borderId="69" xfId="0" applyFont="1" applyFill="1" applyBorder="1" applyAlignment="1">
      <alignment horizontal="center"/>
    </xf>
    <xf numFmtId="0" fontId="1" fillId="34" borderId="70" xfId="0" applyFont="1" applyFill="1" applyBorder="1" applyAlignment="1">
      <alignment horizontal="center"/>
    </xf>
    <xf numFmtId="164" fontId="37" fillId="0" borderId="104" xfId="4" applyNumberFormat="1" applyFont="1" applyBorder="1"/>
    <xf numFmtId="37" fontId="37" fillId="0" borderId="104" xfId="4" applyNumberFormat="1" applyFont="1" applyBorder="1"/>
    <xf numFmtId="0" fontId="37" fillId="36" borderId="103" xfId="0" applyFont="1" applyFill="1" applyBorder="1" applyAlignment="1">
      <alignment horizontal="center" vertical="center" wrapText="1"/>
    </xf>
    <xf numFmtId="0" fontId="37" fillId="36" borderId="104" xfId="0" applyFont="1" applyFill="1" applyBorder="1" applyAlignment="1">
      <alignment horizontal="center" vertical="center" wrapText="1"/>
    </xf>
    <xf numFmtId="9" fontId="37" fillId="36" borderId="104" xfId="0" applyNumberFormat="1" applyFont="1" applyFill="1" applyBorder="1" applyAlignment="1">
      <alignment horizontal="center" vertical="center" wrapText="1"/>
    </xf>
    <xf numFmtId="5" fontId="37" fillId="35" borderId="110" xfId="0" applyNumberFormat="1" applyFont="1" applyFill="1" applyBorder="1" applyAlignment="1">
      <alignment horizontal="left"/>
    </xf>
    <xf numFmtId="165" fontId="121" fillId="42" borderId="111" xfId="31334" applyNumberFormat="1" applyFont="1" applyFill="1" applyBorder="1"/>
    <xf numFmtId="165" fontId="121" fillId="42" borderId="112" xfId="2" applyNumberFormat="1" applyFont="1" applyFill="1" applyBorder="1"/>
    <xf numFmtId="165" fontId="121" fillId="42" borderId="113" xfId="2" applyNumberFormat="1" applyFont="1" applyFill="1" applyBorder="1"/>
    <xf numFmtId="0" fontId="37" fillId="35" borderId="31" xfId="132" applyFont="1" applyFill="1" applyBorder="1"/>
    <xf numFmtId="0" fontId="37" fillId="35" borderId="62" xfId="132" applyFont="1" applyFill="1" applyBorder="1"/>
    <xf numFmtId="0" fontId="75" fillId="0" borderId="0" xfId="127" applyFont="1" applyAlignment="1">
      <alignment vertical="center"/>
    </xf>
    <xf numFmtId="0" fontId="0" fillId="0" borderId="64" xfId="132" quotePrefix="1" applyFont="1" applyBorder="1" applyAlignment="1">
      <alignment horizontal="left" wrapText="1"/>
    </xf>
    <xf numFmtId="0" fontId="37" fillId="0" borderId="76" xfId="0" applyFont="1" applyBorder="1"/>
    <xf numFmtId="0" fontId="37" fillId="36" borderId="61" xfId="0" applyFont="1" applyFill="1" applyBorder="1" applyAlignment="1">
      <alignment horizontal="center"/>
    </xf>
    <xf numFmtId="0" fontId="116" fillId="0" borderId="0" xfId="528" applyFont="1" applyAlignment="1">
      <alignment horizontal="left" wrapText="1"/>
    </xf>
    <xf numFmtId="0" fontId="38" fillId="36" borderId="104" xfId="127" applyFont="1" applyFill="1" applyBorder="1" applyAlignment="1">
      <alignment horizontal="center" vertical="center" wrapText="1"/>
    </xf>
    <xf numFmtId="0" fontId="38" fillId="36" borderId="105" xfId="127"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7" fillId="36" borderId="24" xfId="0" applyFont="1" applyFill="1" applyBorder="1" applyAlignment="1">
      <alignment horizontal="center" vertical="center"/>
    </xf>
    <xf numFmtId="165" fontId="0" fillId="0" borderId="5" xfId="2" applyNumberFormat="1" applyFont="1" applyBorder="1"/>
    <xf numFmtId="165" fontId="0" fillId="0" borderId="0" xfId="2" applyNumberFormat="1" applyFont="1" applyFill="1" applyBorder="1" applyAlignment="1">
      <alignment vertical="center"/>
    </xf>
    <xf numFmtId="165" fontId="37" fillId="0" borderId="102" xfId="2" applyNumberFormat="1" applyFont="1" applyFill="1" applyBorder="1" applyAlignment="1">
      <alignment vertical="center" wrapText="1"/>
    </xf>
    <xf numFmtId="165" fontId="0" fillId="0" borderId="28" xfId="2" applyNumberFormat="1" applyFont="1" applyFill="1" applyBorder="1"/>
    <xf numFmtId="0" fontId="37" fillId="36" borderId="53" xfId="0" applyFont="1" applyFill="1" applyBorder="1" applyAlignment="1">
      <alignment horizontal="center"/>
    </xf>
    <xf numFmtId="0" fontId="37" fillId="36" borderId="37" xfId="0" applyFont="1" applyFill="1" applyBorder="1" applyAlignment="1">
      <alignment horizontal="center" vertical="center"/>
    </xf>
    <xf numFmtId="0" fontId="37" fillId="37" borderId="36" xfId="0" applyFont="1" applyFill="1" applyBorder="1"/>
    <xf numFmtId="0" fontId="38" fillId="0" borderId="0" xfId="0" applyFont="1" applyAlignment="1">
      <alignment horizontal="center"/>
    </xf>
    <xf numFmtId="0" fontId="38" fillId="0" borderId="0" xfId="0" applyFont="1" applyAlignment="1">
      <alignment horizontal="center" wrapText="1"/>
    </xf>
    <xf numFmtId="49" fontId="38" fillId="0" borderId="0" xfId="0" applyNumberFormat="1" applyFont="1" applyAlignment="1">
      <alignment horizontal="center"/>
    </xf>
    <xf numFmtId="0" fontId="108" fillId="0" borderId="0" xfId="0" applyFont="1"/>
    <xf numFmtId="0" fontId="119" fillId="0" borderId="8" xfId="0" applyFont="1" applyBorder="1" applyAlignment="1">
      <alignment horizontal="center" vertical="center"/>
    </xf>
    <xf numFmtId="0" fontId="119" fillId="0" borderId="8" xfId="0" applyFont="1" applyBorder="1" applyAlignment="1">
      <alignment vertical="center"/>
    </xf>
    <xf numFmtId="164" fontId="119" fillId="0" borderId="8" xfId="4" applyNumberFormat="1" applyFont="1" applyBorder="1" applyAlignment="1">
      <alignment vertical="center"/>
    </xf>
    <xf numFmtId="0" fontId="77" fillId="0" borderId="8" xfId="0" applyFont="1" applyBorder="1" applyAlignment="1">
      <alignment vertical="center"/>
    </xf>
    <xf numFmtId="0" fontId="37" fillId="0" borderId="101" xfId="132" applyFont="1" applyBorder="1"/>
    <xf numFmtId="165" fontId="111" fillId="0" borderId="103" xfId="703" applyNumberFormat="1" applyFont="1" applyFill="1" applyBorder="1"/>
    <xf numFmtId="165" fontId="111" fillId="0" borderId="104" xfId="703" applyNumberFormat="1" applyFont="1" applyFill="1" applyBorder="1"/>
    <xf numFmtId="165" fontId="111" fillId="0" borderId="105" xfId="703" applyNumberFormat="1" applyFont="1" applyFill="1" applyBorder="1"/>
    <xf numFmtId="0" fontId="37" fillId="0" borderId="88" xfId="132" applyFont="1" applyBorder="1"/>
    <xf numFmtId="0" fontId="37" fillId="0" borderId="57" xfId="132" applyFont="1" applyBorder="1"/>
    <xf numFmtId="0" fontId="37" fillId="0" borderId="63" xfId="132" applyFont="1" applyBorder="1" applyAlignment="1">
      <alignment horizontal="center"/>
    </xf>
    <xf numFmtId="0" fontId="37" fillId="0" borderId="30" xfId="132" applyFont="1" applyBorder="1" applyAlignment="1">
      <alignment horizontal="center"/>
    </xf>
    <xf numFmtId="0" fontId="37" fillId="0" borderId="54" xfId="132" applyFont="1" applyBorder="1" applyAlignment="1">
      <alignment horizontal="center"/>
    </xf>
    <xf numFmtId="0" fontId="111" fillId="36" borderId="39" xfId="132" applyFill="1" applyBorder="1"/>
    <xf numFmtId="0" fontId="111" fillId="36" borderId="0" xfId="132" applyFill="1"/>
    <xf numFmtId="0" fontId="111" fillId="36" borderId="50" xfId="132" applyFill="1" applyBorder="1"/>
    <xf numFmtId="0" fontId="111" fillId="36" borderId="27" xfId="132" applyFill="1" applyBorder="1"/>
    <xf numFmtId="0" fontId="111" fillId="36" borderId="28" xfId="132" applyFill="1" applyBorder="1"/>
    <xf numFmtId="0" fontId="111" fillId="36" borderId="66" xfId="132" applyFill="1" applyBorder="1"/>
    <xf numFmtId="0" fontId="111" fillId="0" borderId="64" xfId="132" quotePrefix="1" applyBorder="1" applyAlignment="1">
      <alignment horizontal="left" wrapText="1"/>
    </xf>
    <xf numFmtId="42" fontId="111" fillId="0" borderId="89" xfId="703" applyNumberFormat="1" applyFont="1" applyBorder="1" applyAlignment="1">
      <alignment vertical="top"/>
    </xf>
    <xf numFmtId="42" fontId="111" fillId="0" borderId="104" xfId="703" applyNumberFormat="1" applyFont="1" applyBorder="1" applyAlignment="1">
      <alignment vertical="top"/>
    </xf>
    <xf numFmtId="42" fontId="111" fillId="0" borderId="106" xfId="703" applyNumberFormat="1" applyFont="1" applyBorder="1" applyAlignment="1">
      <alignment vertical="top"/>
    </xf>
    <xf numFmtId="42" fontId="111" fillId="0" borderId="27" xfId="703" applyNumberFormat="1" applyFont="1" applyBorder="1" applyAlignment="1">
      <alignment vertical="top"/>
    </xf>
    <xf numFmtId="42" fontId="111" fillId="0" borderId="29" xfId="703" applyNumberFormat="1" applyFont="1" applyBorder="1" applyAlignment="1">
      <alignment vertical="top"/>
    </xf>
    <xf numFmtId="42" fontId="111" fillId="0" borderId="66" xfId="703" applyNumberFormat="1" applyFont="1" applyBorder="1" applyAlignment="1">
      <alignment vertical="top"/>
    </xf>
    <xf numFmtId="9" fontId="111" fillId="0" borderId="24" xfId="197" applyFont="1" applyBorder="1"/>
    <xf numFmtId="9" fontId="111" fillId="0" borderId="29" xfId="197" applyFont="1" applyBorder="1"/>
    <xf numFmtId="9" fontId="111" fillId="0" borderId="38" xfId="197" applyFont="1" applyBorder="1"/>
    <xf numFmtId="42" fontId="111" fillId="0" borderId="64" xfId="703" applyNumberFormat="1" applyFont="1" applyBorder="1" applyAlignment="1">
      <alignment vertical="top"/>
    </xf>
    <xf numFmtId="0" fontId="111" fillId="0" borderId="64" xfId="132" applyBorder="1" applyAlignment="1">
      <alignment wrapText="1"/>
    </xf>
    <xf numFmtId="0" fontId="37" fillId="0" borderId="65" xfId="132" quotePrefix="1" applyFont="1" applyBorder="1" applyAlignment="1">
      <alignment horizontal="left" wrapText="1"/>
    </xf>
    <xf numFmtId="9" fontId="111" fillId="0" borderId="45" xfId="197" applyFont="1" applyBorder="1"/>
    <xf numFmtId="9" fontId="111" fillId="0" borderId="46" xfId="197" applyFont="1" applyBorder="1"/>
    <xf numFmtId="0" fontId="111" fillId="0" borderId="27" xfId="132" quotePrefix="1" applyBorder="1" applyAlignment="1">
      <alignment horizontal="left" wrapText="1"/>
    </xf>
    <xf numFmtId="0" fontId="124" fillId="0" borderId="0" xfId="0" applyFont="1" applyAlignment="1">
      <alignment horizontal="center" wrapText="1"/>
    </xf>
    <xf numFmtId="0" fontId="37" fillId="41" borderId="60" xfId="0" applyFont="1" applyFill="1" applyBorder="1" applyAlignment="1">
      <alignment horizontal="center" vertical="center" wrapText="1"/>
    </xf>
    <xf numFmtId="0" fontId="37" fillId="41" borderId="8" xfId="0" applyFont="1" applyFill="1" applyBorder="1" applyAlignment="1">
      <alignment horizontal="center" vertical="center" wrapText="1"/>
    </xf>
    <xf numFmtId="0" fontId="37" fillId="41" borderId="61" xfId="0" applyFont="1" applyFill="1" applyBorder="1" applyAlignment="1">
      <alignment horizontal="center" vertical="center" wrapText="1"/>
    </xf>
    <xf numFmtId="0" fontId="37" fillId="41" borderId="115" xfId="0" applyFont="1" applyFill="1" applyBorder="1" applyAlignment="1">
      <alignment horizontal="center" vertical="center" wrapText="1"/>
    </xf>
    <xf numFmtId="0" fontId="37" fillId="41" borderId="30" xfId="0" applyFont="1" applyFill="1" applyBorder="1" applyAlignment="1">
      <alignment horizontal="center" vertical="center" wrapText="1"/>
    </xf>
    <xf numFmtId="0" fontId="37" fillId="41" borderId="54" xfId="0" applyFont="1" applyFill="1" applyBorder="1" applyAlignment="1">
      <alignment horizontal="center" vertical="center" wrapText="1"/>
    </xf>
    <xf numFmtId="0" fontId="0" fillId="37" borderId="32" xfId="0" applyFill="1" applyBorder="1"/>
    <xf numFmtId="0" fontId="0" fillId="37" borderId="60" xfId="0" applyFill="1" applyBorder="1"/>
    <xf numFmtId="0" fontId="0" fillId="37" borderId="24" xfId="0" applyFill="1" applyBorder="1"/>
    <xf numFmtId="0" fontId="0" fillId="37" borderId="29" xfId="0" applyFill="1" applyBorder="1"/>
    <xf numFmtId="0" fontId="0" fillId="37" borderId="38" xfId="0" applyFill="1" applyBorder="1"/>
    <xf numFmtId="0" fontId="0" fillId="0" borderId="31" xfId="0" applyBorder="1"/>
    <xf numFmtId="164" fontId="0" fillId="0" borderId="60" xfId="0" applyNumberFormat="1" applyBorder="1"/>
    <xf numFmtId="164" fontId="0" fillId="0" borderId="8" xfId="0" applyNumberFormat="1" applyBorder="1"/>
    <xf numFmtId="174" fontId="0" fillId="0" borderId="8" xfId="0" applyNumberFormat="1" applyBorder="1"/>
    <xf numFmtId="0" fontId="0" fillId="37" borderId="31" xfId="0" applyFill="1" applyBorder="1"/>
    <xf numFmtId="0" fontId="0" fillId="35" borderId="31" xfId="0" applyFill="1" applyBorder="1"/>
    <xf numFmtId="0" fontId="0" fillId="0" borderId="62" xfId="0" applyBorder="1"/>
    <xf numFmtId="0" fontId="0" fillId="0" borderId="61" xfId="0" applyBorder="1"/>
    <xf numFmtId="0" fontId="0" fillId="37" borderId="62" xfId="0" applyFill="1" applyBorder="1"/>
    <xf numFmtId="0" fontId="0" fillId="0" borderId="63" xfId="0" applyBorder="1" applyAlignment="1">
      <alignment horizontal="left"/>
    </xf>
    <xf numFmtId="0" fontId="116" fillId="0" borderId="0" xfId="0" applyFont="1"/>
    <xf numFmtId="0" fontId="0" fillId="0" borderId="24" xfId="0" applyBorder="1"/>
    <xf numFmtId="164" fontId="0" fillId="0" borderId="38" xfId="0" applyNumberFormat="1" applyBorder="1"/>
    <xf numFmtId="0" fontId="0" fillId="0" borderId="63" xfId="0" applyBorder="1"/>
    <xf numFmtId="0" fontId="0" fillId="0" borderId="59" xfId="0" applyBorder="1" applyAlignment="1">
      <alignment vertical="center" wrapText="1"/>
    </xf>
    <xf numFmtId="3" fontId="0" fillId="0" borderId="59" xfId="0" applyNumberFormat="1" applyBorder="1" applyAlignment="1">
      <alignment vertical="center" wrapText="1"/>
    </xf>
    <xf numFmtId="3" fontId="0" fillId="0" borderId="72" xfId="0" applyNumberFormat="1" applyBorder="1" applyAlignment="1">
      <alignment vertical="center" wrapText="1"/>
    </xf>
    <xf numFmtId="3" fontId="0" fillId="0" borderId="73" xfId="0" applyNumberFormat="1" applyBorder="1" applyAlignment="1">
      <alignment vertical="center" wrapText="1"/>
    </xf>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107" fillId="0" borderId="8" xfId="39" applyNumberFormat="1" applyFont="1" applyBorder="1" applyAlignment="1">
      <alignment horizontal="left"/>
    </xf>
    <xf numFmtId="164" fontId="107" fillId="0" borderId="8" xfId="0" applyNumberFormat="1" applyFon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0" fontId="107" fillId="0" borderId="8" xfId="0" applyFont="1" applyBorder="1"/>
    <xf numFmtId="0" fontId="0" fillId="0" borderId="30" xfId="0" applyBorder="1"/>
    <xf numFmtId="164" fontId="0" fillId="0" borderId="30" xfId="0" applyNumberFormat="1" applyBorder="1"/>
    <xf numFmtId="0" fontId="0" fillId="0" borderId="30" xfId="0" applyBorder="1" applyAlignment="1">
      <alignment horizontal="center"/>
    </xf>
    <xf numFmtId="0" fontId="107" fillId="0" borderId="26" xfId="0" applyFont="1" applyBorder="1"/>
    <xf numFmtId="164" fontId="125" fillId="0" borderId="104" xfId="4" applyNumberFormat="1" applyFont="1" applyBorder="1"/>
    <xf numFmtId="0" fontId="0" fillId="0" borderId="0" xfId="0" applyAlignment="1">
      <alignment vertical="top" wrapText="1"/>
    </xf>
    <xf numFmtId="0" fontId="0" fillId="37" borderId="5" xfId="0" applyFill="1" applyBorder="1"/>
    <xf numFmtId="9" fontId="0" fillId="0" borderId="60" xfId="0" applyNumberFormat="1" applyBorder="1"/>
    <xf numFmtId="9" fontId="0" fillId="0" borderId="61" xfId="0" applyNumberFormat="1" applyBorder="1"/>
    <xf numFmtId="0" fontId="37" fillId="41" borderId="75" xfId="0" applyFont="1" applyFill="1" applyBorder="1" applyAlignment="1">
      <alignment horizontal="center" wrapText="1"/>
    </xf>
    <xf numFmtId="0" fontId="37" fillId="41" borderId="75" xfId="528" applyFont="1" applyFill="1" applyBorder="1" applyAlignment="1">
      <alignment horizontal="center" vertical="center" wrapText="1"/>
    </xf>
    <xf numFmtId="9" fontId="0" fillId="0" borderId="31" xfId="1" applyFont="1" applyBorder="1"/>
    <xf numFmtId="0" fontId="37" fillId="41" borderId="32" xfId="0" applyFont="1" applyFill="1" applyBorder="1" applyAlignment="1">
      <alignment horizontal="center" wrapText="1"/>
    </xf>
    <xf numFmtId="0" fontId="0" fillId="0" borderId="32" xfId="31335" applyFont="1" applyBorder="1"/>
    <xf numFmtId="0" fontId="0" fillId="0" borderId="31" xfId="31335" applyFont="1" applyBorder="1"/>
    <xf numFmtId="0" fontId="0" fillId="0" borderId="31" xfId="31335" applyFont="1" applyBorder="1" applyAlignment="1">
      <alignment wrapText="1"/>
    </xf>
    <xf numFmtId="0" fontId="37" fillId="41" borderId="8" xfId="0" applyFont="1" applyFill="1" applyBorder="1" applyAlignment="1">
      <alignment horizontal="center" wrapText="1"/>
    </xf>
    <xf numFmtId="0" fontId="0" fillId="0" borderId="62" xfId="31335" applyFont="1" applyBorder="1"/>
    <xf numFmtId="9" fontId="0" fillId="0" borderId="32" xfId="1" applyFont="1" applyFill="1" applyBorder="1"/>
    <xf numFmtId="9" fontId="0" fillId="0" borderId="32" xfId="1" applyFont="1" applyBorder="1"/>
    <xf numFmtId="0" fontId="118" fillId="0" borderId="8" xfId="0" applyFont="1" applyBorder="1" applyAlignment="1">
      <alignment horizontal="center" vertical="center" wrapText="1"/>
    </xf>
    <xf numFmtId="0" fontId="116" fillId="0" borderId="0" xfId="528" applyFont="1" applyAlignment="1">
      <alignment wrapText="1"/>
    </xf>
    <xf numFmtId="0" fontId="0" fillId="0" borderId="29" xfId="0" applyBorder="1"/>
    <xf numFmtId="0" fontId="0" fillId="0" borderId="8" xfId="0" applyBorder="1" applyAlignment="1">
      <alignment wrapText="1"/>
    </xf>
    <xf numFmtId="0" fontId="0" fillId="0" borderId="8" xfId="127" applyFont="1" applyBorder="1" applyAlignment="1">
      <alignment horizontal="left" wrapText="1"/>
    </xf>
    <xf numFmtId="0" fontId="0" fillId="0" borderId="8" xfId="127" applyFont="1" applyBorder="1" applyAlignment="1">
      <alignment horizontal="left" vertical="top" wrapText="1"/>
    </xf>
    <xf numFmtId="0" fontId="0" fillId="0" borderId="0" xfId="31305" quotePrefix="1" applyFont="1" applyAlignment="1">
      <alignment horizontal="left" vertical="top" wrapText="1"/>
    </xf>
    <xf numFmtId="10" fontId="0" fillId="0" borderId="0" xfId="0" applyNumberFormat="1"/>
    <xf numFmtId="0" fontId="0" fillId="37" borderId="53" xfId="0" applyFill="1" applyBorder="1"/>
    <xf numFmtId="0" fontId="37" fillId="0" borderId="8" xfId="0" applyFont="1" applyBorder="1"/>
    <xf numFmtId="0" fontId="107" fillId="0" borderId="8" xfId="0" quotePrefix="1" applyFont="1" applyBorder="1" applyAlignment="1">
      <alignment horizontal="left"/>
    </xf>
    <xf numFmtId="0" fontId="0" fillId="0" borderId="8" xfId="0" quotePrefix="1" applyBorder="1" applyAlignment="1">
      <alignment horizontal="left"/>
    </xf>
    <xf numFmtId="173" fontId="0" fillId="0" borderId="8" xfId="127" quotePrefix="1" applyNumberFormat="1" applyFont="1" applyBorder="1" applyAlignment="1">
      <alignment horizontal="left" vertical="center" wrapText="1"/>
    </xf>
    <xf numFmtId="173" fontId="0" fillId="0" borderId="8" xfId="127" applyNumberFormat="1" applyFont="1" applyBorder="1" applyAlignment="1">
      <alignment horizontal="justify" vertical="center" wrapText="1"/>
    </xf>
    <xf numFmtId="0" fontId="74" fillId="0" borderId="0" xfId="0" quotePrefix="1" applyFont="1"/>
    <xf numFmtId="49" fontId="75" fillId="0" borderId="0" xfId="0" applyNumberFormat="1" applyFont="1"/>
    <xf numFmtId="0" fontId="0" fillId="0" borderId="24" xfId="0" applyBorder="1" applyAlignment="1">
      <alignment horizontal="left"/>
    </xf>
    <xf numFmtId="0" fontId="0" fillId="0" borderId="38" xfId="0" applyBorder="1"/>
    <xf numFmtId="0" fontId="0" fillId="0" borderId="26" xfId="0" applyBorder="1"/>
    <xf numFmtId="0" fontId="0" fillId="0" borderId="44" xfId="0" applyBorder="1"/>
    <xf numFmtId="0" fontId="0" fillId="0" borderId="79" xfId="0" applyBorder="1"/>
    <xf numFmtId="0" fontId="0" fillId="0" borderId="80" xfId="0" applyBorder="1"/>
    <xf numFmtId="0" fontId="46" fillId="36" borderId="8" xfId="528" applyFont="1" applyFill="1" applyBorder="1"/>
    <xf numFmtId="0" fontId="38" fillId="36" borderId="8" xfId="528" quotePrefix="1" applyFont="1" applyFill="1" applyBorder="1" applyAlignment="1">
      <alignment horizontal="center" wrapText="1"/>
    </xf>
    <xf numFmtId="0" fontId="38" fillId="36" borderId="8" xfId="528" applyFont="1" applyFill="1" applyBorder="1" applyAlignment="1">
      <alignment horizontal="center" wrapText="1"/>
    </xf>
    <xf numFmtId="0" fontId="38" fillId="36" borderId="8" xfId="528" applyFont="1" applyFill="1" applyBorder="1" applyAlignment="1">
      <alignment wrapText="1"/>
    </xf>
    <xf numFmtId="0" fontId="38" fillId="36" borderId="8" xfId="528" applyFont="1" applyFill="1" applyBorder="1" applyAlignment="1">
      <alignment horizontal="center"/>
    </xf>
    <xf numFmtId="0" fontId="46" fillId="0" borderId="8" xfId="528" quotePrefix="1" applyFont="1" applyBorder="1" applyAlignment="1">
      <alignment horizontal="left" wrapText="1"/>
    </xf>
    <xf numFmtId="42" fontId="46" fillId="0" borderId="8" xfId="528" applyNumberFormat="1" applyFont="1" applyBorder="1"/>
    <xf numFmtId="9" fontId="46" fillId="0" borderId="8" xfId="528" applyNumberFormat="1" applyFont="1" applyBorder="1"/>
    <xf numFmtId="0" fontId="46" fillId="0" borderId="8" xfId="528" applyFont="1" applyBorder="1" applyAlignment="1">
      <alignment wrapText="1"/>
    </xf>
    <xf numFmtId="0" fontId="46" fillId="0" borderId="8" xfId="528" applyFont="1" applyBorder="1"/>
    <xf numFmtId="0" fontId="38" fillId="0" borderId="8" xfId="528" quotePrefix="1" applyFont="1" applyBorder="1" applyAlignment="1">
      <alignment horizontal="left" wrapText="1"/>
    </xf>
    <xf numFmtId="42" fontId="38" fillId="0" borderId="8" xfId="528" applyNumberFormat="1" applyFont="1" applyBorder="1"/>
    <xf numFmtId="9" fontId="38" fillId="0" borderId="8" xfId="528" applyNumberFormat="1" applyFont="1" applyBorder="1"/>
    <xf numFmtId="0" fontId="38" fillId="0" borderId="8" xfId="528" applyFont="1" applyBorder="1" applyAlignment="1">
      <alignment wrapText="1"/>
    </xf>
    <xf numFmtId="0" fontId="38" fillId="0" borderId="8" xfId="127" applyFont="1" applyBorder="1" applyAlignment="1">
      <alignment horizontal="center"/>
    </xf>
    <xf numFmtId="0" fontId="46" fillId="0" borderId="8" xfId="127" applyFont="1" applyBorder="1" applyAlignment="1">
      <alignment horizontal="center"/>
    </xf>
    <xf numFmtId="0" fontId="46" fillId="0" borderId="8" xfId="127" applyFont="1" applyBorder="1" applyAlignment="1">
      <alignment horizontal="justify" vertical="top" wrapText="1"/>
    </xf>
    <xf numFmtId="44" fontId="46" fillId="37" borderId="8" xfId="64" applyFont="1" applyFill="1" applyBorder="1" applyAlignment="1">
      <alignment wrapText="1"/>
    </xf>
    <xf numFmtId="9" fontId="46" fillId="37" borderId="8" xfId="187" applyFont="1" applyFill="1" applyBorder="1" applyAlignment="1">
      <alignment horizontal="center" wrapText="1"/>
    </xf>
    <xf numFmtId="0" fontId="46" fillId="0" borderId="0" xfId="528" applyFont="1"/>
    <xf numFmtId="10" fontId="111" fillId="0" borderId="0" xfId="528" applyNumberFormat="1"/>
    <xf numFmtId="0" fontId="111" fillId="0" borderId="0" xfId="528" quotePrefix="1" applyAlignment="1">
      <alignment horizontal="left"/>
    </xf>
    <xf numFmtId="0" fontId="111" fillId="0" borderId="0" xfId="528" applyAlignment="1">
      <alignment wrapText="1"/>
    </xf>
    <xf numFmtId="2" fontId="111" fillId="0" borderId="0" xfId="528" applyNumberFormat="1"/>
    <xf numFmtId="3" fontId="46" fillId="0" borderId="29" xfId="31323" applyNumberFormat="1" applyBorder="1" applyAlignment="1">
      <alignment horizontal="center" vertical="center"/>
    </xf>
    <xf numFmtId="3" fontId="46" fillId="0" borderId="41" xfId="31323" applyNumberFormat="1" applyBorder="1" applyAlignment="1">
      <alignment horizontal="center" vertical="center"/>
    </xf>
    <xf numFmtId="3" fontId="46" fillId="0" borderId="24" xfId="31323" applyNumberFormat="1" applyBorder="1" applyAlignment="1">
      <alignment horizontal="center" vertical="center"/>
    </xf>
    <xf numFmtId="3" fontId="46" fillId="0" borderId="38" xfId="31323" applyNumberFormat="1" applyBorder="1" applyAlignment="1">
      <alignment horizontal="center" vertical="center"/>
    </xf>
    <xf numFmtId="9" fontId="46" fillId="0" borderId="38" xfId="127" applyNumberFormat="1" applyFont="1" applyBorder="1" applyAlignment="1">
      <alignment horizontal="center" vertical="center"/>
    </xf>
    <xf numFmtId="3" fontId="46" fillId="0" borderId="8" xfId="31323" applyNumberFormat="1" applyBorder="1" applyAlignment="1">
      <alignment horizontal="center" vertical="center"/>
    </xf>
    <xf numFmtId="3" fontId="46" fillId="0" borderId="60" xfId="31323" applyNumberFormat="1" applyBorder="1" applyAlignment="1">
      <alignment horizontal="center" vertical="center"/>
    </xf>
    <xf numFmtId="3" fontId="46" fillId="0" borderId="61" xfId="31323" applyNumberFormat="1" applyBorder="1" applyAlignment="1">
      <alignment horizontal="center" vertical="center"/>
    </xf>
    <xf numFmtId="1" fontId="46" fillId="0" borderId="60" xfId="31323" applyNumberFormat="1" applyBorder="1" applyAlignment="1">
      <alignment horizontal="center" vertical="center"/>
    </xf>
    <xf numFmtId="3" fontId="46" fillId="0" borderId="26" xfId="31323" applyNumberFormat="1" applyBorder="1" applyAlignment="1">
      <alignment horizontal="center" vertical="center"/>
    </xf>
    <xf numFmtId="3" fontId="46" fillId="0" borderId="25" xfId="31323" applyNumberFormat="1" applyBorder="1" applyAlignment="1">
      <alignment horizontal="center" vertical="center"/>
    </xf>
    <xf numFmtId="3" fontId="46" fillId="0" borderId="42" xfId="31323" applyNumberFormat="1" applyBorder="1" applyAlignment="1">
      <alignment horizontal="center" vertical="center"/>
    </xf>
    <xf numFmtId="9" fontId="38" fillId="0" borderId="107" xfId="127" applyNumberFormat="1" applyFont="1" applyBorder="1" applyAlignment="1">
      <alignment horizontal="center" vertical="center"/>
    </xf>
    <xf numFmtId="3" fontId="111" fillId="0" borderId="0" xfId="127" applyNumberFormat="1"/>
    <xf numFmtId="0" fontId="111" fillId="0" borderId="0" xfId="2807" applyAlignment="1">
      <alignment vertical="center" wrapText="1"/>
    </xf>
    <xf numFmtId="0" fontId="111" fillId="0" borderId="0" xfId="127" applyAlignment="1">
      <alignment wrapText="1"/>
    </xf>
    <xf numFmtId="3" fontId="111" fillId="0" borderId="37" xfId="127" applyNumberFormat="1" applyBorder="1" applyAlignment="1">
      <alignment horizontal="center" vertical="center"/>
    </xf>
    <xf numFmtId="3" fontId="111" fillId="0" borderId="8" xfId="127" applyNumberFormat="1" applyBorder="1" applyAlignment="1">
      <alignment horizontal="center" vertical="center"/>
    </xf>
    <xf numFmtId="10" fontId="111" fillId="0" borderId="0" xfId="187" applyNumberFormat="1" applyFont="1"/>
    <xf numFmtId="3" fontId="111" fillId="0" borderId="26" xfId="127" applyNumberFormat="1" applyBorder="1" applyAlignment="1">
      <alignment horizontal="center" vertical="center"/>
    </xf>
    <xf numFmtId="0" fontId="111" fillId="0" borderId="0" xfId="31324" applyFont="1"/>
    <xf numFmtId="0" fontId="111" fillId="0" borderId="0" xfId="127" applyAlignment="1">
      <alignment horizontal="left" vertical="center" wrapText="1"/>
    </xf>
    <xf numFmtId="0" fontId="38" fillId="36" borderId="79" xfId="127" applyFont="1" applyFill="1" applyBorder="1" applyAlignment="1">
      <alignment horizontal="center" vertical="center"/>
    </xf>
    <xf numFmtId="0" fontId="46" fillId="0" borderId="27" xfId="127" applyFont="1" applyBorder="1"/>
    <xf numFmtId="0" fontId="46" fillId="0" borderId="43" xfId="127" applyFont="1" applyBorder="1"/>
    <xf numFmtId="9" fontId="46" fillId="0" borderId="8" xfId="127" applyNumberFormat="1" applyFont="1" applyBorder="1" applyAlignment="1">
      <alignment horizontal="center" vertical="center"/>
    </xf>
    <xf numFmtId="0" fontId="38" fillId="0" borderId="65" xfId="127" applyFont="1" applyBorder="1"/>
    <xf numFmtId="3" fontId="38" fillId="0" borderId="30" xfId="16261" applyNumberFormat="1" applyFont="1" applyBorder="1" applyAlignment="1">
      <alignment horizontal="center" vertical="center"/>
    </xf>
    <xf numFmtId="9" fontId="38" fillId="36" borderId="104" xfId="127" applyNumberFormat="1" applyFont="1" applyFill="1" applyBorder="1" applyAlignment="1">
      <alignment horizontal="center" vertical="center" wrapText="1"/>
    </xf>
    <xf numFmtId="0" fontId="46" fillId="0" borderId="60" xfId="127" applyFont="1" applyBorder="1" applyAlignment="1">
      <alignment horizontal="left"/>
    </xf>
    <xf numFmtId="171" fontId="46" fillId="0" borderId="8" xfId="127" applyNumberFormat="1" applyFont="1" applyBorder="1" applyAlignment="1">
      <alignment horizontal="center" vertical="center"/>
    </xf>
    <xf numFmtId="3" fontId="46" fillId="0" borderId="8" xfId="16259" applyNumberFormat="1" applyFont="1" applyBorder="1" applyAlignment="1">
      <alignment horizontal="center" vertical="center"/>
    </xf>
    <xf numFmtId="171" fontId="46" fillId="0" borderId="61" xfId="127" applyNumberFormat="1" applyFont="1" applyBorder="1" applyAlignment="1">
      <alignment horizontal="center" vertical="center"/>
    </xf>
    <xf numFmtId="3" fontId="46" fillId="0" borderId="8" xfId="16266" applyNumberFormat="1" applyFont="1" applyBorder="1" applyAlignment="1">
      <alignment horizontal="center" vertical="center"/>
    </xf>
    <xf numFmtId="10" fontId="46" fillId="0" borderId="61" xfId="127" applyNumberFormat="1" applyFont="1" applyBorder="1" applyAlignment="1">
      <alignment horizontal="center" vertical="center"/>
    </xf>
    <xf numFmtId="0" fontId="46" fillId="0" borderId="25" xfId="127" applyFont="1" applyBorder="1" applyAlignment="1">
      <alignment horizontal="left"/>
    </xf>
    <xf numFmtId="0" fontId="38" fillId="0" borderId="78" xfId="127" applyFont="1" applyBorder="1" applyAlignment="1">
      <alignment horizontal="center"/>
    </xf>
    <xf numFmtId="171" fontId="38" fillId="0" borderId="79" xfId="127" applyNumberFormat="1" applyFont="1" applyBorder="1" applyAlignment="1">
      <alignment horizontal="center" vertical="center"/>
    </xf>
    <xf numFmtId="0" fontId="46" fillId="0" borderId="0" xfId="127" applyFont="1"/>
    <xf numFmtId="9" fontId="46" fillId="0" borderId="0" xfId="127" applyNumberFormat="1" applyFont="1"/>
    <xf numFmtId="0" fontId="37" fillId="36" borderId="26" xfId="127" applyFont="1" applyFill="1" applyBorder="1" applyAlignment="1">
      <alignment horizontal="center" vertical="center" wrapText="1"/>
    </xf>
    <xf numFmtId="0" fontId="37" fillId="36" borderId="33" xfId="127" applyFont="1" applyFill="1" applyBorder="1" applyAlignment="1">
      <alignment horizontal="center" vertical="center" wrapText="1"/>
    </xf>
    <xf numFmtId="0" fontId="37" fillId="36" borderId="44" xfId="127" applyFont="1" applyFill="1" applyBorder="1" applyAlignment="1">
      <alignment horizontal="center" vertical="center" wrapText="1"/>
    </xf>
    <xf numFmtId="164" fontId="111" fillId="0" borderId="8" xfId="39" applyNumberFormat="1" applyFont="1" applyFill="1" applyBorder="1" applyAlignment="1">
      <alignment horizontal="center" vertical="center" wrapText="1"/>
    </xf>
    <xf numFmtId="164" fontId="111" fillId="0" borderId="8" xfId="39" applyNumberFormat="1" applyFont="1" applyBorder="1" applyAlignment="1">
      <alignment horizontal="center" vertical="center" wrapText="1"/>
    </xf>
    <xf numFmtId="0" fontId="111" fillId="38" borderId="55" xfId="127" applyFill="1" applyBorder="1" applyAlignment="1">
      <alignment vertical="center" wrapText="1"/>
    </xf>
    <xf numFmtId="0" fontId="111" fillId="38" borderId="51" xfId="127" applyFill="1" applyBorder="1" applyAlignment="1">
      <alignment vertical="center" wrapText="1"/>
    </xf>
    <xf numFmtId="0" fontId="111" fillId="0" borderId="0" xfId="31325" applyAlignment="1">
      <alignment horizontal="center" vertical="center"/>
    </xf>
    <xf numFmtId="0" fontId="108" fillId="0" borderId="0" xfId="127" applyFont="1" applyAlignment="1">
      <alignment horizontal="center" vertical="center"/>
    </xf>
    <xf numFmtId="0" fontId="111" fillId="0" borderId="0" xfId="31325" applyAlignment="1">
      <alignment vertical="center" wrapText="1"/>
    </xf>
    <xf numFmtId="0" fontId="111" fillId="0" borderId="0" xfId="127" applyAlignment="1">
      <alignment vertical="center" wrapText="1"/>
    </xf>
    <xf numFmtId="0" fontId="0" fillId="0" borderId="64" xfId="132" applyFont="1" applyBorder="1" applyAlignment="1">
      <alignment wrapText="1"/>
    </xf>
    <xf numFmtId="0" fontId="37" fillId="0" borderId="0" xfId="132" quotePrefix="1" applyFont="1" applyAlignment="1">
      <alignment horizontal="left" wrapText="1"/>
    </xf>
    <xf numFmtId="42" fontId="37" fillId="0" borderId="0" xfId="703" applyNumberFormat="1" applyFont="1" applyBorder="1" applyAlignment="1">
      <alignment vertical="top"/>
    </xf>
    <xf numFmtId="9" fontId="0" fillId="0" borderId="0" xfId="197" applyFont="1" applyBorder="1"/>
    <xf numFmtId="0" fontId="38" fillId="0" borderId="0" xfId="132" applyFont="1" applyAlignment="1">
      <alignment horizontal="center"/>
    </xf>
    <xf numFmtId="9" fontId="0" fillId="0" borderId="24" xfId="197" applyFont="1" applyFill="1" applyBorder="1"/>
    <xf numFmtId="9" fontId="0" fillId="0" borderId="29" xfId="197" applyFont="1" applyFill="1" applyBorder="1"/>
    <xf numFmtId="9" fontId="0" fillId="0" borderId="38" xfId="197" applyFont="1" applyFill="1" applyBorder="1"/>
    <xf numFmtId="42" fontId="37" fillId="0" borderId="57" xfId="703" applyNumberFormat="1" applyFont="1" applyFill="1" applyBorder="1" applyAlignment="1">
      <alignment vertical="top"/>
    </xf>
    <xf numFmtId="42" fontId="37" fillId="0" borderId="46" xfId="703" applyNumberFormat="1" applyFont="1" applyFill="1" applyBorder="1" applyAlignment="1">
      <alignment vertical="top"/>
    </xf>
    <xf numFmtId="42" fontId="37" fillId="0" borderId="52" xfId="703" applyNumberFormat="1" applyFont="1" applyFill="1" applyBorder="1" applyAlignment="1">
      <alignment vertical="top"/>
    </xf>
    <xf numFmtId="9" fontId="0" fillId="0" borderId="45" xfId="197" applyFont="1" applyFill="1" applyBorder="1"/>
    <xf numFmtId="9" fontId="0" fillId="0" borderId="46" xfId="197" applyFont="1" applyFill="1" applyBorder="1"/>
    <xf numFmtId="9" fontId="0" fillId="0" borderId="47" xfId="197" applyFont="1" applyFill="1" applyBorder="1"/>
    <xf numFmtId="42" fontId="37" fillId="0" borderId="0" xfId="703" applyNumberFormat="1" applyFont="1" applyFill="1" applyBorder="1" applyAlignment="1">
      <alignment vertical="top"/>
    </xf>
    <xf numFmtId="9" fontId="0" fillId="0" borderId="0" xfId="197" applyFont="1" applyFill="1" applyBorder="1"/>
    <xf numFmtId="0" fontId="37" fillId="41" borderId="75" xfId="0" applyFont="1" applyFill="1" applyBorder="1"/>
    <xf numFmtId="0" fontId="0" fillId="0" borderId="101" xfId="0" applyBorder="1"/>
    <xf numFmtId="42" fontId="0" fillId="0" borderId="60" xfId="703" applyNumberFormat="1" applyFont="1" applyBorder="1" applyAlignment="1">
      <alignment vertical="top"/>
    </xf>
    <xf numFmtId="42" fontId="0" fillId="0" borderId="8" xfId="703" applyNumberFormat="1" applyFont="1" applyBorder="1" applyAlignment="1">
      <alignment vertical="top"/>
    </xf>
    <xf numFmtId="42" fontId="0" fillId="0" borderId="61" xfId="703" applyNumberFormat="1" applyFont="1" applyBorder="1" applyAlignment="1">
      <alignment vertical="top"/>
    </xf>
    <xf numFmtId="9" fontId="0" fillId="0" borderId="60" xfId="197" applyFont="1" applyBorder="1"/>
    <xf numFmtId="9" fontId="0" fillId="0" borderId="8" xfId="197" applyFont="1" applyBorder="1"/>
    <xf numFmtId="0" fontId="111" fillId="0" borderId="64" xfId="132" applyBorder="1"/>
    <xf numFmtId="0" fontId="126" fillId="0" borderId="78" xfId="0" applyFont="1" applyBorder="1" applyAlignment="1">
      <alignment horizontal="center" vertical="center" wrapText="1" readingOrder="1"/>
    </xf>
    <xf numFmtId="0" fontId="126" fillId="0" borderId="79" xfId="0" applyFont="1" applyBorder="1" applyAlignment="1">
      <alignment horizontal="center" vertical="center" wrapText="1" readingOrder="1"/>
    </xf>
    <xf numFmtId="0" fontId="126" fillId="0" borderId="80" xfId="0" applyFont="1" applyBorder="1" applyAlignment="1">
      <alignment horizontal="center" vertical="center" wrapText="1" readingOrder="1"/>
    </xf>
    <xf numFmtId="0" fontId="37" fillId="41" borderId="64" xfId="0" applyFont="1" applyFill="1" applyBorder="1" applyAlignment="1">
      <alignment horizontal="left" vertical="center" wrapText="1"/>
    </xf>
    <xf numFmtId="0" fontId="37" fillId="0" borderId="32" xfId="0" applyFont="1" applyBorder="1" applyAlignment="1">
      <alignment horizontal="center" wrapText="1"/>
    </xf>
    <xf numFmtId="0" fontId="37" fillId="41" borderId="27" xfId="0" applyFont="1" applyFill="1" applyBorder="1" applyAlignment="1">
      <alignment horizontal="left" vertical="center" wrapText="1"/>
    </xf>
    <xf numFmtId="0" fontId="37" fillId="41" borderId="61" xfId="0" applyFont="1" applyFill="1" applyBorder="1" applyAlignment="1">
      <alignment horizontal="center" wrapText="1"/>
    </xf>
    <xf numFmtId="9" fontId="37" fillId="41" borderId="8" xfId="1" applyFont="1" applyFill="1" applyBorder="1" applyAlignment="1">
      <alignment horizontal="center" wrapText="1"/>
    </xf>
    <xf numFmtId="9" fontId="0" fillId="0" borderId="71" xfId="1" applyFont="1" applyBorder="1"/>
    <xf numFmtId="9" fontId="0" fillId="0" borderId="62" xfId="1" applyFont="1" applyBorder="1"/>
    <xf numFmtId="0" fontId="0" fillId="0" borderId="0" xfId="31335" applyFont="1"/>
    <xf numFmtId="0" fontId="77" fillId="0" borderId="0" xfId="0" applyFont="1"/>
    <xf numFmtId="3" fontId="111" fillId="0" borderId="29" xfId="31331" applyNumberFormat="1" applyFont="1" applyFill="1" applyBorder="1" applyAlignment="1">
      <alignment horizontal="center" vertical="center"/>
    </xf>
    <xf numFmtId="3" fontId="111" fillId="0" borderId="8" xfId="31331" applyNumberFormat="1" applyFont="1" applyFill="1" applyBorder="1" applyAlignment="1">
      <alignment horizontal="center" vertical="center"/>
    </xf>
    <xf numFmtId="3" fontId="74" fillId="0" borderId="29" xfId="31304" applyNumberFormat="1" applyFont="1" applyFill="1" applyBorder="1" applyAlignment="1">
      <alignment horizontal="center" vertical="center"/>
    </xf>
    <xf numFmtId="3" fontId="74" fillId="0" borderId="8" xfId="31304" applyNumberFormat="1" applyFont="1" applyFill="1" applyBorder="1" applyAlignment="1">
      <alignment horizontal="center" vertical="center"/>
    </xf>
    <xf numFmtId="0" fontId="38" fillId="36" borderId="81" xfId="0" applyFont="1" applyFill="1" applyBorder="1" applyAlignment="1">
      <alignment horizontal="center" vertical="center"/>
    </xf>
    <xf numFmtId="0" fontId="38" fillId="0" borderId="8" xfId="0" applyFont="1" applyBorder="1" applyAlignment="1">
      <alignment horizontal="center" vertical="center" wrapText="1"/>
    </xf>
    <xf numFmtId="1" fontId="37" fillId="0" borderId="32" xfId="0" applyNumberFormat="1" applyFont="1" applyBorder="1" applyAlignment="1">
      <alignment horizontal="center" wrapText="1"/>
    </xf>
    <xf numFmtId="9" fontId="0" fillId="0" borderId="31" xfId="1" applyFont="1" applyFill="1" applyBorder="1"/>
    <xf numFmtId="164" fontId="37" fillId="0" borderId="32" xfId="0" applyNumberFormat="1" applyFont="1" applyBorder="1" applyAlignment="1">
      <alignment horizontal="center" vertical="center"/>
    </xf>
    <xf numFmtId="164" fontId="37" fillId="0" borderId="32" xfId="0" applyNumberFormat="1" applyFont="1" applyBorder="1" applyAlignment="1">
      <alignment horizontal="center" wrapText="1"/>
    </xf>
    <xf numFmtId="164" fontId="37" fillId="0" borderId="32" xfId="0" applyNumberFormat="1" applyFont="1" applyBorder="1" applyAlignment="1">
      <alignment horizontal="center"/>
    </xf>
    <xf numFmtId="3" fontId="37" fillId="0" borderId="32" xfId="0" applyNumberFormat="1" applyFont="1" applyBorder="1" applyAlignment="1">
      <alignment horizontal="right" wrapText="1"/>
    </xf>
    <xf numFmtId="164" fontId="37" fillId="0" borderId="32" xfId="0" applyNumberFormat="1" applyFont="1" applyBorder="1" applyAlignment="1">
      <alignment horizontal="right" wrapText="1"/>
    </xf>
    <xf numFmtId="0" fontId="37" fillId="0" borderId="32" xfId="0" applyFont="1" applyBorder="1" applyAlignment="1">
      <alignment horizontal="right" wrapText="1"/>
    </xf>
    <xf numFmtId="0" fontId="37" fillId="41" borderId="32" xfId="0" applyFont="1" applyFill="1" applyBorder="1" applyAlignment="1">
      <alignment horizontal="right" wrapText="1"/>
    </xf>
    <xf numFmtId="0" fontId="37" fillId="41" borderId="60" xfId="0" applyFont="1" applyFill="1" applyBorder="1" applyAlignment="1">
      <alignment horizontal="right" wrapText="1"/>
    </xf>
    <xf numFmtId="178" fontId="37" fillId="41" borderId="8" xfId="0" applyNumberFormat="1" applyFont="1" applyFill="1" applyBorder="1" applyAlignment="1">
      <alignment horizontal="center" wrapText="1"/>
    </xf>
    <xf numFmtId="178" fontId="37" fillId="41" borderId="61" xfId="0" applyNumberFormat="1" applyFont="1" applyFill="1" applyBorder="1" applyAlignment="1">
      <alignment horizontal="center" wrapText="1"/>
    </xf>
    <xf numFmtId="164" fontId="37" fillId="0" borderId="65" xfId="0" applyNumberFormat="1" applyFont="1" applyBorder="1" applyAlignment="1">
      <alignment horizontal="center"/>
    </xf>
    <xf numFmtId="164" fontId="37" fillId="0" borderId="48" xfId="0" applyNumberFormat="1" applyFont="1" applyBorder="1" applyAlignment="1">
      <alignment horizontal="center" wrapText="1"/>
    </xf>
    <xf numFmtId="164" fontId="37" fillId="0" borderId="64" xfId="0" applyNumberFormat="1" applyFont="1" applyBorder="1" applyAlignment="1">
      <alignment wrapText="1"/>
    </xf>
    <xf numFmtId="164" fontId="37" fillId="0" borderId="5" xfId="0" applyNumberFormat="1" applyFont="1" applyBorder="1" applyAlignment="1">
      <alignment wrapText="1"/>
    </xf>
    <xf numFmtId="164" fontId="37" fillId="0" borderId="117" xfId="0" applyNumberFormat="1" applyFont="1" applyBorder="1" applyAlignment="1">
      <alignment wrapText="1"/>
    </xf>
    <xf numFmtId="49" fontId="38" fillId="36" borderId="53" xfId="0" applyNumberFormat="1" applyFont="1" applyFill="1" applyBorder="1"/>
    <xf numFmtId="49" fontId="38" fillId="36" borderId="5" xfId="0" applyNumberFormat="1" applyFont="1" applyFill="1" applyBorder="1"/>
    <xf numFmtId="49" fontId="38" fillId="36" borderId="36" xfId="0" applyNumberFormat="1" applyFont="1" applyFill="1" applyBorder="1"/>
    <xf numFmtId="44" fontId="0" fillId="0" borderId="38" xfId="2" applyFont="1" applyBorder="1"/>
    <xf numFmtId="49" fontId="38" fillId="0" borderId="0" xfId="132" quotePrefix="1" applyNumberFormat="1" applyFont="1"/>
    <xf numFmtId="0" fontId="111" fillId="37" borderId="31" xfId="528" applyFill="1" applyBorder="1"/>
    <xf numFmtId="0" fontId="111" fillId="37" borderId="32" xfId="528" applyFill="1" applyBorder="1"/>
    <xf numFmtId="0" fontId="111" fillId="0" borderId="65" xfId="528" applyBorder="1"/>
    <xf numFmtId="0" fontId="111" fillId="37" borderId="89" xfId="528" applyFill="1" applyBorder="1"/>
    <xf numFmtId="0" fontId="111" fillId="0" borderId="62" xfId="528" applyBorder="1"/>
    <xf numFmtId="0" fontId="111" fillId="37" borderId="101" xfId="528" applyFill="1" applyBorder="1"/>
    <xf numFmtId="164" fontId="111" fillId="0" borderId="31" xfId="39" applyNumberFormat="1" applyFont="1" applyBorder="1"/>
    <xf numFmtId="164" fontId="111" fillId="37" borderId="31" xfId="39" applyNumberFormat="1" applyFont="1" applyFill="1" applyBorder="1"/>
    <xf numFmtId="164" fontId="111" fillId="0" borderId="48" xfId="528" applyNumberFormat="1" applyBorder="1"/>
    <xf numFmtId="0" fontId="111" fillId="37" borderId="36" xfId="528" applyFill="1" applyBorder="1"/>
    <xf numFmtId="0" fontId="111" fillId="37" borderId="8" xfId="528" applyFill="1" applyBorder="1"/>
    <xf numFmtId="0" fontId="111" fillId="0" borderId="64" xfId="528" applyBorder="1"/>
    <xf numFmtId="42" fontId="0" fillId="0" borderId="25" xfId="703" applyNumberFormat="1" applyFont="1" applyBorder="1" applyAlignment="1">
      <alignment vertical="top"/>
    </xf>
    <xf numFmtId="42" fontId="0" fillId="0" borderId="26" xfId="703" applyNumberFormat="1" applyFont="1" applyBorder="1" applyAlignment="1">
      <alignment vertical="top"/>
    </xf>
    <xf numFmtId="9" fontId="0" fillId="0" borderId="25" xfId="197" applyFont="1" applyBorder="1"/>
    <xf numFmtId="9" fontId="0" fillId="0" borderId="26" xfId="197" applyFont="1" applyBorder="1"/>
    <xf numFmtId="9" fontId="37" fillId="0" borderId="47" xfId="197" applyFont="1" applyBorder="1"/>
    <xf numFmtId="5" fontId="37" fillId="35" borderId="0" xfId="0" applyNumberFormat="1" applyFont="1" applyFill="1" applyAlignment="1">
      <alignment horizontal="left"/>
    </xf>
    <xf numFmtId="42" fontId="0" fillId="0" borderId="117" xfId="703" applyNumberFormat="1" applyFont="1" applyBorder="1" applyAlignment="1">
      <alignment vertical="top"/>
    </xf>
    <xf numFmtId="42" fontId="0" fillId="0" borderId="56" xfId="703" applyNumberFormat="1" applyFont="1" applyBorder="1" applyAlignment="1">
      <alignment vertical="top"/>
    </xf>
    <xf numFmtId="0" fontId="37" fillId="36" borderId="25" xfId="132" applyFont="1" applyFill="1" applyBorder="1" applyAlignment="1">
      <alignment horizontal="center"/>
    </xf>
    <xf numFmtId="0" fontId="37" fillId="36" borderId="26" xfId="132" applyFont="1" applyFill="1" applyBorder="1" applyAlignment="1">
      <alignment horizontal="center"/>
    </xf>
    <xf numFmtId="165" fontId="111" fillId="36" borderId="8" xfId="2" applyNumberFormat="1" applyFill="1" applyBorder="1"/>
    <xf numFmtId="0" fontId="37" fillId="37" borderId="114" xfId="0" applyFont="1" applyFill="1" applyBorder="1"/>
    <xf numFmtId="49" fontId="38" fillId="43" borderId="53" xfId="0" applyNumberFormat="1" applyFont="1" applyFill="1" applyBorder="1"/>
    <xf numFmtId="49" fontId="38" fillId="43" borderId="5" xfId="0" applyNumberFormat="1" applyFont="1" applyFill="1" applyBorder="1"/>
    <xf numFmtId="49" fontId="38" fillId="43" borderId="36" xfId="0" applyNumberFormat="1" applyFont="1" applyFill="1" applyBorder="1"/>
    <xf numFmtId="49" fontId="0" fillId="43" borderId="36" xfId="0" applyNumberFormat="1" applyFill="1" applyBorder="1" applyAlignment="1">
      <alignment horizontal="center"/>
    </xf>
    <xf numFmtId="0" fontId="0" fillId="0" borderId="0" xfId="146" applyFont="1" applyAlignment="1">
      <alignment wrapText="1"/>
    </xf>
    <xf numFmtId="0" fontId="0" fillId="0" borderId="0" xfId="127" applyFont="1" applyAlignment="1">
      <alignment horizontal="left" wrapText="1"/>
    </xf>
    <xf numFmtId="0" fontId="37" fillId="36" borderId="67" xfId="0" applyFont="1" applyFill="1" applyBorder="1" applyAlignment="1">
      <alignment horizontal="center"/>
    </xf>
    <xf numFmtId="0" fontId="37" fillId="36" borderId="29" xfId="0" applyFont="1" applyFill="1" applyBorder="1" applyAlignment="1">
      <alignment horizontal="center"/>
    </xf>
    <xf numFmtId="49" fontId="0" fillId="0" borderId="0" xfId="0" applyNumberFormat="1" applyAlignment="1">
      <alignment horizontal="center"/>
    </xf>
    <xf numFmtId="49" fontId="37" fillId="0" borderId="0" xfId="0" applyNumberFormat="1" applyFont="1" applyAlignment="1">
      <alignment horizontal="center"/>
    </xf>
    <xf numFmtId="0" fontId="37" fillId="36" borderId="104" xfId="0" applyFont="1" applyFill="1" applyBorder="1" applyAlignment="1">
      <alignment horizontal="center"/>
    </xf>
    <xf numFmtId="0" fontId="38" fillId="0" borderId="0" xfId="0" applyFont="1" applyAlignment="1">
      <alignment horizontal="center" vertical="center"/>
    </xf>
    <xf numFmtId="0" fontId="38" fillId="36" borderId="78"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0" fontId="37" fillId="36" borderId="46" xfId="0"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63" xfId="127"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84" xfId="0" applyFont="1" applyFill="1" applyBorder="1" applyAlignment="1">
      <alignment horizontal="center" vertical="center" wrapText="1"/>
    </xf>
    <xf numFmtId="0" fontId="38" fillId="36" borderId="85" xfId="0" applyFont="1" applyFill="1" applyBorder="1" applyAlignment="1">
      <alignment horizontal="center" vertical="center" wrapText="1"/>
    </xf>
    <xf numFmtId="17" fontId="38" fillId="0" borderId="0" xfId="0" quotePrefix="1" applyNumberFormat="1" applyFont="1" applyAlignment="1">
      <alignment horizontal="center" vertical="center"/>
    </xf>
    <xf numFmtId="0" fontId="37" fillId="44" borderId="75" xfId="0" applyFont="1" applyFill="1" applyBorder="1" applyAlignment="1">
      <alignment horizontal="center" vertical="center" wrapText="1"/>
    </xf>
    <xf numFmtId="0" fontId="37" fillId="44" borderId="77" xfId="0" applyFont="1" applyFill="1" applyBorder="1" applyAlignment="1">
      <alignment horizontal="center" vertical="center" wrapText="1"/>
    </xf>
    <xf numFmtId="0" fontId="37" fillId="0" borderId="0" xfId="0" applyFont="1" applyAlignment="1">
      <alignment horizontal="left" vertical="center"/>
    </xf>
    <xf numFmtId="0" fontId="37" fillId="44" borderId="32" xfId="0" applyFont="1" applyFill="1" applyBorder="1" applyAlignment="1">
      <alignment wrapText="1"/>
    </xf>
    <xf numFmtId="164" fontId="37" fillId="44" borderId="28" xfId="4" applyNumberFormat="1" applyFont="1" applyFill="1" applyBorder="1" applyAlignment="1">
      <alignment wrapText="1"/>
    </xf>
    <xf numFmtId="164" fontId="0" fillId="44" borderId="66" xfId="4" applyNumberFormat="1" applyFont="1" applyFill="1" applyBorder="1" applyAlignment="1">
      <alignment wrapText="1"/>
    </xf>
    <xf numFmtId="0" fontId="37" fillId="44" borderId="66" xfId="0" applyFont="1" applyFill="1" applyBorder="1" applyAlignment="1">
      <alignment wrapText="1"/>
    </xf>
    <xf numFmtId="164" fontId="0" fillId="0" borderId="28" xfId="4" applyNumberFormat="1" applyFont="1" applyBorder="1"/>
    <xf numFmtId="164" fontId="0" fillId="0" borderId="66" xfId="4" applyNumberFormat="1" applyFont="1" applyBorder="1"/>
    <xf numFmtId="165" fontId="0" fillId="0" borderId="66" xfId="2" applyNumberFormat="1" applyFont="1" applyBorder="1"/>
    <xf numFmtId="0" fontId="37" fillId="44" borderId="27" xfId="0" applyFont="1" applyFill="1" applyBorder="1" applyAlignment="1">
      <alignment wrapText="1"/>
    </xf>
    <xf numFmtId="0" fontId="37" fillId="44" borderId="24" xfId="0" applyFont="1" applyFill="1" applyBorder="1" applyAlignment="1">
      <alignment wrapText="1"/>
    </xf>
    <xf numFmtId="164" fontId="0" fillId="44" borderId="37" xfId="4" applyNumberFormat="1" applyFont="1" applyFill="1" applyBorder="1" applyAlignment="1">
      <alignment wrapText="1"/>
    </xf>
    <xf numFmtId="0" fontId="37" fillId="44" borderId="37" xfId="0" applyFont="1" applyFill="1" applyBorder="1" applyAlignment="1">
      <alignment wrapText="1"/>
    </xf>
    <xf numFmtId="2" fontId="37" fillId="44" borderId="37" xfId="0" applyNumberFormat="1" applyFont="1" applyFill="1" applyBorder="1" applyAlignment="1">
      <alignment wrapText="1"/>
    </xf>
    <xf numFmtId="2" fontId="37" fillId="44" borderId="28" xfId="0" applyNumberFormat="1" applyFont="1" applyFill="1" applyBorder="1" applyAlignment="1">
      <alignment wrapText="1"/>
    </xf>
    <xf numFmtId="165" fontId="37" fillId="44" borderId="38" xfId="2" applyNumberFormat="1" applyFont="1" applyFill="1" applyBorder="1" applyAlignment="1">
      <alignment wrapText="1"/>
    </xf>
    <xf numFmtId="164" fontId="0" fillId="0" borderId="28" xfId="4" applyNumberFormat="1" applyFont="1" applyFill="1" applyBorder="1"/>
    <xf numFmtId="164" fontId="0" fillId="0" borderId="66" xfId="4" applyNumberFormat="1" applyFont="1" applyFill="1" applyBorder="1"/>
    <xf numFmtId="165" fontId="0" fillId="0" borderId="66" xfId="2" applyNumberFormat="1" applyFont="1" applyFill="1" applyBorder="1"/>
    <xf numFmtId="164" fontId="0" fillId="0" borderId="0" xfId="4" applyNumberFormat="1" applyFont="1" applyBorder="1"/>
    <xf numFmtId="164" fontId="0" fillId="0" borderId="50" xfId="4" applyNumberFormat="1" applyFont="1" applyBorder="1"/>
    <xf numFmtId="165" fontId="0" fillId="0" borderId="50" xfId="2" applyNumberFormat="1" applyFont="1" applyBorder="1"/>
    <xf numFmtId="164" fontId="0" fillId="0" borderId="27" xfId="4" applyNumberFormat="1" applyFont="1" applyBorder="1"/>
    <xf numFmtId="0" fontId="37" fillId="45" borderId="77" xfId="0" applyFont="1" applyFill="1" applyBorder="1" applyAlignment="1">
      <alignment horizontal="center" vertical="center" wrapText="1"/>
    </xf>
    <xf numFmtId="0" fontId="37" fillId="45" borderId="32" xfId="0" applyFont="1" applyFill="1" applyBorder="1" applyAlignment="1">
      <alignment wrapText="1"/>
    </xf>
    <xf numFmtId="164" fontId="0" fillId="45" borderId="66" xfId="4" applyNumberFormat="1" applyFont="1" applyFill="1" applyBorder="1" applyAlignment="1">
      <alignment wrapText="1"/>
    </xf>
    <xf numFmtId="0" fontId="37" fillId="45" borderId="66" xfId="0" applyFont="1" applyFill="1" applyBorder="1" applyAlignment="1">
      <alignment wrapText="1"/>
    </xf>
    <xf numFmtId="164" fontId="0" fillId="46" borderId="66" xfId="4" applyNumberFormat="1" applyFont="1" applyFill="1" applyBorder="1" applyAlignment="1">
      <alignment wrapText="1"/>
    </xf>
    <xf numFmtId="164" fontId="0" fillId="0" borderId="28" xfId="4" applyNumberFormat="1" applyFont="1" applyBorder="1" applyAlignment="1">
      <alignment horizontal="right" vertical="center" wrapText="1"/>
    </xf>
    <xf numFmtId="164" fontId="0" fillId="46" borderId="66" xfId="4" applyNumberFormat="1" applyFont="1" applyFill="1" applyBorder="1" applyAlignment="1">
      <alignment horizontal="right" vertical="center" wrapText="1"/>
    </xf>
    <xf numFmtId="0" fontId="37" fillId="0" borderId="66" xfId="0" applyFont="1" applyBorder="1" applyAlignment="1">
      <alignment horizontal="right" vertical="center" wrapText="1"/>
    </xf>
    <xf numFmtId="165" fontId="0" fillId="0" borderId="66" xfId="2" applyNumberFormat="1" applyFont="1" applyBorder="1" applyAlignment="1">
      <alignment horizontal="right" vertical="center"/>
    </xf>
    <xf numFmtId="164" fontId="0" fillId="46" borderId="66" xfId="4" applyNumberFormat="1" applyFont="1" applyFill="1" applyBorder="1"/>
    <xf numFmtId="0" fontId="37" fillId="45" borderId="24" xfId="0" applyFont="1" applyFill="1" applyBorder="1" applyAlignment="1">
      <alignment wrapText="1"/>
    </xf>
    <xf numFmtId="164" fontId="0" fillId="45" borderId="37" xfId="4" applyNumberFormat="1" applyFont="1" applyFill="1" applyBorder="1" applyAlignment="1">
      <alignment wrapText="1"/>
    </xf>
    <xf numFmtId="0" fontId="37" fillId="45" borderId="37" xfId="0" applyFont="1" applyFill="1" applyBorder="1" applyAlignment="1">
      <alignment wrapText="1"/>
    </xf>
    <xf numFmtId="9" fontId="0" fillId="0" borderId="0" xfId="1" applyFont="1" applyFill="1"/>
    <xf numFmtId="9" fontId="0" fillId="46" borderId="32" xfId="1" applyFont="1" applyFill="1" applyBorder="1" applyAlignment="1">
      <alignment horizontal="right"/>
    </xf>
    <xf numFmtId="164" fontId="0" fillId="0" borderId="28" xfId="4" applyNumberFormat="1" applyFont="1" applyBorder="1" applyAlignment="1">
      <alignment horizontal="right"/>
    </xf>
    <xf numFmtId="164" fontId="0" fillId="46" borderId="50" xfId="4" applyNumberFormat="1" applyFont="1" applyFill="1" applyBorder="1"/>
    <xf numFmtId="9" fontId="0" fillId="46" borderId="32" xfId="1" applyFont="1" applyFill="1" applyBorder="1"/>
    <xf numFmtId="164" fontId="0" fillId="0" borderId="51" xfId="4" applyNumberFormat="1" applyFont="1" applyBorder="1"/>
    <xf numFmtId="9" fontId="0" fillId="46" borderId="48" xfId="1" applyFont="1" applyFill="1" applyBorder="1"/>
    <xf numFmtId="164" fontId="0" fillId="46" borderId="52" xfId="4" applyNumberFormat="1" applyFont="1" applyFill="1" applyBorder="1"/>
    <xf numFmtId="165" fontId="0" fillId="0" borderId="52" xfId="2" applyNumberFormat="1" applyFont="1" applyBorder="1"/>
    <xf numFmtId="0" fontId="37" fillId="47" borderId="75" xfId="0" applyFont="1" applyFill="1" applyBorder="1"/>
    <xf numFmtId="165" fontId="111" fillId="36" borderId="36" xfId="2" applyNumberFormat="1" applyFill="1" applyBorder="1"/>
    <xf numFmtId="0" fontId="37" fillId="36" borderId="101" xfId="132" applyFont="1" applyFill="1" applyBorder="1"/>
    <xf numFmtId="0" fontId="0" fillId="0" borderId="31" xfId="132" quotePrefix="1" applyFont="1" applyBorder="1" applyAlignment="1">
      <alignment horizontal="left"/>
    </xf>
    <xf numFmtId="0" fontId="0" fillId="0" borderId="31" xfId="132" applyFont="1" applyBorder="1"/>
    <xf numFmtId="0" fontId="0" fillId="0" borderId="32" xfId="132" applyFont="1" applyBorder="1"/>
    <xf numFmtId="0" fontId="0" fillId="0" borderId="31" xfId="132" quotePrefix="1" applyFont="1" applyBorder="1" applyAlignment="1">
      <alignment horizontal="left" wrapText="1"/>
    </xf>
    <xf numFmtId="0" fontId="0" fillId="0" borderId="71" xfId="132" applyFont="1" applyBorder="1"/>
    <xf numFmtId="0" fontId="37" fillId="36" borderId="87" xfId="132" applyFont="1" applyFill="1" applyBorder="1"/>
    <xf numFmtId="165" fontId="111" fillId="36" borderId="37" xfId="2" applyNumberFormat="1" applyFill="1" applyBorder="1"/>
    <xf numFmtId="165" fontId="111" fillId="36" borderId="29" xfId="2" applyNumberFormat="1" applyFill="1" applyBorder="1"/>
    <xf numFmtId="0" fontId="37" fillId="36" borderId="75" xfId="132" applyFont="1" applyFill="1" applyBorder="1"/>
    <xf numFmtId="0" fontId="37" fillId="36" borderId="108" xfId="132" applyFont="1" applyFill="1" applyBorder="1" applyAlignment="1">
      <alignment horizontal="center"/>
    </xf>
    <xf numFmtId="0" fontId="37" fillId="36" borderId="79" xfId="132" applyFont="1" applyFill="1" applyBorder="1" applyAlignment="1">
      <alignment horizontal="center"/>
    </xf>
    <xf numFmtId="0" fontId="37" fillId="36" borderId="80" xfId="132" applyFont="1" applyFill="1" applyBorder="1" applyAlignment="1">
      <alignment horizontal="center"/>
    </xf>
    <xf numFmtId="0" fontId="37" fillId="36" borderId="78" xfId="132" applyFont="1" applyFill="1" applyBorder="1" applyAlignment="1">
      <alignment horizontal="center"/>
    </xf>
    <xf numFmtId="42" fontId="0" fillId="0" borderId="50" xfId="132" applyNumberFormat="1" applyFont="1" applyBorder="1"/>
    <xf numFmtId="42" fontId="0" fillId="0" borderId="39" xfId="132" applyNumberFormat="1" applyFont="1" applyBorder="1"/>
    <xf numFmtId="42" fontId="0" fillId="0" borderId="0" xfId="132" applyNumberFormat="1" applyFont="1"/>
    <xf numFmtId="165" fontId="111" fillId="36" borderId="114" xfId="2" applyNumberFormat="1" applyFill="1" applyBorder="1"/>
    <xf numFmtId="165" fontId="111" fillId="36" borderId="104" xfId="2" applyNumberFormat="1" applyFill="1" applyBorder="1"/>
    <xf numFmtId="0" fontId="111" fillId="36" borderId="88" xfId="132" applyFill="1" applyBorder="1"/>
    <xf numFmtId="0" fontId="111" fillId="36" borderId="49" xfId="132" applyFill="1" applyBorder="1"/>
    <xf numFmtId="0" fontId="111" fillId="36" borderId="86" xfId="132" applyFill="1" applyBorder="1"/>
    <xf numFmtId="0" fontId="111" fillId="36" borderId="89" xfId="132" applyFill="1" applyBorder="1"/>
    <xf numFmtId="0" fontId="111" fillId="36" borderId="90" xfId="132" applyFill="1" applyBorder="1"/>
    <xf numFmtId="0" fontId="111" fillId="36" borderId="106" xfId="132" applyFill="1" applyBorder="1"/>
    <xf numFmtId="165" fontId="111" fillId="36" borderId="115" xfId="2" applyNumberFormat="1" applyFill="1" applyBorder="1"/>
    <xf numFmtId="165" fontId="111" fillId="36" borderId="30" xfId="2" applyNumberFormat="1" applyFill="1" applyBorder="1"/>
    <xf numFmtId="0" fontId="75" fillId="0" borderId="109" xfId="132" applyFont="1" applyBorder="1"/>
    <xf numFmtId="165" fontId="111" fillId="36" borderId="74" xfId="2" applyNumberFormat="1" applyFill="1" applyBorder="1"/>
    <xf numFmtId="165" fontId="111" fillId="36" borderId="67" xfId="2" applyNumberFormat="1" applyFill="1" applyBorder="1"/>
    <xf numFmtId="0" fontId="0" fillId="0" borderId="101" xfId="132" applyFont="1" applyBorder="1"/>
    <xf numFmtId="42" fontId="111" fillId="0" borderId="27" xfId="703" applyNumberFormat="1" applyFont="1" applyFill="1" applyBorder="1" applyAlignment="1">
      <alignment vertical="top"/>
    </xf>
    <xf numFmtId="42" fontId="111" fillId="0" borderId="29" xfId="703" applyNumberFormat="1" applyFont="1" applyFill="1" applyBorder="1" applyAlignment="1">
      <alignment vertical="top"/>
    </xf>
    <xf numFmtId="42" fontId="111" fillId="0" borderId="66" xfId="703" applyNumberFormat="1" applyFont="1" applyFill="1" applyBorder="1" applyAlignment="1">
      <alignment vertical="top"/>
    </xf>
    <xf numFmtId="0" fontId="111" fillId="0" borderId="31" xfId="132" quotePrefix="1" applyBorder="1" applyAlignment="1">
      <alignment horizontal="left" wrapText="1"/>
    </xf>
    <xf numFmtId="0" fontId="111" fillId="0" borderId="31" xfId="132" applyBorder="1" applyAlignment="1">
      <alignment wrapText="1"/>
    </xf>
    <xf numFmtId="0" fontId="37" fillId="0" borderId="62" xfId="132" quotePrefix="1" applyFont="1" applyBorder="1" applyAlignment="1">
      <alignment horizontal="left" wrapText="1"/>
    </xf>
    <xf numFmtId="0" fontId="37" fillId="36" borderId="71" xfId="132" applyFont="1" applyFill="1" applyBorder="1"/>
    <xf numFmtId="0" fontId="37" fillId="36" borderId="44" xfId="132" applyFont="1" applyFill="1" applyBorder="1" applyAlignment="1">
      <alignment horizontal="center"/>
    </xf>
    <xf numFmtId="0" fontId="111" fillId="0" borderId="32" xfId="132" quotePrefix="1" applyBorder="1" applyAlignment="1">
      <alignment horizontal="left" wrapText="1"/>
    </xf>
    <xf numFmtId="165" fontId="111" fillId="36" borderId="76" xfId="2" applyNumberFormat="1" applyFont="1" applyFill="1" applyBorder="1"/>
    <xf numFmtId="165" fontId="111" fillId="36" borderId="102" xfId="2" applyNumberFormat="1" applyFont="1" applyFill="1" applyBorder="1"/>
    <xf numFmtId="165" fontId="111" fillId="36" borderId="77" xfId="2" applyNumberFormat="1" applyFont="1" applyFill="1" applyBorder="1"/>
    <xf numFmtId="0" fontId="77" fillId="0" borderId="0" xfId="0" quotePrefix="1" applyFont="1" applyAlignment="1">
      <alignment wrapText="1"/>
    </xf>
    <xf numFmtId="0" fontId="0" fillId="0" borderId="0" xfId="31305" quotePrefix="1" applyFont="1" applyAlignment="1">
      <alignment vertical="top" wrapText="1"/>
    </xf>
    <xf numFmtId="0" fontId="0" fillId="0" borderId="32" xfId="132" quotePrefix="1" applyFont="1" applyBorder="1" applyAlignment="1">
      <alignment horizontal="left"/>
    </xf>
    <xf numFmtId="165" fontId="111" fillId="36" borderId="108" xfId="2" applyNumberFormat="1" applyFill="1" applyBorder="1"/>
    <xf numFmtId="165" fontId="111" fillId="36" borderId="79" xfId="2" applyNumberFormat="1" applyFill="1" applyBorder="1"/>
    <xf numFmtId="165" fontId="111" fillId="36" borderId="77" xfId="2" applyNumberFormat="1" applyFill="1" applyBorder="1"/>
    <xf numFmtId="0" fontId="37" fillId="0" borderId="27" xfId="132" applyFont="1" applyBorder="1"/>
    <xf numFmtId="0" fontId="111" fillId="0" borderId="32" xfId="0" applyFont="1" applyBorder="1" applyAlignment="1">
      <alignment wrapText="1"/>
    </xf>
    <xf numFmtId="0" fontId="111" fillId="0" borderId="31" xfId="0" applyFont="1" applyBorder="1" applyAlignment="1">
      <alignment horizontal="left"/>
    </xf>
    <xf numFmtId="0" fontId="111" fillId="0" borderId="31" xfId="528" applyBorder="1" applyAlignment="1">
      <alignment horizontal="center"/>
    </xf>
    <xf numFmtId="0" fontId="37" fillId="0" borderId="89" xfId="132" applyFont="1" applyBorder="1"/>
    <xf numFmtId="0" fontId="37" fillId="35" borderId="64" xfId="132" applyFont="1" applyFill="1" applyBorder="1"/>
    <xf numFmtId="0" fontId="111" fillId="41" borderId="76" xfId="132" applyFill="1" applyBorder="1"/>
    <xf numFmtId="0" fontId="121" fillId="41" borderId="76" xfId="132" applyFont="1" applyFill="1" applyBorder="1"/>
    <xf numFmtId="0" fontId="121" fillId="41" borderId="102" xfId="132" applyFont="1" applyFill="1" applyBorder="1"/>
    <xf numFmtId="0" fontId="121" fillId="41" borderId="77" xfId="132" applyFont="1" applyFill="1" applyBorder="1"/>
    <xf numFmtId="5" fontId="37" fillId="35" borderId="76" xfId="0" applyNumberFormat="1" applyFont="1" applyFill="1" applyBorder="1" applyAlignment="1">
      <alignment horizontal="left"/>
    </xf>
    <xf numFmtId="5" fontId="37" fillId="35" borderId="79" xfId="0" applyNumberFormat="1" applyFont="1" applyFill="1" applyBorder="1" applyAlignment="1">
      <alignment horizontal="left"/>
    </xf>
    <xf numFmtId="165" fontId="121" fillId="42" borderId="118" xfId="31334" applyNumberFormat="1" applyFont="1" applyFill="1" applyBorder="1"/>
    <xf numFmtId="165" fontId="121" fillId="42" borderId="83" xfId="2" applyNumberFormat="1" applyFont="1" applyFill="1" applyBorder="1"/>
    <xf numFmtId="165" fontId="121" fillId="42" borderId="119" xfId="2" applyNumberFormat="1" applyFont="1" applyFill="1" applyBorder="1"/>
    <xf numFmtId="0" fontId="37" fillId="36" borderId="88" xfId="528" applyFont="1" applyFill="1" applyBorder="1"/>
    <xf numFmtId="0" fontId="37" fillId="36" borderId="27" xfId="528" applyFont="1" applyFill="1" applyBorder="1"/>
    <xf numFmtId="0" fontId="37" fillId="36" borderId="66" xfId="528" applyFont="1" applyFill="1" applyBorder="1" applyAlignment="1">
      <alignment horizontal="center" wrapText="1"/>
    </xf>
    <xf numFmtId="0" fontId="37" fillId="36" borderId="48" xfId="528" applyFont="1" applyFill="1" applyBorder="1" applyAlignment="1">
      <alignment horizontal="center" wrapText="1"/>
    </xf>
    <xf numFmtId="0" fontId="0" fillId="37" borderId="61" xfId="528" applyFont="1" applyFill="1" applyBorder="1"/>
    <xf numFmtId="0" fontId="0" fillId="0" borderId="0" xfId="528" applyFont="1"/>
    <xf numFmtId="164" fontId="0" fillId="0" borderId="0" xfId="528" applyNumberFormat="1" applyFont="1"/>
    <xf numFmtId="0" fontId="111" fillId="41" borderId="75" xfId="132" applyFill="1" applyBorder="1"/>
    <xf numFmtId="0" fontId="37" fillId="37" borderId="71" xfId="528" applyFont="1" applyFill="1" applyBorder="1"/>
    <xf numFmtId="0" fontId="37" fillId="37" borderId="27" xfId="528" applyFont="1" applyFill="1" applyBorder="1"/>
    <xf numFmtId="0" fontId="37" fillId="37" borderId="75" xfId="528" applyFont="1" applyFill="1" applyBorder="1"/>
    <xf numFmtId="0" fontId="111" fillId="0" borderId="109" xfId="528" applyBorder="1"/>
    <xf numFmtId="0" fontId="0" fillId="39" borderId="8" xfId="0" applyFill="1" applyBorder="1"/>
    <xf numFmtId="164" fontId="121" fillId="39" borderId="8" xfId="0" applyNumberFormat="1" applyFont="1" applyFill="1" applyBorder="1"/>
    <xf numFmtId="174" fontId="121" fillId="39" borderId="8" xfId="0" applyNumberFormat="1" applyFont="1" applyFill="1" applyBorder="1"/>
    <xf numFmtId="0" fontId="0" fillId="35" borderId="61" xfId="0" applyFill="1" applyBorder="1"/>
    <xf numFmtId="0" fontId="121" fillId="39" borderId="8" xfId="0" applyFont="1" applyFill="1" applyBorder="1"/>
    <xf numFmtId="171" fontId="0" fillId="37" borderId="61" xfId="187" applyNumberFormat="1" applyFont="1" applyFill="1" applyBorder="1"/>
    <xf numFmtId="165" fontId="121" fillId="39" borderId="8" xfId="2" applyNumberFormat="1" applyFont="1" applyFill="1" applyBorder="1"/>
    <xf numFmtId="0" fontId="107" fillId="37" borderId="26" xfId="0" applyFont="1" applyFill="1" applyBorder="1"/>
    <xf numFmtId="164" fontId="107" fillId="37" borderId="26" xfId="39" applyNumberFormat="1" applyFont="1" applyFill="1" applyBorder="1"/>
    <xf numFmtId="164" fontId="121" fillId="39" borderId="79" xfId="0" applyNumberFormat="1" applyFont="1" applyFill="1" applyBorder="1"/>
    <xf numFmtId="165" fontId="121" fillId="39" borderId="79" xfId="2" applyNumberFormat="1" applyFont="1" applyFill="1" applyBorder="1"/>
    <xf numFmtId="2" fontId="0" fillId="0" borderId="0" xfId="132" applyNumberFormat="1" applyFont="1" applyAlignment="1">
      <alignment wrapText="1"/>
    </xf>
    <xf numFmtId="165" fontId="0" fillId="0" borderId="103" xfId="703" applyNumberFormat="1" applyFont="1" applyFill="1" applyBorder="1"/>
    <xf numFmtId="165" fontId="0" fillId="0" borderId="104" xfId="703" applyNumberFormat="1" applyFont="1" applyFill="1" applyBorder="1"/>
    <xf numFmtId="165" fontId="0" fillId="0" borderId="105" xfId="703" applyNumberFormat="1" applyFont="1" applyFill="1" applyBorder="1"/>
    <xf numFmtId="165" fontId="0" fillId="0" borderId="60" xfId="703" applyNumberFormat="1" applyFont="1" applyBorder="1"/>
    <xf numFmtId="165" fontId="0" fillId="0" borderId="8" xfId="703" applyNumberFormat="1" applyFont="1" applyBorder="1"/>
    <xf numFmtId="0" fontId="128" fillId="0" borderId="0" xfId="0" applyFont="1"/>
    <xf numFmtId="0" fontId="0" fillId="41" borderId="88" xfId="132" applyFont="1" applyFill="1" applyBorder="1"/>
    <xf numFmtId="0" fontId="37" fillId="36" borderId="76" xfId="0" applyFont="1" applyFill="1" applyBorder="1"/>
    <xf numFmtId="0" fontId="37" fillId="36" borderId="29" xfId="0" applyFont="1" applyFill="1" applyBorder="1" applyAlignment="1">
      <alignment horizontal="center" vertical="center" wrapText="1"/>
    </xf>
    <xf numFmtId="0" fontId="37" fillId="36" borderId="78" xfId="0" applyFont="1" applyFill="1" applyBorder="1"/>
    <xf numFmtId="0" fontId="37" fillId="36" borderId="79" xfId="0" applyFont="1" applyFill="1" applyBorder="1"/>
    <xf numFmtId="49" fontId="129" fillId="0" borderId="0" xfId="836" quotePrefix="1" applyNumberFormat="1" applyFont="1" applyAlignment="1">
      <alignment horizontal="center"/>
    </xf>
    <xf numFmtId="0" fontId="0" fillId="0" borderId="0" xfId="128" applyFont="1"/>
    <xf numFmtId="0" fontId="37" fillId="41" borderId="63" xfId="128" applyFont="1" applyFill="1" applyBorder="1" applyAlignment="1">
      <alignment horizontal="center" vertical="center" wrapText="1"/>
    </xf>
    <xf numFmtId="0" fontId="37" fillId="41" borderId="30" xfId="128" applyFont="1" applyFill="1" applyBorder="1" applyAlignment="1">
      <alignment horizontal="center" vertical="center" wrapText="1"/>
    </xf>
    <xf numFmtId="0" fontId="37" fillId="41" borderId="54" xfId="128" applyFont="1" applyFill="1" applyBorder="1" applyAlignment="1">
      <alignment horizontal="center" vertical="center" wrapText="1"/>
    </xf>
    <xf numFmtId="0" fontId="0" fillId="37" borderId="32" xfId="128" applyFont="1" applyFill="1" applyBorder="1"/>
    <xf numFmtId="0" fontId="0" fillId="37" borderId="24" xfId="128" applyFont="1" applyFill="1" applyBorder="1"/>
    <xf numFmtId="0" fontId="0" fillId="37" borderId="29" xfId="128" applyFont="1" applyFill="1" applyBorder="1"/>
    <xf numFmtId="0" fontId="0" fillId="37" borderId="38" xfId="128" applyFont="1" applyFill="1" applyBorder="1"/>
    <xf numFmtId="0" fontId="0" fillId="0" borderId="31" xfId="128" applyFont="1" applyBorder="1"/>
    <xf numFmtId="164" fontId="0" fillId="0" borderId="60" xfId="128" applyNumberFormat="1" applyFont="1" applyBorder="1"/>
    <xf numFmtId="164" fontId="0" fillId="0" borderId="8" xfId="128" applyNumberFormat="1" applyFont="1" applyBorder="1"/>
    <xf numFmtId="174" fontId="0" fillId="0" borderId="8" xfId="128" applyNumberFormat="1" applyFont="1" applyBorder="1"/>
    <xf numFmtId="0" fontId="0" fillId="37" borderId="31" xfId="128" applyFont="1" applyFill="1" applyBorder="1"/>
    <xf numFmtId="164" fontId="0" fillId="37" borderId="60" xfId="666" applyNumberFormat="1" applyFont="1" applyFill="1" applyBorder="1"/>
    <xf numFmtId="164" fontId="0" fillId="37" borderId="8" xfId="666" applyNumberFormat="1" applyFont="1" applyFill="1" applyBorder="1"/>
    <xf numFmtId="0" fontId="0" fillId="37" borderId="61" xfId="128" applyFont="1" applyFill="1" applyBorder="1"/>
    <xf numFmtId="0" fontId="0" fillId="37" borderId="8" xfId="128" applyFont="1" applyFill="1" applyBorder="1"/>
    <xf numFmtId="0" fontId="0" fillId="0" borderId="8" xfId="128" applyFont="1" applyBorder="1"/>
    <xf numFmtId="164" fontId="0" fillId="0" borderId="8" xfId="666" applyNumberFormat="1" applyFont="1" applyBorder="1"/>
    <xf numFmtId="0" fontId="107" fillId="37" borderId="76" xfId="128" applyFont="1" applyFill="1" applyBorder="1"/>
    <xf numFmtId="0" fontId="0" fillId="37" borderId="102" xfId="128" applyFont="1" applyFill="1" applyBorder="1"/>
    <xf numFmtId="0" fontId="107" fillId="37" borderId="102" xfId="128" applyFont="1" applyFill="1" applyBorder="1"/>
    <xf numFmtId="0" fontId="107" fillId="37" borderId="77" xfId="128" applyFont="1" applyFill="1" applyBorder="1"/>
    <xf numFmtId="0" fontId="37" fillId="37" borderId="76" xfId="528" applyFont="1" applyFill="1" applyBorder="1"/>
    <xf numFmtId="0" fontId="37" fillId="37" borderId="79" xfId="128" applyFont="1" applyFill="1" applyBorder="1"/>
    <xf numFmtId="0" fontId="37" fillId="37" borderId="80" xfId="128" applyFont="1" applyFill="1" applyBorder="1"/>
    <xf numFmtId="0" fontId="37" fillId="0" borderId="0" xfId="128" applyFont="1"/>
    <xf numFmtId="0" fontId="107" fillId="0" borderId="0" xfId="128" applyFont="1"/>
    <xf numFmtId="0" fontId="0" fillId="0" borderId="103" xfId="528" applyFont="1" applyBorder="1"/>
    <xf numFmtId="0" fontId="0" fillId="0" borderId="104" xfId="128" applyFont="1" applyBorder="1"/>
    <xf numFmtId="0" fontId="37" fillId="0" borderId="105" xfId="128" applyFont="1" applyBorder="1"/>
    <xf numFmtId="0" fontId="0" fillId="0" borderId="63" xfId="128" applyFont="1" applyBorder="1" applyAlignment="1">
      <alignment horizontal="left"/>
    </xf>
    <xf numFmtId="0" fontId="0" fillId="0" borderId="30" xfId="128" applyFont="1" applyBorder="1"/>
    <xf numFmtId="0" fontId="37" fillId="0" borderId="54" xfId="128" applyFont="1" applyBorder="1"/>
    <xf numFmtId="0" fontId="0" fillId="0" borderId="0" xfId="128" applyFont="1" applyAlignment="1">
      <alignment horizontal="left" wrapText="1"/>
    </xf>
    <xf numFmtId="0" fontId="37" fillId="36" borderId="103" xfId="0" applyFont="1" applyFill="1" applyBorder="1"/>
    <xf numFmtId="0" fontId="37" fillId="36" borderId="63" xfId="0" applyFont="1" applyFill="1" applyBorder="1"/>
    <xf numFmtId="0" fontId="37" fillId="36" borderId="30" xfId="0" applyFont="1" applyFill="1" applyBorder="1"/>
    <xf numFmtId="0" fontId="37" fillId="36" borderId="32" xfId="528" applyFont="1" applyFill="1" applyBorder="1" applyAlignment="1">
      <alignment horizontal="center" vertical="center" wrapText="1"/>
    </xf>
    <xf numFmtId="0" fontId="37" fillId="36" borderId="32" xfId="528" quotePrefix="1" applyFont="1" applyFill="1" applyBorder="1" applyAlignment="1">
      <alignment horizontal="center" vertical="center" wrapText="1"/>
    </xf>
    <xf numFmtId="0" fontId="37" fillId="36" borderId="76" xfId="528" applyFont="1" applyFill="1" applyBorder="1"/>
    <xf numFmtId="0" fontId="37" fillId="36" borderId="75" xfId="528" applyFont="1" applyFill="1" applyBorder="1" applyAlignment="1">
      <alignment horizontal="center" wrapText="1"/>
    </xf>
    <xf numFmtId="0" fontId="37" fillId="36" borderId="77" xfId="528" applyFont="1" applyFill="1" applyBorder="1"/>
    <xf numFmtId="0" fontId="37" fillId="36" borderId="80" xfId="0" applyFont="1" applyFill="1" applyBorder="1" applyAlignment="1">
      <alignment horizontal="center" vertical="center" wrapText="1"/>
    </xf>
    <xf numFmtId="0" fontId="37" fillId="37" borderId="24" xfId="0" applyFont="1" applyFill="1" applyBorder="1"/>
    <xf numFmtId="0" fontId="130" fillId="0" borderId="0" xfId="0" applyFont="1"/>
    <xf numFmtId="0" fontId="129" fillId="0" borderId="0" xfId="0" applyFont="1"/>
    <xf numFmtId="49" fontId="129" fillId="0" borderId="0" xfId="836" quotePrefix="1" applyNumberFormat="1" applyFont="1"/>
    <xf numFmtId="0" fontId="37" fillId="41" borderId="115" xfId="128" applyFont="1" applyFill="1" applyBorder="1" applyAlignment="1">
      <alignment horizontal="center" vertical="center" wrapText="1"/>
    </xf>
    <xf numFmtId="0" fontId="0" fillId="37" borderId="60" xfId="128" applyFont="1" applyFill="1" applyBorder="1"/>
    <xf numFmtId="0" fontId="0" fillId="0" borderId="62" xfId="128" applyFont="1" applyBorder="1"/>
    <xf numFmtId="0" fontId="0" fillId="0" borderId="61" xfId="128" applyFont="1" applyBorder="1"/>
    <xf numFmtId="0" fontId="107" fillId="37" borderId="78" xfId="128" applyFont="1" applyFill="1" applyBorder="1"/>
    <xf numFmtId="0" fontId="0" fillId="37" borderId="62" xfId="128" applyFont="1" applyFill="1" applyBorder="1"/>
    <xf numFmtId="0" fontId="107" fillId="37" borderId="46" xfId="128" applyFont="1" applyFill="1" applyBorder="1"/>
    <xf numFmtId="0" fontId="107" fillId="37" borderId="30" xfId="128" applyFont="1" applyFill="1" applyBorder="1"/>
    <xf numFmtId="0" fontId="37" fillId="37" borderId="104" xfId="128" applyFont="1" applyFill="1" applyBorder="1"/>
    <xf numFmtId="0" fontId="37" fillId="37" borderId="105" xfId="128" applyFont="1" applyFill="1" applyBorder="1"/>
    <xf numFmtId="0" fontId="37" fillId="0" borderId="29" xfId="128" applyFont="1" applyBorder="1"/>
    <xf numFmtId="164" fontId="0" fillId="0" borderId="0" xfId="128" applyNumberFormat="1" applyFont="1"/>
    <xf numFmtId="0" fontId="107" fillId="0" borderId="30" xfId="128" applyFont="1" applyBorder="1" applyAlignment="1">
      <alignment horizontal="left"/>
    </xf>
    <xf numFmtId="0" fontId="107" fillId="0" borderId="0" xfId="128" applyFont="1" applyAlignment="1">
      <alignment horizontal="left"/>
    </xf>
    <xf numFmtId="0" fontId="0" fillId="37" borderId="32" xfId="528" applyFont="1" applyFill="1" applyBorder="1" applyAlignment="1">
      <alignment horizontal="center"/>
    </xf>
    <xf numFmtId="0" fontId="37" fillId="36" borderId="48" xfId="528" applyFont="1" applyFill="1" applyBorder="1"/>
    <xf numFmtId="0" fontId="37" fillId="36" borderId="75" xfId="528" applyFont="1" applyFill="1" applyBorder="1" applyAlignment="1">
      <alignment horizontal="center" vertical="center" wrapText="1"/>
    </xf>
    <xf numFmtId="0" fontId="37" fillId="36" borderId="75" xfId="528" quotePrefix="1" applyFont="1" applyFill="1" applyBorder="1" applyAlignment="1">
      <alignment horizontal="center" vertical="center" wrapText="1"/>
    </xf>
    <xf numFmtId="0" fontId="124" fillId="0" borderId="0" xfId="528" applyFont="1" applyAlignment="1">
      <alignment horizontal="left"/>
    </xf>
    <xf numFmtId="0" fontId="0" fillId="0" borderId="0" xfId="528" applyFont="1" applyAlignment="1">
      <alignment horizontal="center"/>
    </xf>
    <xf numFmtId="0" fontId="0" fillId="0" borderId="109" xfId="528" applyFont="1" applyBorder="1"/>
    <xf numFmtId="0" fontId="0" fillId="0" borderId="32" xfId="528" applyFont="1" applyBorder="1"/>
    <xf numFmtId="0" fontId="0" fillId="37" borderId="89" xfId="528" applyFont="1" applyFill="1" applyBorder="1"/>
    <xf numFmtId="0" fontId="0" fillId="0" borderId="36" xfId="0" applyBorder="1"/>
    <xf numFmtId="164" fontId="0" fillId="0" borderId="61" xfId="0" applyNumberFormat="1" applyBorder="1"/>
    <xf numFmtId="0" fontId="0" fillId="0" borderId="115" xfId="0" applyBorder="1" applyAlignment="1">
      <alignment horizontal="left"/>
    </xf>
    <xf numFmtId="164" fontId="0" fillId="0" borderId="54" xfId="0" applyNumberFormat="1" applyBorder="1"/>
    <xf numFmtId="0" fontId="37" fillId="0" borderId="104" xfId="132" applyFont="1" applyBorder="1"/>
    <xf numFmtId="0" fontId="37" fillId="0" borderId="30" xfId="132" applyFont="1" applyBorder="1"/>
    <xf numFmtId="0" fontId="37" fillId="0" borderId="115" xfId="132" applyFont="1" applyBorder="1" applyAlignment="1">
      <alignment horizontal="center"/>
    </xf>
    <xf numFmtId="165" fontId="0" fillId="0" borderId="114" xfId="703" applyNumberFormat="1" applyFont="1" applyFill="1" applyBorder="1"/>
    <xf numFmtId="0" fontId="37" fillId="35" borderId="8" xfId="132" applyFont="1" applyFill="1" applyBorder="1"/>
    <xf numFmtId="165" fontId="0" fillId="0" borderId="36" xfId="703" applyNumberFormat="1" applyFont="1" applyBorder="1"/>
    <xf numFmtId="0" fontId="37" fillId="35" borderId="65" xfId="132" applyFont="1" applyFill="1" applyBorder="1"/>
    <xf numFmtId="0" fontId="37" fillId="35" borderId="30" xfId="132" applyFont="1" applyFill="1" applyBorder="1"/>
    <xf numFmtId="165" fontId="0" fillId="0" borderId="115" xfId="703" applyNumberFormat="1" applyFont="1" applyBorder="1"/>
    <xf numFmtId="165" fontId="0" fillId="0" borderId="30" xfId="703" applyNumberFormat="1" applyFont="1" applyBorder="1"/>
    <xf numFmtId="165" fontId="0" fillId="0" borderId="80" xfId="703" applyNumberFormat="1" applyFont="1" applyFill="1" applyBorder="1"/>
    <xf numFmtId="0" fontId="0" fillId="41" borderId="39" xfId="132" applyFont="1" applyFill="1" applyBorder="1"/>
    <xf numFmtId="0" fontId="0" fillId="41" borderId="67" xfId="132" applyFont="1" applyFill="1" applyBorder="1"/>
    <xf numFmtId="0" fontId="121" fillId="41" borderId="0" xfId="132" applyFont="1" applyFill="1"/>
    <xf numFmtId="0" fontId="121" fillId="41" borderId="50" xfId="132" applyFont="1" applyFill="1" applyBorder="1"/>
    <xf numFmtId="3" fontId="0" fillId="0" borderId="0" xfId="0" applyNumberFormat="1" applyAlignment="1">
      <alignment vertical="center" wrapText="1"/>
    </xf>
    <xf numFmtId="3" fontId="0" fillId="36" borderId="8" xfId="4" applyNumberFormat="1" applyFont="1" applyFill="1" applyBorder="1"/>
    <xf numFmtId="3" fontId="37" fillId="36" borderId="8" xfId="4" applyNumberFormat="1" applyFont="1" applyFill="1" applyBorder="1"/>
    <xf numFmtId="3" fontId="0" fillId="0" borderId="8" xfId="4" applyNumberFormat="1" applyFont="1" applyFill="1" applyBorder="1"/>
    <xf numFmtId="3" fontId="37" fillId="0" borderId="61" xfId="4" applyNumberFormat="1" applyFont="1" applyFill="1" applyBorder="1"/>
    <xf numFmtId="0" fontId="0" fillId="0" borderId="63" xfId="127" applyFont="1" applyBorder="1"/>
    <xf numFmtId="3" fontId="0" fillId="36" borderId="30" xfId="4" applyNumberFormat="1" applyFont="1" applyFill="1" applyBorder="1"/>
    <xf numFmtId="3" fontId="37" fillId="36" borderId="30" xfId="4" applyNumberFormat="1" applyFont="1" applyFill="1" applyBorder="1"/>
    <xf numFmtId="3" fontId="0" fillId="0" borderId="30" xfId="4" applyNumberFormat="1" applyFont="1" applyFill="1" applyBorder="1"/>
    <xf numFmtId="3" fontId="37" fillId="0" borderId="54" xfId="4" applyNumberFormat="1" applyFont="1" applyFill="1" applyBorder="1"/>
    <xf numFmtId="0" fontId="37" fillId="0" borderId="45" xfId="0" applyFont="1" applyBorder="1"/>
    <xf numFmtId="3" fontId="37" fillId="36" borderId="46" xfId="4" applyNumberFormat="1" applyFont="1" applyFill="1" applyBorder="1"/>
    <xf numFmtId="3" fontId="37" fillId="0" borderId="46" xfId="4" applyNumberFormat="1" applyFont="1" applyFill="1" applyBorder="1"/>
    <xf numFmtId="3" fontId="37" fillId="0" borderId="47" xfId="4" applyNumberFormat="1" applyFont="1" applyFill="1" applyBorder="1"/>
    <xf numFmtId="0" fontId="0" fillId="0" borderId="0" xfId="0" quotePrefix="1"/>
    <xf numFmtId="0" fontId="107" fillId="0" borderId="32" xfId="0" applyFont="1" applyBorder="1"/>
    <xf numFmtId="0" fontId="37" fillId="0" borderId="43" xfId="0" applyFont="1" applyBorder="1"/>
    <xf numFmtId="9" fontId="0" fillId="0" borderId="25" xfId="0" applyNumberFormat="1" applyBorder="1"/>
    <xf numFmtId="9" fontId="0" fillId="0" borderId="26" xfId="0" applyNumberFormat="1" applyBorder="1"/>
    <xf numFmtId="9" fontId="0" fillId="0" borderId="44" xfId="0" applyNumberFormat="1" applyBorder="1"/>
    <xf numFmtId="0" fontId="37" fillId="0" borderId="64" xfId="0" applyFont="1" applyBorder="1"/>
    <xf numFmtId="165" fontId="0" fillId="0" borderId="60" xfId="0" applyNumberFormat="1" applyBorder="1"/>
    <xf numFmtId="165" fontId="0" fillId="0" borderId="8" xfId="0" applyNumberFormat="1" applyBorder="1"/>
    <xf numFmtId="165" fontId="0" fillId="0" borderId="61" xfId="0" applyNumberFormat="1" applyBorder="1"/>
    <xf numFmtId="165" fontId="0" fillId="0" borderId="5" xfId="0" applyNumberFormat="1" applyBorder="1"/>
    <xf numFmtId="165" fontId="0" fillId="37" borderId="60" xfId="0" applyNumberFormat="1" applyFill="1" applyBorder="1"/>
    <xf numFmtId="165" fontId="0" fillId="37" borderId="8" xfId="0" applyNumberFormat="1" applyFill="1" applyBorder="1"/>
    <xf numFmtId="165" fontId="0" fillId="37" borderId="61" xfId="0" applyNumberFormat="1" applyFill="1" applyBorder="1"/>
    <xf numFmtId="165" fontId="0" fillId="37" borderId="36" xfId="0" applyNumberFormat="1" applyFill="1" applyBorder="1"/>
    <xf numFmtId="165" fontId="0" fillId="37" borderId="5" xfId="0" applyNumberFormat="1" applyFill="1" applyBorder="1"/>
    <xf numFmtId="9" fontId="0" fillId="37" borderId="60" xfId="0" applyNumberFormat="1" applyFill="1" applyBorder="1"/>
    <xf numFmtId="9" fontId="0" fillId="37" borderId="8" xfId="0" applyNumberFormat="1" applyFill="1" applyBorder="1"/>
    <xf numFmtId="9" fontId="0" fillId="37" borderId="61" xfId="0" applyNumberFormat="1" applyFill="1" applyBorder="1"/>
    <xf numFmtId="173" fontId="0" fillId="0" borderId="32" xfId="127" quotePrefix="1" applyNumberFormat="1" applyFont="1" applyBorder="1" applyAlignment="1">
      <alignment horizontal="left" wrapText="1"/>
    </xf>
    <xf numFmtId="9" fontId="0" fillId="0" borderId="60" xfId="0" applyNumberFormat="1" applyBorder="1" applyAlignment="1">
      <alignment horizontal="right"/>
    </xf>
    <xf numFmtId="9" fontId="0" fillId="0" borderId="8" xfId="0" applyNumberFormat="1" applyBorder="1" applyAlignment="1">
      <alignment horizontal="right"/>
    </xf>
    <xf numFmtId="9" fontId="0" fillId="0" borderId="61" xfId="0" applyNumberFormat="1" applyBorder="1" applyAlignment="1">
      <alignment horizontal="right"/>
    </xf>
    <xf numFmtId="173" fontId="0" fillId="0" borderId="27" xfId="0" quotePrefix="1" applyNumberFormat="1" applyBorder="1" applyAlignment="1">
      <alignment horizontal="left" vertical="top" wrapText="1"/>
    </xf>
    <xf numFmtId="173" fontId="0" fillId="0" borderId="39" xfId="0" applyNumberFormat="1" applyBorder="1" applyAlignment="1">
      <alignment horizontal="justify" vertical="center" wrapText="1"/>
    </xf>
    <xf numFmtId="175" fontId="0" fillId="0" borderId="34" xfId="0" applyNumberFormat="1" applyBorder="1"/>
    <xf numFmtId="175" fontId="0" fillId="0" borderId="26" xfId="0" applyNumberFormat="1" applyBorder="1"/>
    <xf numFmtId="175" fontId="0" fillId="0" borderId="44" xfId="0" applyNumberFormat="1" applyBorder="1"/>
    <xf numFmtId="0" fontId="0" fillId="0" borderId="0" xfId="0" applyAlignment="1">
      <alignment vertical="top"/>
    </xf>
    <xf numFmtId="0" fontId="0" fillId="0" borderId="0" xfId="0" quotePrefix="1" applyAlignment="1">
      <alignment horizontal="left" vertical="top" wrapText="1"/>
    </xf>
    <xf numFmtId="0" fontId="0" fillId="0" borderId="0" xfId="0" quotePrefix="1" applyAlignment="1">
      <alignment vertical="top"/>
    </xf>
    <xf numFmtId="0" fontId="37" fillId="44" borderId="75" xfId="0" applyFont="1" applyFill="1" applyBorder="1" applyAlignment="1">
      <alignment horizontal="left" vertical="center" wrapText="1"/>
    </xf>
    <xf numFmtId="0" fontId="132" fillId="0" borderId="0" xfId="0" applyFont="1" applyAlignment="1">
      <alignment vertical="center" wrapText="1"/>
    </xf>
    <xf numFmtId="0" fontId="0" fillId="0" borderId="27" xfId="0" applyBorder="1" applyAlignment="1">
      <alignment horizontal="left" vertical="center" wrapText="1"/>
    </xf>
    <xf numFmtId="0" fontId="0" fillId="0" borderId="0" xfId="0" applyAlignment="1">
      <alignment horizontal="center" vertical="center"/>
    </xf>
    <xf numFmtId="0" fontId="0" fillId="0" borderId="32" xfId="0" applyBorder="1"/>
    <xf numFmtId="3" fontId="0" fillId="0" borderId="32" xfId="0" applyNumberFormat="1" applyBorder="1"/>
    <xf numFmtId="9" fontId="0" fillId="0" borderId="32" xfId="0" applyNumberFormat="1" applyBorder="1"/>
    <xf numFmtId="9" fontId="0" fillId="0" borderId="66" xfId="0" applyNumberFormat="1" applyBorder="1"/>
    <xf numFmtId="2" fontId="0" fillId="0" borderId="66" xfId="0" applyNumberFormat="1" applyBorder="1"/>
    <xf numFmtId="0" fontId="0" fillId="0" borderId="66" xfId="0" applyBorder="1" applyAlignment="1">
      <alignment horizontal="right"/>
    </xf>
    <xf numFmtId="9" fontId="0" fillId="0" borderId="32" xfId="0" applyNumberFormat="1" applyBorder="1" applyAlignment="1">
      <alignment horizontal="right"/>
    </xf>
    <xf numFmtId="0" fontId="0" fillId="0" borderId="31" xfId="0" applyBorder="1" applyAlignment="1">
      <alignment wrapText="1"/>
    </xf>
    <xf numFmtId="0" fontId="0" fillId="0" borderId="32" xfId="0" applyBorder="1" applyAlignment="1">
      <alignment wrapText="1"/>
    </xf>
    <xf numFmtId="3" fontId="0" fillId="0" borderId="66" xfId="0" applyNumberFormat="1" applyBorder="1"/>
    <xf numFmtId="0" fontId="0" fillId="0" borderId="66" xfId="0" applyBorder="1"/>
    <xf numFmtId="0" fontId="0" fillId="0" borderId="31" xfId="0" applyBorder="1" applyAlignment="1">
      <alignment horizontal="center"/>
    </xf>
    <xf numFmtId="0" fontId="0" fillId="0" borderId="109" xfId="0" applyBorder="1" applyAlignment="1">
      <alignment horizontal="center"/>
    </xf>
    <xf numFmtId="3" fontId="0" fillId="0" borderId="50" xfId="0" applyNumberFormat="1" applyBorder="1"/>
    <xf numFmtId="9" fontId="0" fillId="0" borderId="109" xfId="0" applyNumberFormat="1" applyBorder="1"/>
    <xf numFmtId="9" fontId="0" fillId="0" borderId="50" xfId="0" applyNumberFormat="1" applyBorder="1"/>
    <xf numFmtId="2" fontId="0" fillId="0" borderId="50" xfId="0" applyNumberFormat="1" applyBorder="1"/>
    <xf numFmtId="0" fontId="0" fillId="0" borderId="32" xfId="0" applyBorder="1" applyAlignment="1">
      <alignment horizontal="center"/>
    </xf>
    <xf numFmtId="0" fontId="0" fillId="0" borderId="27" xfId="0" applyBorder="1" applyAlignment="1">
      <alignment wrapText="1"/>
    </xf>
    <xf numFmtId="3" fontId="0" fillId="46" borderId="32" xfId="0" applyNumberFormat="1" applyFill="1" applyBorder="1"/>
    <xf numFmtId="9" fontId="0" fillId="46" borderId="32" xfId="0" applyNumberFormat="1" applyFill="1" applyBorder="1"/>
    <xf numFmtId="9" fontId="0" fillId="46" borderId="66" xfId="0" applyNumberFormat="1" applyFill="1" applyBorder="1"/>
    <xf numFmtId="9" fontId="0" fillId="46" borderId="32" xfId="0" applyNumberFormat="1" applyFill="1" applyBorder="1" applyAlignment="1">
      <alignment horizontal="right" vertical="center"/>
    </xf>
    <xf numFmtId="9" fontId="0" fillId="46" borderId="32" xfId="0" applyNumberFormat="1" applyFill="1" applyBorder="1" applyAlignment="1">
      <alignment horizontal="right"/>
    </xf>
    <xf numFmtId="9" fontId="0" fillId="46" borderId="66" xfId="0" applyNumberFormat="1" applyFill="1" applyBorder="1" applyAlignment="1">
      <alignment horizontal="right" vertical="center"/>
    </xf>
    <xf numFmtId="0" fontId="0" fillId="35" borderId="32" xfId="0" applyFill="1" applyBorder="1"/>
    <xf numFmtId="0" fontId="0" fillId="46" borderId="66" xfId="0" applyFill="1" applyBorder="1" applyAlignment="1">
      <alignment horizontal="right"/>
    </xf>
    <xf numFmtId="0" fontId="0" fillId="35" borderId="31" xfId="0" applyFill="1" applyBorder="1" applyAlignment="1">
      <alignment wrapText="1"/>
    </xf>
    <xf numFmtId="0" fontId="0" fillId="35" borderId="32" xfId="0" applyFill="1" applyBorder="1" applyAlignment="1">
      <alignment wrapText="1"/>
    </xf>
    <xf numFmtId="3" fontId="0" fillId="46" borderId="66" xfId="0" applyNumberFormat="1" applyFill="1" applyBorder="1"/>
    <xf numFmtId="1" fontId="0" fillId="46" borderId="66" xfId="0" applyNumberFormat="1" applyFill="1" applyBorder="1" applyAlignment="1">
      <alignment horizontal="right"/>
    </xf>
    <xf numFmtId="0" fontId="0" fillId="0" borderId="28" xfId="0" applyBorder="1" applyAlignment="1">
      <alignment horizontal="right"/>
    </xf>
    <xf numFmtId="0" fontId="0" fillId="46" borderId="66" xfId="0" applyFill="1" applyBorder="1"/>
    <xf numFmtId="0" fontId="0" fillId="35" borderId="31" xfId="0" applyFill="1" applyBorder="1" applyAlignment="1">
      <alignment horizontal="center"/>
    </xf>
    <xf numFmtId="0" fontId="0" fillId="35" borderId="109" xfId="0" applyFill="1" applyBorder="1" applyAlignment="1">
      <alignment horizontal="center"/>
    </xf>
    <xf numFmtId="3" fontId="0" fillId="46" borderId="50" xfId="0" applyNumberFormat="1" applyFill="1" applyBorder="1"/>
    <xf numFmtId="9" fontId="0" fillId="46" borderId="109" xfId="0" applyNumberFormat="1" applyFill="1" applyBorder="1"/>
    <xf numFmtId="9" fontId="0" fillId="46" borderId="50" xfId="0" applyNumberFormat="1" applyFill="1" applyBorder="1"/>
    <xf numFmtId="0" fontId="0" fillId="35" borderId="32" xfId="0" applyFill="1" applyBorder="1" applyAlignment="1">
      <alignment horizontal="center"/>
    </xf>
    <xf numFmtId="0" fontId="0" fillId="35" borderId="48" xfId="0" applyFill="1" applyBorder="1"/>
    <xf numFmtId="3" fontId="0" fillId="46" borderId="52" xfId="0" applyNumberFormat="1" applyFill="1" applyBorder="1"/>
    <xf numFmtId="9" fontId="0" fillId="46" borderId="52" xfId="0" applyNumberFormat="1" applyFill="1" applyBorder="1"/>
    <xf numFmtId="2" fontId="0" fillId="0" borderId="52" xfId="0" applyNumberFormat="1" applyBorder="1"/>
    <xf numFmtId="0" fontId="37" fillId="44" borderId="75" xfId="0" applyFont="1" applyFill="1" applyBorder="1" applyAlignment="1">
      <alignment wrapText="1"/>
    </xf>
    <xf numFmtId="0" fontId="37" fillId="44" borderId="64" xfId="0" applyFont="1" applyFill="1" applyBorder="1" applyAlignment="1">
      <alignment wrapText="1"/>
    </xf>
    <xf numFmtId="0" fontId="37" fillId="44" borderId="101" xfId="0" applyFont="1" applyFill="1" applyBorder="1" applyAlignment="1">
      <alignment wrapText="1"/>
    </xf>
    <xf numFmtId="0" fontId="37" fillId="0" borderId="32" xfId="0" applyFont="1" applyBorder="1" applyAlignment="1">
      <alignment wrapText="1"/>
    </xf>
    <xf numFmtId="0" fontId="37" fillId="0" borderId="32" xfId="0" applyFont="1" applyBorder="1"/>
    <xf numFmtId="0" fontId="37" fillId="0" borderId="64" xfId="0" applyFont="1" applyBorder="1" applyAlignment="1">
      <alignment wrapText="1"/>
    </xf>
    <xf numFmtId="0" fontId="37" fillId="0" borderId="5" xfId="0" applyFont="1" applyBorder="1" applyAlignment="1">
      <alignment wrapText="1"/>
    </xf>
    <xf numFmtId="0" fontId="37" fillId="0" borderId="117" xfId="0" applyFont="1" applyBorder="1" applyAlignment="1">
      <alignment wrapText="1"/>
    </xf>
    <xf numFmtId="0" fontId="37" fillId="44" borderId="60" xfId="0" applyFont="1" applyFill="1" applyBorder="1" applyAlignment="1">
      <alignment wrapText="1"/>
    </xf>
    <xf numFmtId="0" fontId="37" fillId="44" borderId="8" xfId="0" applyFont="1" applyFill="1" applyBorder="1" applyAlignment="1">
      <alignment wrapText="1"/>
    </xf>
    <xf numFmtId="0" fontId="37" fillId="44" borderId="61" xfId="0" applyFont="1" applyFill="1" applyBorder="1" applyAlignment="1">
      <alignment wrapText="1"/>
    </xf>
    <xf numFmtId="0" fontId="37" fillId="0" borderId="31" xfId="0" applyFont="1" applyBorder="1"/>
    <xf numFmtId="9" fontId="0" fillId="0" borderId="71" xfId="0" applyNumberFormat="1" applyBorder="1"/>
    <xf numFmtId="0" fontId="37" fillId="0" borderId="48" xfId="0" applyFont="1" applyBorder="1" applyAlignment="1">
      <alignment wrapText="1"/>
    </xf>
    <xf numFmtId="9" fontId="0" fillId="0" borderId="62" xfId="0" applyNumberFormat="1" applyBorder="1"/>
    <xf numFmtId="0" fontId="37" fillId="47" borderId="76" xfId="0" applyFont="1" applyFill="1" applyBorder="1"/>
    <xf numFmtId="0" fontId="0" fillId="47" borderId="77" xfId="0" applyFill="1" applyBorder="1"/>
    <xf numFmtId="0" fontId="37" fillId="41" borderId="75" xfId="528" applyFont="1" applyFill="1" applyBorder="1" applyAlignment="1">
      <alignment horizontal="left" vertical="center" wrapText="1"/>
    </xf>
    <xf numFmtId="0" fontId="111" fillId="0" borderId="8" xfId="0" applyFont="1" applyBorder="1"/>
    <xf numFmtId="9" fontId="111" fillId="0" borderId="8" xfId="1" applyFont="1" applyBorder="1"/>
    <xf numFmtId="0" fontId="111" fillId="0" borderId="26" xfId="0" applyFont="1" applyBorder="1"/>
    <xf numFmtId="3" fontId="111" fillId="0" borderId="0" xfId="0" applyNumberFormat="1" applyFont="1"/>
    <xf numFmtId="0" fontId="111" fillId="0" borderId="0" xfId="0" applyFont="1" applyAlignment="1">
      <alignment horizontal="center"/>
    </xf>
    <xf numFmtId="9" fontId="111" fillId="0" borderId="0" xfId="1" applyFont="1"/>
    <xf numFmtId="9" fontId="111" fillId="0" borderId="0" xfId="187" applyFont="1"/>
    <xf numFmtId="0" fontId="37" fillId="0" borderId="5" xfId="0" applyFont="1" applyBorder="1"/>
    <xf numFmtId="0" fontId="37" fillId="41" borderId="101" xfId="0" applyFont="1" applyFill="1" applyBorder="1" applyAlignment="1">
      <alignment horizontal="center" wrapText="1"/>
    </xf>
    <xf numFmtId="0" fontId="37" fillId="41" borderId="89" xfId="0" applyFont="1" applyFill="1" applyBorder="1" applyAlignment="1">
      <alignment horizontal="left" vertical="center" wrapText="1"/>
    </xf>
    <xf numFmtId="0" fontId="38" fillId="0" borderId="51" xfId="0" applyFont="1" applyBorder="1" applyAlignment="1">
      <alignment horizontal="center"/>
    </xf>
    <xf numFmtId="49" fontId="77" fillId="0" borderId="0" xfId="0" applyNumberFormat="1" applyFont="1" applyAlignment="1">
      <alignment vertical="center"/>
    </xf>
    <xf numFmtId="49" fontId="38" fillId="0" borderId="0" xfId="0" applyNumberFormat="1" applyFont="1" applyAlignment="1">
      <alignment horizontal="center" vertical="center" wrapText="1"/>
    </xf>
    <xf numFmtId="49" fontId="133" fillId="0" borderId="0" xfId="0" applyNumberFormat="1" applyFont="1" applyAlignment="1">
      <alignment horizontal="centerContinuous" vertical="center"/>
    </xf>
    <xf numFmtId="0" fontId="37" fillId="41" borderId="103" xfId="0" applyFont="1" applyFill="1" applyBorder="1" applyAlignment="1">
      <alignment horizontal="center" vertical="center" wrapText="1"/>
    </xf>
    <xf numFmtId="0" fontId="37" fillId="41" borderId="104" xfId="0" applyFont="1" applyFill="1" applyBorder="1" applyAlignment="1">
      <alignment horizontal="center" vertical="center" wrapText="1"/>
    </xf>
    <xf numFmtId="0" fontId="37" fillId="41" borderId="105" xfId="0" applyFont="1" applyFill="1" applyBorder="1" applyAlignment="1">
      <alignment horizontal="center" vertical="center" wrapText="1"/>
    </xf>
    <xf numFmtId="0" fontId="0" fillId="0" borderId="60" xfId="0" applyBorder="1" applyAlignment="1">
      <alignment horizontal="center" vertical="center" wrapText="1"/>
    </xf>
    <xf numFmtId="0" fontId="118" fillId="0" borderId="8" xfId="0" applyFont="1" applyBorder="1" applyAlignment="1">
      <alignment horizontal="left" vertical="center" wrapText="1"/>
    </xf>
    <xf numFmtId="0" fontId="0" fillId="0" borderId="61" xfId="0" applyBorder="1" applyAlignment="1">
      <alignment horizontal="right"/>
    </xf>
    <xf numFmtId="0" fontId="118" fillId="0" borderId="59" xfId="0" applyFont="1" applyBorder="1" applyAlignment="1">
      <alignment horizontal="center" vertical="center" wrapText="1"/>
    </xf>
    <xf numFmtId="0" fontId="119" fillId="0" borderId="61" xfId="0" applyFont="1" applyBorder="1" applyAlignment="1">
      <alignment horizontal="center" vertical="center"/>
    </xf>
    <xf numFmtId="0" fontId="77" fillId="0" borderId="120" xfId="0" applyFont="1" applyBorder="1" applyAlignment="1">
      <alignment horizontal="center" vertical="center"/>
    </xf>
    <xf numFmtId="0" fontId="77" fillId="0" borderId="121" xfId="0" applyFont="1" applyBorder="1" applyAlignment="1">
      <alignment horizontal="center" vertical="center"/>
    </xf>
    <xf numFmtId="0" fontId="77" fillId="0" borderId="59" xfId="0" applyFont="1" applyBorder="1" applyAlignment="1">
      <alignment horizontal="center" vertical="center"/>
    </xf>
    <xf numFmtId="0" fontId="77" fillId="0" borderId="122" xfId="0" applyFont="1" applyBorder="1" applyAlignment="1">
      <alignment horizontal="center" vertical="center"/>
    </xf>
    <xf numFmtId="0" fontId="77" fillId="0" borderId="92" xfId="0" applyFont="1" applyBorder="1" applyAlignment="1">
      <alignment horizontal="center" vertical="center"/>
    </xf>
    <xf numFmtId="0" fontId="77" fillId="0" borderId="123" xfId="0" applyFont="1" applyBorder="1" applyAlignment="1">
      <alignment horizontal="center" vertical="center"/>
    </xf>
    <xf numFmtId="0" fontId="0" fillId="0" borderId="25" xfId="0" applyBorder="1" applyAlignment="1">
      <alignment horizontal="center" vertical="center" wrapText="1"/>
    </xf>
    <xf numFmtId="0" fontId="118" fillId="0" borderId="26" xfId="0" applyFont="1" applyBorder="1" applyAlignment="1">
      <alignment horizontal="center" vertical="center" wrapText="1"/>
    </xf>
    <xf numFmtId="0" fontId="77" fillId="0" borderId="26" xfId="0" applyFont="1" applyBorder="1" applyAlignment="1">
      <alignment vertical="center"/>
    </xf>
    <xf numFmtId="0" fontId="119" fillId="0" borderId="26" xfId="0" applyFont="1" applyBorder="1" applyAlignment="1">
      <alignment vertical="center"/>
    </xf>
    <xf numFmtId="164" fontId="119" fillId="0" borderId="26" xfId="4" applyNumberFormat="1" applyFont="1" applyBorder="1" applyAlignment="1">
      <alignment vertical="center"/>
    </xf>
    <xf numFmtId="164" fontId="77" fillId="0" borderId="59" xfId="0" applyNumberFormat="1" applyFont="1" applyBorder="1" applyAlignment="1">
      <alignment vertical="center"/>
    </xf>
    <xf numFmtId="164" fontId="77" fillId="0" borderId="124" xfId="0" applyNumberFormat="1" applyFont="1" applyBorder="1" applyAlignment="1">
      <alignment horizontal="center" vertical="center"/>
    </xf>
    <xf numFmtId="0" fontId="0" fillId="0" borderId="125" xfId="0" applyBorder="1" applyAlignment="1">
      <alignment horizontal="center" vertical="center" wrapText="1"/>
    </xf>
    <xf numFmtId="0" fontId="118" fillId="0" borderId="59" xfId="0" applyFont="1" applyBorder="1" applyAlignment="1">
      <alignment horizontal="left" vertical="center" wrapText="1"/>
    </xf>
    <xf numFmtId="0" fontId="77" fillId="0" borderId="59" xfId="0" applyFont="1" applyBorder="1" applyAlignment="1">
      <alignment vertical="center"/>
    </xf>
    <xf numFmtId="0" fontId="77" fillId="0" borderId="124" xfId="0" applyFont="1" applyBorder="1" applyAlignment="1">
      <alignment horizontal="center" vertical="center"/>
    </xf>
    <xf numFmtId="0" fontId="0" fillId="0" borderId="126" xfId="0" applyBorder="1" applyAlignment="1">
      <alignment horizontal="center" vertical="center" wrapText="1"/>
    </xf>
    <xf numFmtId="0" fontId="118" fillId="0" borderId="127" xfId="0" applyFont="1" applyBorder="1" applyAlignment="1">
      <alignment horizontal="left" vertical="center" wrapText="1"/>
    </xf>
    <xf numFmtId="0" fontId="77" fillId="0" borderId="127" xfId="0" applyFont="1" applyBorder="1" applyAlignment="1">
      <alignment horizontal="center" vertical="center"/>
    </xf>
    <xf numFmtId="0" fontId="77" fillId="0" borderId="128" xfId="0" applyFont="1" applyBorder="1" applyAlignment="1">
      <alignment horizontal="center" vertical="center"/>
    </xf>
    <xf numFmtId="0" fontId="0" fillId="0" borderId="61" xfId="0" applyBorder="1" applyAlignment="1">
      <alignment horizontal="left" vertical="top" wrapText="1"/>
    </xf>
    <xf numFmtId="0" fontId="0" fillId="40" borderId="61" xfId="0" applyFill="1" applyBorder="1" applyAlignment="1">
      <alignment horizontal="left" vertical="top" wrapText="1"/>
    </xf>
    <xf numFmtId="0" fontId="0" fillId="0" borderId="61" xfId="0" applyBorder="1" applyAlignment="1">
      <alignment horizontal="left" wrapText="1"/>
    </xf>
    <xf numFmtId="0" fontId="0" fillId="0" borderId="54" xfId="0" applyBorder="1" applyAlignment="1">
      <alignment horizontal="left" wrapText="1"/>
    </xf>
    <xf numFmtId="9" fontId="0" fillId="0" borderId="101" xfId="1" applyFont="1" applyBorder="1"/>
    <xf numFmtId="0" fontId="46" fillId="0" borderId="29" xfId="0" applyFont="1" applyBorder="1"/>
    <xf numFmtId="164" fontId="38" fillId="0" borderId="78" xfId="4" applyNumberFormat="1" applyFont="1" applyBorder="1"/>
    <xf numFmtId="164" fontId="38" fillId="0" borderId="79" xfId="4" applyNumberFormat="1" applyFont="1" applyBorder="1"/>
    <xf numFmtId="164" fontId="111" fillId="0" borderId="31" xfId="528" applyNumberFormat="1" applyBorder="1"/>
    <xf numFmtId="0" fontId="117" fillId="0" borderId="60" xfId="0" applyFont="1" applyBorder="1" applyAlignment="1">
      <alignment horizontal="left" vertical="center" wrapText="1" readingOrder="1"/>
    </xf>
    <xf numFmtId="9" fontId="111" fillId="0" borderId="8" xfId="128" applyNumberFormat="1" applyBorder="1"/>
    <xf numFmtId="9" fontId="111" fillId="0" borderId="103" xfId="198" applyFont="1" applyBorder="1"/>
    <xf numFmtId="9" fontId="111" fillId="0" borderId="104" xfId="198" applyFont="1" applyBorder="1"/>
    <xf numFmtId="9" fontId="111" fillId="0" borderId="105" xfId="198" applyFont="1" applyBorder="1"/>
    <xf numFmtId="9" fontId="111" fillId="0" borderId="24" xfId="198" applyFont="1" applyBorder="1"/>
    <xf numFmtId="9" fontId="111" fillId="0" borderId="29" xfId="198" applyFont="1" applyBorder="1"/>
    <xf numFmtId="9" fontId="111" fillId="0" borderId="38" xfId="198" applyFont="1" applyBorder="1"/>
    <xf numFmtId="9" fontId="111" fillId="0" borderId="24" xfId="198" applyFont="1" applyFill="1" applyBorder="1"/>
    <xf numFmtId="9" fontId="111" fillId="0" borderId="29" xfId="198" applyFont="1" applyFill="1" applyBorder="1"/>
    <xf numFmtId="9" fontId="111" fillId="0" borderId="38" xfId="198" applyFont="1" applyFill="1" applyBorder="1"/>
    <xf numFmtId="9" fontId="37" fillId="0" borderId="45" xfId="197" applyFont="1" applyFill="1" applyBorder="1"/>
    <xf numFmtId="9" fontId="37" fillId="0" borderId="46" xfId="197" applyFont="1" applyFill="1" applyBorder="1"/>
    <xf numFmtId="9" fontId="111" fillId="0" borderId="47" xfId="198" applyFont="1" applyBorder="1"/>
    <xf numFmtId="9" fontId="0" fillId="0" borderId="105" xfId="198" applyFont="1" applyBorder="1"/>
    <xf numFmtId="9" fontId="0" fillId="0" borderId="38" xfId="198" applyFont="1" applyBorder="1"/>
    <xf numFmtId="9" fontId="0" fillId="0" borderId="61" xfId="198" applyFont="1" applyBorder="1"/>
    <xf numFmtId="0" fontId="0" fillId="0" borderId="38" xfId="197" applyNumberFormat="1" applyFont="1" applyBorder="1"/>
    <xf numFmtId="9" fontId="37" fillId="0" borderId="38" xfId="198" applyFont="1" applyFill="1" applyBorder="1"/>
    <xf numFmtId="165" fontId="37" fillId="0" borderId="78" xfId="703" applyNumberFormat="1" applyFont="1" applyBorder="1" applyAlignment="1">
      <alignment vertical="center" wrapText="1"/>
    </xf>
    <xf numFmtId="0" fontId="38" fillId="36" borderId="84" xfId="127" applyFont="1" applyFill="1" applyBorder="1" applyAlignment="1">
      <alignment horizontal="center" vertical="center" wrapText="1"/>
    </xf>
    <xf numFmtId="0" fontId="38" fillId="36" borderId="81" xfId="127" applyFont="1" applyFill="1" applyBorder="1" applyAlignment="1">
      <alignment horizontal="center" vertical="center" wrapText="1"/>
    </xf>
    <xf numFmtId="0" fontId="38" fillId="36" borderId="85" xfId="127" applyFont="1" applyFill="1" applyBorder="1" applyAlignment="1">
      <alignment horizontal="center" vertical="center" wrapText="1"/>
    </xf>
    <xf numFmtId="0" fontId="38" fillId="0" borderId="65" xfId="0" applyFont="1" applyBorder="1" applyAlignment="1">
      <alignment horizontal="center" vertical="center"/>
    </xf>
    <xf numFmtId="164" fontId="38" fillId="0" borderId="8" xfId="4" applyNumberFormat="1" applyFont="1" applyBorder="1" applyAlignment="1">
      <alignment vertical="center"/>
    </xf>
    <xf numFmtId="3" fontId="38" fillId="0" borderId="129" xfId="0" applyNumberFormat="1" applyFont="1" applyBorder="1" applyAlignment="1">
      <alignment horizontal="center" vertical="center" wrapText="1"/>
    </xf>
    <xf numFmtId="0" fontId="38" fillId="0" borderId="130" xfId="0" applyFont="1" applyBorder="1" applyAlignment="1">
      <alignment horizontal="center" vertical="center" wrapText="1"/>
    </xf>
    <xf numFmtId="3" fontId="38" fillId="0" borderId="132" xfId="0" applyNumberFormat="1" applyFont="1" applyBorder="1" applyAlignment="1">
      <alignment horizontal="center" vertical="center" wrapText="1"/>
    </xf>
    <xf numFmtId="3" fontId="38" fillId="0" borderId="134" xfId="16261" applyNumberFormat="1" applyFont="1" applyBorder="1" applyAlignment="1">
      <alignment horizontal="center" vertical="center"/>
    </xf>
    <xf numFmtId="3" fontId="38" fillId="0" borderId="135" xfId="16261" applyNumberFormat="1" applyFont="1" applyBorder="1" applyAlignment="1">
      <alignment horizontal="center" vertical="center"/>
    </xf>
    <xf numFmtId="0" fontId="38" fillId="0" borderId="64" xfId="0" applyFont="1" applyBorder="1" applyAlignment="1">
      <alignment horizontal="center" vertical="center" wrapText="1"/>
    </xf>
    <xf numFmtId="3" fontId="38" fillId="0" borderId="115" xfId="16261" applyNumberFormat="1" applyFont="1" applyBorder="1" applyAlignment="1">
      <alignment horizontal="center" vertical="center"/>
    </xf>
    <xf numFmtId="164" fontId="38" fillId="0" borderId="129" xfId="4" applyNumberFormat="1" applyFont="1" applyBorder="1" applyAlignment="1">
      <alignment horizontal="center" vertical="center" wrapText="1"/>
    </xf>
    <xf numFmtId="164" fontId="38" fillId="0" borderId="130" xfId="4" applyNumberFormat="1" applyFont="1" applyBorder="1" applyAlignment="1">
      <alignment horizontal="center" vertical="center"/>
    </xf>
    <xf numFmtId="164" fontId="38" fillId="0" borderId="132" xfId="4" applyNumberFormat="1" applyFont="1" applyBorder="1" applyAlignment="1">
      <alignment horizontal="center" vertical="center" wrapText="1"/>
    </xf>
    <xf numFmtId="164" fontId="38" fillId="0" borderId="135" xfId="4" applyNumberFormat="1" applyFont="1" applyBorder="1" applyAlignment="1">
      <alignment vertical="center"/>
    </xf>
    <xf numFmtId="3" fontId="38" fillId="0" borderId="137" xfId="0" applyNumberFormat="1" applyFont="1" applyBorder="1" applyAlignment="1">
      <alignment horizontal="center" vertical="center" wrapText="1"/>
    </xf>
    <xf numFmtId="3" fontId="38" fillId="0" borderId="53" xfId="0" applyNumberFormat="1" applyFont="1" applyBorder="1" applyAlignment="1">
      <alignment horizontal="center" vertical="center" wrapText="1"/>
    </xf>
    <xf numFmtId="3" fontId="38" fillId="0" borderId="138" xfId="16261" applyNumberFormat="1" applyFont="1" applyBorder="1" applyAlignment="1">
      <alignment horizontal="center" vertical="center"/>
    </xf>
    <xf numFmtId="164" fontId="38" fillId="0" borderId="137" xfId="4" applyNumberFormat="1" applyFont="1" applyBorder="1" applyAlignment="1">
      <alignment horizontal="center" vertical="center" wrapText="1"/>
    </xf>
    <xf numFmtId="164" fontId="38" fillId="0" borderId="53" xfId="4" applyNumberFormat="1" applyFont="1" applyBorder="1" applyAlignment="1">
      <alignment horizontal="center" vertical="center" wrapText="1"/>
    </xf>
    <xf numFmtId="9" fontId="46" fillId="0" borderId="59" xfId="0" applyNumberFormat="1" applyFont="1" applyBorder="1" applyAlignment="1">
      <alignment horizontal="center" vertical="center"/>
    </xf>
    <xf numFmtId="9" fontId="46" fillId="0" borderId="140" xfId="0" applyNumberFormat="1" applyFont="1" applyBorder="1" applyAlignment="1">
      <alignment horizontal="center" vertical="center"/>
    </xf>
    <xf numFmtId="9" fontId="46" fillId="0" borderId="141" xfId="0" applyNumberFormat="1" applyFont="1" applyBorder="1" applyAlignment="1">
      <alignment horizontal="center" vertical="center"/>
    </xf>
    <xf numFmtId="9" fontId="46" fillId="0" borderId="142" xfId="0" applyNumberFormat="1" applyFont="1" applyBorder="1" applyAlignment="1">
      <alignment horizontal="center" vertical="center"/>
    </xf>
    <xf numFmtId="9" fontId="46" fillId="0" borderId="143" xfId="0" applyNumberFormat="1" applyFont="1" applyBorder="1" applyAlignment="1">
      <alignment horizontal="center" vertical="center"/>
    </xf>
    <xf numFmtId="9" fontId="46" fillId="0" borderId="144" xfId="0" applyNumberFormat="1" applyFont="1" applyBorder="1" applyAlignment="1">
      <alignment horizontal="center" vertical="center"/>
    </xf>
    <xf numFmtId="9" fontId="38" fillId="0" borderId="145" xfId="0" applyNumberFormat="1" applyFont="1" applyBorder="1" applyAlignment="1">
      <alignment horizontal="center" vertical="center"/>
    </xf>
    <xf numFmtId="9" fontId="38" fillId="0" borderId="146" xfId="0" applyNumberFormat="1" applyFont="1" applyBorder="1" applyAlignment="1">
      <alignment horizontal="center" vertical="center"/>
    </xf>
    <xf numFmtId="9" fontId="38" fillId="0" borderId="147" xfId="0" applyNumberFormat="1" applyFont="1" applyBorder="1" applyAlignment="1">
      <alignment horizontal="center" vertical="center"/>
    </xf>
    <xf numFmtId="3" fontId="46" fillId="0" borderId="131" xfId="127" applyNumberFormat="1" applyFont="1" applyBorder="1" applyAlignment="1">
      <alignment horizontal="center" vertical="center"/>
    </xf>
    <xf numFmtId="3" fontId="46" fillId="0" borderId="139" xfId="127" applyNumberFormat="1" applyFont="1" applyBorder="1" applyAlignment="1">
      <alignment horizontal="center" vertical="center"/>
    </xf>
    <xf numFmtId="3" fontId="38" fillId="0" borderId="134" xfId="127" applyNumberFormat="1" applyFont="1" applyBorder="1" applyAlignment="1">
      <alignment horizontal="center" vertical="center"/>
    </xf>
    <xf numFmtId="3" fontId="38" fillId="0" borderId="135" xfId="127" applyNumberFormat="1" applyFont="1" applyBorder="1" applyAlignment="1">
      <alignment horizontal="center" vertical="center"/>
    </xf>
    <xf numFmtId="3" fontId="38" fillId="0" borderId="136" xfId="127" applyNumberFormat="1" applyFont="1" applyBorder="1" applyAlignment="1">
      <alignment horizontal="center" vertical="center"/>
    </xf>
    <xf numFmtId="3" fontId="46" fillId="0" borderId="37" xfId="127" applyNumberFormat="1" applyFont="1" applyBorder="1" applyAlignment="1">
      <alignment horizontal="center" vertical="center"/>
    </xf>
    <xf numFmtId="9" fontId="46" fillId="0" borderId="129" xfId="127" applyNumberFormat="1" applyFont="1" applyBorder="1" applyAlignment="1">
      <alignment horizontal="center" vertical="center"/>
    </xf>
    <xf numFmtId="9" fontId="46" fillId="0" borderId="130" xfId="127" applyNumberFormat="1" applyFont="1" applyBorder="1" applyAlignment="1">
      <alignment horizontal="center" vertical="center"/>
    </xf>
    <xf numFmtId="9" fontId="46" fillId="0" borderId="131" xfId="127" applyNumberFormat="1" applyFont="1" applyBorder="1" applyAlignment="1">
      <alignment horizontal="center" vertical="center"/>
    </xf>
    <xf numFmtId="9" fontId="46" fillId="0" borderId="132" xfId="127" applyNumberFormat="1" applyFont="1" applyBorder="1" applyAlignment="1">
      <alignment horizontal="center" vertical="center"/>
    </xf>
    <xf numFmtId="9" fontId="46" fillId="0" borderId="133" xfId="127" applyNumberFormat="1" applyFont="1" applyBorder="1" applyAlignment="1">
      <alignment horizontal="center" vertical="center"/>
    </xf>
    <xf numFmtId="9" fontId="38" fillId="0" borderId="134" xfId="127" applyNumberFormat="1" applyFont="1" applyBorder="1" applyAlignment="1">
      <alignment horizontal="center" vertical="center"/>
    </xf>
    <xf numFmtId="9" fontId="38" fillId="0" borderId="135" xfId="127" applyNumberFormat="1" applyFont="1" applyBorder="1" applyAlignment="1">
      <alignment horizontal="center" vertical="center"/>
    </xf>
    <xf numFmtId="9" fontId="38" fillId="0" borderId="136" xfId="127" applyNumberFormat="1" applyFont="1" applyBorder="1" applyAlignment="1">
      <alignment horizontal="center" vertical="center"/>
    </xf>
    <xf numFmtId="3" fontId="46" fillId="0" borderId="41" xfId="127" applyNumberFormat="1" applyFont="1" applyBorder="1" applyAlignment="1">
      <alignment horizontal="center" vertical="center"/>
    </xf>
    <xf numFmtId="3" fontId="38" fillId="0" borderId="148" xfId="127" applyNumberFormat="1" applyFont="1" applyBorder="1" applyAlignment="1">
      <alignment horizontal="center" vertical="center"/>
    </xf>
    <xf numFmtId="0" fontId="37" fillId="0" borderId="48" xfId="0" applyFont="1" applyBorder="1" applyAlignment="1">
      <alignment horizontal="right" wrapText="1"/>
    </xf>
    <xf numFmtId="9" fontId="0" fillId="0" borderId="29" xfId="1" applyFont="1" applyBorder="1"/>
    <xf numFmtId="9" fontId="0" fillId="0" borderId="79" xfId="0" applyNumberFormat="1" applyBorder="1"/>
    <xf numFmtId="9" fontId="0" fillId="0" borderId="79" xfId="1" applyFont="1" applyBorder="1"/>
    <xf numFmtId="3" fontId="46" fillId="40" borderId="129" xfId="127" applyNumberFormat="1" applyFont="1" applyFill="1" applyBorder="1" applyAlignment="1">
      <alignment horizontal="center" vertical="center"/>
    </xf>
    <xf numFmtId="3" fontId="46" fillId="40" borderId="130" xfId="127" applyNumberFormat="1" applyFont="1" applyFill="1" applyBorder="1" applyAlignment="1">
      <alignment horizontal="center" vertical="center"/>
    </xf>
    <xf numFmtId="3" fontId="46" fillId="40" borderId="132" xfId="127" applyNumberFormat="1" applyFont="1" applyFill="1" applyBorder="1" applyAlignment="1">
      <alignment horizontal="center" vertical="center"/>
    </xf>
    <xf numFmtId="3" fontId="46" fillId="40" borderId="8" xfId="127" applyNumberFormat="1" applyFont="1" applyFill="1" applyBorder="1" applyAlignment="1">
      <alignment horizontal="center" vertical="center"/>
    </xf>
    <xf numFmtId="164" fontId="46" fillId="0" borderId="29" xfId="4" applyNumberFormat="1" applyFont="1" applyBorder="1"/>
    <xf numFmtId="42" fontId="111" fillId="0" borderId="28" xfId="703" applyNumberFormat="1" applyFont="1" applyBorder="1" applyAlignment="1">
      <alignment vertical="top"/>
    </xf>
    <xf numFmtId="42" fontId="111" fillId="0" borderId="0" xfId="0" applyNumberFormat="1" applyFont="1"/>
    <xf numFmtId="42" fontId="75" fillId="0" borderId="0" xfId="0" applyNumberFormat="1" applyFont="1"/>
    <xf numFmtId="0" fontId="37" fillId="0" borderId="109" xfId="132" quotePrefix="1" applyFont="1" applyBorder="1" applyAlignment="1">
      <alignment horizontal="left"/>
    </xf>
    <xf numFmtId="165" fontId="111" fillId="36" borderId="35" xfId="2" applyNumberFormat="1" applyFill="1" applyBorder="1"/>
    <xf numFmtId="165" fontId="111" fillId="36" borderId="26" xfId="2" applyNumberFormat="1" applyFill="1" applyBorder="1"/>
    <xf numFmtId="165" fontId="111" fillId="0" borderId="74" xfId="2" applyNumberFormat="1" applyFill="1" applyBorder="1"/>
    <xf numFmtId="165" fontId="111" fillId="0" borderId="67" xfId="2" applyNumberFormat="1" applyFill="1" applyBorder="1"/>
    <xf numFmtId="165" fontId="111" fillId="0" borderId="68" xfId="2" applyNumberFormat="1" applyFill="1" applyBorder="1"/>
    <xf numFmtId="9" fontId="0" fillId="0" borderId="149" xfId="197" applyFont="1" applyBorder="1"/>
    <xf numFmtId="9" fontId="0" fillId="0" borderId="67" xfId="197" applyFont="1" applyBorder="1"/>
    <xf numFmtId="9" fontId="0" fillId="0" borderId="68" xfId="198" applyFont="1" applyBorder="1"/>
    <xf numFmtId="42" fontId="37" fillId="0" borderId="115" xfId="132" applyNumberFormat="1" applyFont="1" applyBorder="1"/>
    <xf numFmtId="42" fontId="37" fillId="0" borderId="30" xfId="132" applyNumberFormat="1" applyFont="1" applyBorder="1"/>
    <xf numFmtId="42" fontId="37" fillId="0" borderId="54" xfId="132" applyNumberFormat="1" applyFont="1" applyBorder="1"/>
    <xf numFmtId="9" fontId="37" fillId="0" borderId="63" xfId="197" applyFont="1" applyBorder="1"/>
    <xf numFmtId="9" fontId="37" fillId="0" borderId="30" xfId="197" applyFont="1" applyBorder="1"/>
    <xf numFmtId="9" fontId="37" fillId="0" borderId="54" xfId="197" applyFont="1" applyBorder="1"/>
    <xf numFmtId="42" fontId="0" fillId="0" borderId="44" xfId="703" applyNumberFormat="1" applyFont="1" applyBorder="1" applyAlignment="1">
      <alignment vertical="top"/>
    </xf>
    <xf numFmtId="42" fontId="0" fillId="0" borderId="50" xfId="703" applyNumberFormat="1" applyFont="1" applyBorder="1" applyAlignment="1">
      <alignment vertical="top"/>
    </xf>
    <xf numFmtId="9" fontId="0" fillId="0" borderId="44" xfId="198" applyFont="1" applyBorder="1"/>
    <xf numFmtId="165" fontId="37" fillId="36" borderId="36" xfId="2" applyNumberFormat="1" applyFont="1" applyFill="1" applyBorder="1"/>
    <xf numFmtId="165" fontId="37" fillId="36" borderId="8" xfId="2" applyNumberFormat="1" applyFont="1" applyFill="1" applyBorder="1"/>
    <xf numFmtId="165" fontId="37" fillId="0" borderId="36" xfId="2" applyNumberFormat="1" applyFont="1" applyFill="1" applyBorder="1"/>
    <xf numFmtId="165" fontId="37" fillId="0" borderId="8" xfId="2" applyNumberFormat="1" applyFont="1" applyFill="1" applyBorder="1"/>
    <xf numFmtId="165" fontId="37" fillId="0" borderId="61" xfId="2" applyNumberFormat="1" applyFont="1" applyFill="1" applyBorder="1"/>
    <xf numFmtId="9" fontId="37" fillId="0" borderId="60" xfId="197" applyFont="1" applyBorder="1"/>
    <xf numFmtId="9" fontId="37" fillId="0" borderId="8" xfId="197" applyFont="1" applyBorder="1"/>
    <xf numFmtId="9" fontId="37" fillId="0" borderId="61" xfId="198" applyFont="1" applyBorder="1"/>
    <xf numFmtId="0" fontId="37" fillId="0" borderId="62" xfId="132" quotePrefix="1" applyFont="1" applyBorder="1" applyAlignment="1">
      <alignment horizontal="left" indent="1"/>
    </xf>
    <xf numFmtId="0" fontId="37" fillId="0" borderId="31" xfId="132" quotePrefix="1" applyFont="1" applyBorder="1" applyAlignment="1">
      <alignment horizontal="left" indent="1"/>
    </xf>
    <xf numFmtId="5" fontId="37" fillId="0" borderId="62" xfId="132" quotePrefix="1" applyNumberFormat="1" applyFont="1" applyBorder="1" applyAlignment="1">
      <alignment horizontal="left" indent="1"/>
    </xf>
    <xf numFmtId="42" fontId="0" fillId="0" borderId="0" xfId="0" applyNumberFormat="1"/>
    <xf numFmtId="42" fontId="0" fillId="0" borderId="61" xfId="2" applyNumberFormat="1" applyFont="1" applyBorder="1" applyAlignment="1"/>
    <xf numFmtId="42" fontId="0" fillId="0" borderId="61" xfId="509" applyNumberFormat="1" applyFont="1" applyFill="1" applyBorder="1" applyAlignment="1">
      <alignment vertical="center"/>
    </xf>
    <xf numFmtId="42" fontId="0" fillId="0" borderId="68" xfId="509" applyNumberFormat="1" applyFont="1" applyFill="1" applyBorder="1" applyAlignment="1">
      <alignment vertical="center"/>
    </xf>
    <xf numFmtId="42" fontId="0" fillId="0" borderId="66" xfId="2" applyNumberFormat="1" applyFont="1" applyFill="1" applyBorder="1" applyAlignment="1"/>
    <xf numFmtId="42" fontId="0" fillId="0" borderId="66" xfId="509" applyNumberFormat="1" applyFont="1" applyFill="1" applyBorder="1" applyAlignment="1"/>
    <xf numFmtId="165" fontId="0" fillId="0" borderId="60" xfId="2" applyNumberFormat="1" applyFont="1" applyBorder="1" applyAlignment="1">
      <alignment vertical="center"/>
    </xf>
    <xf numFmtId="165" fontId="0" fillId="0" borderId="29" xfId="2" applyNumberFormat="1" applyFont="1" applyBorder="1" applyAlignment="1">
      <alignment vertical="center" wrapText="1"/>
    </xf>
    <xf numFmtId="165" fontId="0" fillId="0" borderId="38" xfId="2" applyNumberFormat="1" applyFont="1" applyBorder="1"/>
    <xf numFmtId="165" fontId="0" fillId="0" borderId="28" xfId="2" applyNumberFormat="1" applyFont="1" applyBorder="1"/>
    <xf numFmtId="165" fontId="0" fillId="0" borderId="28" xfId="2" applyNumberFormat="1" applyFont="1" applyBorder="1" applyAlignment="1">
      <alignment horizontal="right"/>
    </xf>
    <xf numFmtId="165" fontId="0" fillId="0" borderId="38" xfId="2" applyNumberFormat="1" applyFont="1" applyBorder="1" applyAlignment="1">
      <alignment horizontal="right"/>
    </xf>
    <xf numFmtId="165" fontId="0" fillId="0" borderId="28" xfId="2" applyNumberFormat="1" applyFont="1" applyBorder="1" applyAlignment="1">
      <alignment vertical="center"/>
    </xf>
    <xf numFmtId="42" fontId="0" fillId="0" borderId="66" xfId="2" applyNumberFormat="1" applyFont="1" applyBorder="1"/>
    <xf numFmtId="165" fontId="0" fillId="0" borderId="8" xfId="2" applyNumberFormat="1" applyFont="1" applyBorder="1" applyAlignment="1">
      <alignment horizontal="right"/>
    </xf>
    <xf numFmtId="165" fontId="0" fillId="0" borderId="60" xfId="2" applyNumberFormat="1" applyFont="1" applyBorder="1" applyAlignment="1">
      <alignment horizontal="right"/>
    </xf>
    <xf numFmtId="0" fontId="37" fillId="37" borderId="76" xfId="0" applyFont="1" applyFill="1" applyBorder="1" applyAlignment="1">
      <alignment wrapText="1"/>
    </xf>
    <xf numFmtId="0" fontId="121" fillId="0" borderId="69" xfId="0" applyFont="1" applyBorder="1" applyAlignment="1">
      <alignment horizontal="center"/>
    </xf>
    <xf numFmtId="0" fontId="121" fillId="0" borderId="70" xfId="0" applyFont="1" applyBorder="1" applyAlignment="1">
      <alignment horizontal="center"/>
    </xf>
    <xf numFmtId="0" fontId="137" fillId="0" borderId="29" xfId="0" applyFont="1" applyBorder="1" applyAlignment="1">
      <alignment wrapText="1"/>
    </xf>
    <xf numFmtId="165" fontId="0" fillId="0" borderId="59" xfId="703" applyNumberFormat="1" applyFont="1" applyBorder="1"/>
    <xf numFmtId="0" fontId="37" fillId="0" borderId="25" xfId="132" applyFont="1" applyBorder="1" applyAlignment="1">
      <alignment horizontal="center"/>
    </xf>
    <xf numFmtId="0" fontId="37" fillId="0" borderId="26" xfId="132" applyFont="1" applyBorder="1" applyAlignment="1">
      <alignment horizontal="center"/>
    </xf>
    <xf numFmtId="0" fontId="37" fillId="0" borderId="44" xfId="132" applyFont="1" applyBorder="1" applyAlignment="1">
      <alignment horizontal="center"/>
    </xf>
    <xf numFmtId="0" fontId="121" fillId="41" borderId="39" xfId="132" applyFont="1" applyFill="1" applyBorder="1"/>
    <xf numFmtId="165" fontId="0" fillId="0" borderId="140" xfId="703" applyNumberFormat="1" applyFont="1" applyFill="1" applyBorder="1"/>
    <xf numFmtId="165" fontId="0" fillId="0" borderId="141" xfId="703" applyNumberFormat="1" applyFont="1" applyFill="1" applyBorder="1"/>
    <xf numFmtId="165" fontId="0" fillId="0" borderId="142" xfId="703" applyNumberFormat="1" applyFont="1" applyFill="1" applyBorder="1"/>
    <xf numFmtId="165" fontId="0" fillId="0" borderId="143" xfId="703" applyNumberFormat="1" applyFont="1" applyBorder="1"/>
    <xf numFmtId="165" fontId="0" fillId="0" borderId="144" xfId="703" applyNumberFormat="1" applyFont="1" applyFill="1" applyBorder="1"/>
    <xf numFmtId="165" fontId="0" fillId="0" borderId="145" xfId="703" applyNumberFormat="1" applyFont="1" applyBorder="1"/>
    <xf numFmtId="165" fontId="0" fillId="0" borderId="146" xfId="703" applyNumberFormat="1" applyFont="1" applyBorder="1"/>
    <xf numFmtId="165" fontId="0" fillId="0" borderId="147" xfId="703" applyNumberFormat="1" applyFont="1" applyFill="1" applyBorder="1"/>
    <xf numFmtId="0" fontId="0" fillId="0" borderId="0" xfId="31305" quotePrefix="1" applyFont="1" applyAlignment="1">
      <alignment horizontal="left"/>
    </xf>
    <xf numFmtId="164" fontId="121" fillId="0" borderId="0" xfId="0" applyNumberFormat="1" applyFont="1"/>
    <xf numFmtId="171" fontId="0" fillId="0" borderId="0" xfId="187" applyNumberFormat="1" applyFont="1" applyFill="1" applyBorder="1"/>
    <xf numFmtId="164" fontId="0" fillId="0" borderId="0" xfId="39" applyNumberFormat="1" applyFont="1" applyFill="1" applyBorder="1"/>
    <xf numFmtId="0" fontId="0" fillId="0" borderId="0" xfId="0" applyAlignment="1">
      <alignment vertical="center" wrapText="1"/>
    </xf>
    <xf numFmtId="0" fontId="0" fillId="0" borderId="0" xfId="0" applyAlignment="1"/>
    <xf numFmtId="0" fontId="38" fillId="0" borderId="0" xfId="132" applyFont="1" applyAlignment="1"/>
    <xf numFmtId="49" fontId="38" fillId="0" borderId="0" xfId="132" quotePrefix="1" applyNumberFormat="1" applyFont="1" applyAlignment="1"/>
    <xf numFmtId="0" fontId="117" fillId="0" borderId="0" xfId="0" applyFont="1" applyAlignment="1">
      <alignment wrapText="1"/>
    </xf>
    <xf numFmtId="0" fontId="0" fillId="0" borderId="0" xfId="31305" quotePrefix="1" applyFont="1" applyAlignment="1">
      <alignment wrapText="1"/>
    </xf>
    <xf numFmtId="0" fontId="0" fillId="0" borderId="0" xfId="0" quotePrefix="1" applyAlignment="1"/>
    <xf numFmtId="0" fontId="0" fillId="0" borderId="0" xfId="0" applyAlignment="1">
      <alignment horizontal="left" wrapText="1"/>
    </xf>
    <xf numFmtId="0" fontId="38" fillId="0" borderId="0" xfId="132" applyFont="1" applyAlignment="1">
      <alignment horizontal="center"/>
    </xf>
    <xf numFmtId="0" fontId="111" fillId="0" borderId="0" xfId="132" applyAlignment="1">
      <alignment horizontal="center"/>
    </xf>
    <xf numFmtId="0" fontId="38" fillId="0" borderId="51" xfId="0" applyFont="1" applyBorder="1" applyAlignment="1">
      <alignment horizontal="center"/>
    </xf>
    <xf numFmtId="0" fontId="37" fillId="36" borderId="103" xfId="132" quotePrefix="1" applyFont="1" applyFill="1" applyBorder="1" applyAlignment="1">
      <alignment horizontal="center"/>
    </xf>
    <xf numFmtId="0" fontId="37" fillId="36" borderId="104" xfId="132" applyFont="1" applyFill="1" applyBorder="1" applyAlignment="1">
      <alignment horizontal="center"/>
    </xf>
    <xf numFmtId="0" fontId="37" fillId="36" borderId="105" xfId="132" applyFont="1" applyFill="1" applyBorder="1" applyAlignment="1">
      <alignment horizontal="center"/>
    </xf>
    <xf numFmtId="0" fontId="37" fillId="36" borderId="103" xfId="132" applyFont="1" applyFill="1" applyBorder="1" applyAlignment="1">
      <alignment horizontal="center"/>
    </xf>
    <xf numFmtId="0" fontId="37" fillId="0" borderId="0" xfId="132" quotePrefix="1" applyFont="1" applyAlignment="1">
      <alignment horizontal="left" wrapText="1"/>
    </xf>
    <xf numFmtId="0" fontId="38" fillId="0" borderId="57" xfId="132" applyFont="1" applyBorder="1" applyAlignment="1">
      <alignment horizontal="center"/>
    </xf>
    <xf numFmtId="0" fontId="38" fillId="0" borderId="51" xfId="132" applyFont="1" applyBorder="1" applyAlignment="1">
      <alignment horizontal="center"/>
    </xf>
    <xf numFmtId="0" fontId="38" fillId="0" borderId="102" xfId="132" applyFont="1" applyBorder="1" applyAlignment="1">
      <alignment horizontal="center"/>
    </xf>
    <xf numFmtId="0" fontId="38" fillId="0" borderId="77" xfId="132" applyFont="1" applyBorder="1" applyAlignment="1">
      <alignment horizontal="center"/>
    </xf>
    <xf numFmtId="0" fontId="0" fillId="0" borderId="0" xfId="0" quotePrefix="1" applyAlignment="1">
      <alignment horizontal="left" wrapText="1"/>
    </xf>
    <xf numFmtId="49" fontId="38" fillId="0" borderId="0" xfId="132" quotePrefix="1" applyNumberFormat="1" applyFont="1" applyAlignment="1">
      <alignment horizontal="center"/>
    </xf>
    <xf numFmtId="49" fontId="111" fillId="0" borderId="0" xfId="132" applyNumberFormat="1" applyAlignment="1">
      <alignment horizontal="center"/>
    </xf>
    <xf numFmtId="0" fontId="37" fillId="36" borderId="94" xfId="132" quotePrefix="1" applyFont="1" applyFill="1" applyBorder="1" applyAlignment="1">
      <alignment horizontal="center"/>
    </xf>
    <xf numFmtId="0" fontId="37" fillId="36" borderId="81" xfId="132" applyFont="1" applyFill="1" applyBorder="1" applyAlignment="1">
      <alignment horizontal="center"/>
    </xf>
    <xf numFmtId="0" fontId="37" fillId="36" borderId="84" xfId="132" applyFont="1" applyFill="1" applyBorder="1" applyAlignment="1">
      <alignment horizontal="center"/>
    </xf>
    <xf numFmtId="0" fontId="37" fillId="36" borderId="85" xfId="132" quotePrefix="1" applyFont="1" applyFill="1" applyBorder="1" applyAlignment="1">
      <alignment horizontal="center"/>
    </xf>
    <xf numFmtId="49" fontId="0" fillId="0" borderId="0" xfId="132" applyNumberFormat="1" applyFont="1" applyAlignment="1">
      <alignment horizontal="center"/>
    </xf>
    <xf numFmtId="0" fontId="37" fillId="36" borderId="87" xfId="132" applyFont="1" applyFill="1" applyBorder="1" applyAlignment="1">
      <alignment horizontal="left"/>
    </xf>
    <xf numFmtId="0" fontId="37" fillId="36" borderId="48" xfId="132" applyFont="1" applyFill="1" applyBorder="1" applyAlignment="1">
      <alignment horizontal="left"/>
    </xf>
    <xf numFmtId="0" fontId="37" fillId="0" borderId="103" xfId="132" quotePrefix="1" applyFont="1" applyBorder="1" applyAlignment="1">
      <alignment horizontal="center"/>
    </xf>
    <xf numFmtId="0" fontId="37" fillId="0" borderId="104" xfId="132" applyFont="1" applyBorder="1" applyAlignment="1">
      <alignment horizontal="center"/>
    </xf>
    <xf numFmtId="0" fontId="37" fillId="0" borderId="105" xfId="132" applyFont="1" applyBorder="1" applyAlignment="1">
      <alignment horizontal="center"/>
    </xf>
    <xf numFmtId="0" fontId="37" fillId="0" borderId="103" xfId="132" applyFont="1" applyBorder="1" applyAlignment="1">
      <alignment horizontal="center"/>
    </xf>
    <xf numFmtId="0" fontId="111" fillId="0" borderId="0" xfId="132" quotePrefix="1" applyAlignment="1">
      <alignment horizontal="left" wrapText="1"/>
    </xf>
    <xf numFmtId="0" fontId="37" fillId="37" borderId="49" xfId="528" applyFont="1" applyFill="1" applyBorder="1" applyAlignment="1">
      <alignment horizontal="center" wrapText="1"/>
    </xf>
    <xf numFmtId="0" fontId="37" fillId="37" borderId="86" xfId="528" applyFont="1" applyFill="1" applyBorder="1" applyAlignment="1">
      <alignment horizontal="center" wrapText="1"/>
    </xf>
    <xf numFmtId="0" fontId="37" fillId="37" borderId="88" xfId="528" applyFont="1" applyFill="1" applyBorder="1" applyAlignment="1">
      <alignment horizontal="center" wrapText="1"/>
    </xf>
    <xf numFmtId="0" fontId="38" fillId="0" borderId="0" xfId="0" applyFont="1" applyAlignment="1">
      <alignment horizontal="center"/>
    </xf>
    <xf numFmtId="0" fontId="38" fillId="36" borderId="76" xfId="528" applyFont="1" applyFill="1" applyBorder="1" applyAlignment="1">
      <alignment horizontal="center"/>
    </xf>
    <xf numFmtId="0" fontId="38" fillId="36" borderId="102" xfId="528" applyFont="1" applyFill="1" applyBorder="1" applyAlignment="1">
      <alignment horizontal="center"/>
    </xf>
    <xf numFmtId="0" fontId="38" fillId="36" borderId="77" xfId="528" applyFont="1" applyFill="1" applyBorder="1" applyAlignment="1">
      <alignment horizontal="center"/>
    </xf>
    <xf numFmtId="0" fontId="37" fillId="36" borderId="78" xfId="528" applyFont="1" applyFill="1" applyBorder="1" applyAlignment="1">
      <alignment horizontal="center"/>
    </xf>
    <xf numFmtId="0" fontId="37" fillId="36" borderId="79" xfId="528" applyFont="1" applyFill="1" applyBorder="1" applyAlignment="1">
      <alignment horizontal="center"/>
    </xf>
    <xf numFmtId="0" fontId="37" fillId="36" borderId="80" xfId="528" applyFont="1" applyFill="1" applyBorder="1" applyAlignment="1">
      <alignment horizontal="center"/>
    </xf>
    <xf numFmtId="0" fontId="110" fillId="0" borderId="0" xfId="0" applyFont="1" applyAlignment="1">
      <alignment wrapText="1"/>
    </xf>
    <xf numFmtId="0" fontId="0" fillId="0" borderId="0" xfId="0" applyAlignment="1">
      <alignment wrapText="1"/>
    </xf>
    <xf numFmtId="0" fontId="0" fillId="0" borderId="0" xfId="0" applyAlignment="1"/>
    <xf numFmtId="0" fontId="0" fillId="0" borderId="0" xfId="0" applyAlignment="1">
      <alignment horizontal="left" vertical="top" wrapText="1"/>
    </xf>
    <xf numFmtId="0" fontId="37" fillId="0" borderId="89" xfId="132" quotePrefix="1" applyFont="1" applyBorder="1" applyAlignment="1">
      <alignment horizontal="center" vertical="center"/>
    </xf>
    <xf numFmtId="0" fontId="37" fillId="0" borderId="90" xfId="132" quotePrefix="1" applyFont="1" applyBorder="1" applyAlignment="1">
      <alignment horizontal="center" vertical="center"/>
    </xf>
    <xf numFmtId="0" fontId="37" fillId="0" borderId="106" xfId="132" quotePrefix="1" applyFont="1" applyBorder="1" applyAlignment="1">
      <alignment horizontal="center" vertical="center"/>
    </xf>
    <xf numFmtId="0" fontId="0" fillId="0" borderId="0" xfId="0" applyAlignment="1">
      <alignment horizontal="left"/>
    </xf>
    <xf numFmtId="0" fontId="38" fillId="36" borderId="104" xfId="0" applyFont="1" applyFill="1" applyBorder="1" applyAlignment="1">
      <alignment horizontal="center" wrapText="1"/>
    </xf>
    <xf numFmtId="0" fontId="38" fillId="36" borderId="105" xfId="0" applyFont="1" applyFill="1" applyBorder="1" applyAlignment="1">
      <alignment horizontal="center" wrapText="1"/>
    </xf>
    <xf numFmtId="0" fontId="37" fillId="36" borderId="30" xfId="0" applyFont="1" applyFill="1" applyBorder="1" applyAlignment="1">
      <alignment horizontal="center"/>
    </xf>
    <xf numFmtId="0" fontId="37" fillId="36" borderId="54" xfId="0" applyFont="1" applyFill="1" applyBorder="1" applyAlignment="1">
      <alignment horizontal="center"/>
    </xf>
    <xf numFmtId="0" fontId="75" fillId="0" borderId="0" xfId="0" applyFont="1" applyAlignment="1">
      <alignment horizontal="center" wrapText="1"/>
    </xf>
    <xf numFmtId="49" fontId="127" fillId="0" borderId="150" xfId="0" applyNumberFormat="1" applyFont="1" applyBorder="1" applyAlignment="1">
      <alignment horizontal="left" wrapText="1"/>
    </xf>
    <xf numFmtId="0" fontId="37" fillId="36" borderId="79" xfId="0" applyFont="1" applyFill="1" applyBorder="1" applyAlignment="1">
      <alignment horizontal="center"/>
    </xf>
    <xf numFmtId="0" fontId="37" fillId="36" borderId="80" xfId="0" applyFont="1" applyFill="1" applyBorder="1" applyAlignment="1">
      <alignment horizontal="center"/>
    </xf>
    <xf numFmtId="0" fontId="0" fillId="0" borderId="0" xfId="0" applyAlignment="1">
      <alignment horizontal="center" wrapText="1"/>
    </xf>
    <xf numFmtId="0" fontId="38" fillId="36" borderId="102" xfId="0" applyFont="1" applyFill="1" applyBorder="1" applyAlignment="1">
      <alignment horizontal="center" wrapText="1"/>
    </xf>
    <xf numFmtId="0" fontId="38" fillId="36" borderId="77" xfId="0" applyFont="1" applyFill="1" applyBorder="1" applyAlignment="1">
      <alignment horizontal="center" wrapText="1"/>
    </xf>
    <xf numFmtId="0" fontId="0" fillId="41" borderId="87" xfId="0" applyFill="1" applyBorder="1" applyAlignment="1">
      <alignment horizontal="center"/>
    </xf>
    <xf numFmtId="0" fontId="0" fillId="41" borderId="109" xfId="0" applyFill="1" applyBorder="1" applyAlignment="1">
      <alignment horizontal="center"/>
    </xf>
    <xf numFmtId="0" fontId="0" fillId="41" borderId="32" xfId="0" applyFill="1" applyBorder="1" applyAlignment="1">
      <alignment horizontal="center"/>
    </xf>
    <xf numFmtId="0" fontId="0" fillId="0" borderId="0" xfId="146" applyFont="1" applyAlignment="1">
      <alignment horizontal="left" wrapText="1"/>
    </xf>
    <xf numFmtId="0" fontId="38" fillId="41" borderId="114" xfId="0" applyFont="1" applyFill="1" applyBorder="1" applyAlignment="1">
      <alignment horizontal="center"/>
    </xf>
    <xf numFmtId="0" fontId="38" fillId="41" borderId="104" xfId="0" applyFont="1" applyFill="1" applyBorder="1" applyAlignment="1">
      <alignment horizontal="center"/>
    </xf>
    <xf numFmtId="0" fontId="38" fillId="41" borderId="105" xfId="0" applyFont="1" applyFill="1" applyBorder="1" applyAlignment="1">
      <alignment horizontal="center"/>
    </xf>
    <xf numFmtId="0" fontId="37" fillId="41" borderId="36" xfId="0" applyFont="1" applyFill="1" applyBorder="1" applyAlignment="1">
      <alignment horizontal="center"/>
    </xf>
    <xf numFmtId="0" fontId="37" fillId="41" borderId="8" xfId="0" applyFont="1" applyFill="1" applyBorder="1" applyAlignment="1">
      <alignment horizontal="center"/>
    </xf>
    <xf numFmtId="0" fontId="37" fillId="41" borderId="61" xfId="0" applyFont="1" applyFill="1" applyBorder="1" applyAlignment="1">
      <alignment horizontal="center"/>
    </xf>
    <xf numFmtId="0" fontId="0" fillId="41" borderId="48" xfId="0" applyFill="1" applyBorder="1" applyAlignment="1">
      <alignment horizontal="center"/>
    </xf>
    <xf numFmtId="0" fontId="37" fillId="41" borderId="101" xfId="0" applyFont="1" applyFill="1" applyBorder="1" applyAlignment="1"/>
    <xf numFmtId="0" fontId="37" fillId="41" borderId="31" xfId="0" applyFont="1" applyFill="1" applyBorder="1" applyAlignment="1"/>
    <xf numFmtId="0" fontId="37" fillId="41" borderId="62" xfId="0" applyFont="1" applyFill="1" applyBorder="1" applyAlignment="1"/>
    <xf numFmtId="0" fontId="37" fillId="41" borderId="101" xfId="0" applyFont="1" applyFill="1" applyBorder="1" applyAlignment="1">
      <alignment horizontal="center" wrapText="1"/>
    </xf>
    <xf numFmtId="0" fontId="37" fillId="41" borderId="31" xfId="0" applyFont="1" applyFill="1" applyBorder="1" applyAlignment="1">
      <alignment horizontal="center" wrapText="1"/>
    </xf>
    <xf numFmtId="0" fontId="37" fillId="41" borderId="62" xfId="0" applyFont="1" applyFill="1" applyBorder="1" applyAlignment="1">
      <alignment horizontal="center" wrapText="1"/>
    </xf>
    <xf numFmtId="0" fontId="38" fillId="41" borderId="88" xfId="0" applyFont="1" applyFill="1" applyBorder="1" applyAlignment="1">
      <alignment horizontal="center"/>
    </xf>
    <xf numFmtId="0" fontId="38" fillId="41" borderId="49" xfId="0" applyFont="1" applyFill="1" applyBorder="1" applyAlignment="1">
      <alignment horizontal="center"/>
    </xf>
    <xf numFmtId="0" fontId="38" fillId="41" borderId="86" xfId="0" applyFont="1" applyFill="1" applyBorder="1" applyAlignment="1">
      <alignment horizontal="center"/>
    </xf>
    <xf numFmtId="0" fontId="37" fillId="41" borderId="103" xfId="0" applyFont="1" applyFill="1" applyBorder="1" applyAlignment="1">
      <alignment horizontal="center"/>
    </xf>
    <xf numFmtId="0" fontId="37" fillId="41" borderId="104" xfId="0" applyFont="1" applyFill="1" applyBorder="1" applyAlignment="1">
      <alignment horizontal="center"/>
    </xf>
    <xf numFmtId="0" fontId="37" fillId="41" borderId="105" xfId="0" applyFont="1" applyFill="1" applyBorder="1" applyAlignment="1">
      <alignment horizontal="center"/>
    </xf>
    <xf numFmtId="0" fontId="0" fillId="0" borderId="0" xfId="128" applyFont="1" applyAlignment="1">
      <alignment horizontal="left" wrapText="1"/>
    </xf>
    <xf numFmtId="49" fontId="38" fillId="0" borderId="0" xfId="836" quotePrefix="1" applyNumberFormat="1" applyFont="1" applyAlignment="1">
      <alignment horizontal="center"/>
    </xf>
    <xf numFmtId="0" fontId="37" fillId="41" borderId="101" xfId="128" applyFont="1" applyFill="1" applyBorder="1" applyAlignment="1"/>
    <xf numFmtId="0" fontId="37" fillId="41" borderId="31" xfId="128" applyFont="1" applyFill="1" applyBorder="1" applyAlignment="1"/>
    <xf numFmtId="0" fontId="37" fillId="41" borderId="62" xfId="128" applyFont="1" applyFill="1" applyBorder="1" applyAlignment="1"/>
    <xf numFmtId="0" fontId="37" fillId="41" borderId="101" xfId="128" applyFont="1" applyFill="1" applyBorder="1" applyAlignment="1">
      <alignment horizontal="center" wrapText="1"/>
    </xf>
    <xf numFmtId="0" fontId="37" fillId="41" borderId="31" xfId="128" applyFont="1" applyFill="1" applyBorder="1" applyAlignment="1">
      <alignment horizontal="center" wrapText="1"/>
    </xf>
    <xf numFmtId="0" fontId="37" fillId="41" borderId="62" xfId="128" applyFont="1" applyFill="1" applyBorder="1" applyAlignment="1">
      <alignment horizontal="center" wrapText="1"/>
    </xf>
    <xf numFmtId="0" fontId="38" fillId="41" borderId="88" xfId="128" applyFont="1" applyFill="1" applyBorder="1" applyAlignment="1">
      <alignment horizontal="center"/>
    </xf>
    <xf numFmtId="0" fontId="38" fillId="41" borderId="49" xfId="128" applyFont="1" applyFill="1" applyBorder="1" applyAlignment="1">
      <alignment horizontal="center"/>
    </xf>
    <xf numFmtId="0" fontId="38" fillId="41" borderId="86" xfId="128" applyFont="1" applyFill="1" applyBorder="1" applyAlignment="1">
      <alignment horizontal="center"/>
    </xf>
    <xf numFmtId="0" fontId="37" fillId="41" borderId="89" xfId="128" applyFont="1" applyFill="1" applyBorder="1" applyAlignment="1">
      <alignment horizontal="center"/>
    </xf>
    <xf numFmtId="0" fontId="37" fillId="41" borderId="90" xfId="128" applyFont="1" applyFill="1" applyBorder="1" applyAlignment="1">
      <alignment horizontal="center"/>
    </xf>
    <xf numFmtId="0" fontId="37" fillId="41" borderId="106" xfId="128" applyFont="1" applyFill="1" applyBorder="1" applyAlignment="1">
      <alignment horizontal="center"/>
    </xf>
    <xf numFmtId="0" fontId="0" fillId="0" borderId="0" xfId="128" applyFont="1" applyAlignment="1">
      <alignment wrapText="1"/>
    </xf>
    <xf numFmtId="0" fontId="0" fillId="0" borderId="0" xfId="146" applyFont="1" applyAlignment="1">
      <alignment wrapText="1"/>
    </xf>
    <xf numFmtId="0" fontId="38" fillId="41" borderId="89" xfId="128" applyFont="1" applyFill="1" applyBorder="1" applyAlignment="1">
      <alignment horizontal="center"/>
    </xf>
    <xf numFmtId="0" fontId="38" fillId="41" borderId="90" xfId="128" applyFont="1" applyFill="1" applyBorder="1" applyAlignment="1">
      <alignment horizontal="center"/>
    </xf>
    <xf numFmtId="0" fontId="38" fillId="41" borderId="114" xfId="128" applyFont="1" applyFill="1" applyBorder="1" applyAlignment="1">
      <alignment horizontal="center"/>
    </xf>
    <xf numFmtId="0" fontId="37" fillId="41" borderId="64" xfId="128" applyFont="1" applyFill="1" applyBorder="1" applyAlignment="1">
      <alignment horizontal="center"/>
    </xf>
    <xf numFmtId="0" fontId="37" fillId="41" borderId="5" xfId="128" applyFont="1" applyFill="1" applyBorder="1" applyAlignment="1">
      <alignment horizontal="center"/>
    </xf>
    <xf numFmtId="0" fontId="37" fillId="41" borderId="36" xfId="128" applyFont="1" applyFill="1" applyBorder="1" applyAlignment="1">
      <alignment horizontal="center"/>
    </xf>
    <xf numFmtId="0" fontId="37" fillId="36" borderId="85" xfId="528" applyFont="1" applyFill="1" applyBorder="1" applyAlignment="1">
      <alignment horizontal="center"/>
    </xf>
    <xf numFmtId="0" fontId="37" fillId="36" borderId="81" xfId="528" applyFont="1" applyFill="1" applyBorder="1" applyAlignment="1">
      <alignment horizontal="center"/>
    </xf>
    <xf numFmtId="0" fontId="37" fillId="36" borderId="84" xfId="528" applyFont="1" applyFill="1" applyBorder="1" applyAlignment="1">
      <alignment horizontal="center"/>
    </xf>
    <xf numFmtId="0" fontId="38" fillId="36" borderId="76" xfId="0" applyFont="1" applyFill="1" applyBorder="1" applyAlignment="1">
      <alignment horizontal="center" wrapText="1"/>
    </xf>
    <xf numFmtId="0" fontId="38" fillId="36" borderId="76" xfId="0" applyFont="1" applyFill="1" applyBorder="1" applyAlignment="1">
      <alignment horizontal="center"/>
    </xf>
    <xf numFmtId="0" fontId="38" fillId="36" borderId="77" xfId="0" applyFont="1" applyFill="1" applyBorder="1" applyAlignment="1">
      <alignment horizontal="center"/>
    </xf>
    <xf numFmtId="0" fontId="38" fillId="0" borderId="0" xfId="0" applyFont="1" applyAlignment="1">
      <alignment horizontal="center" wrapText="1"/>
    </xf>
    <xf numFmtId="49" fontId="38" fillId="0" borderId="51" xfId="0" applyNumberFormat="1" applyFont="1" applyBorder="1" applyAlignment="1">
      <alignment horizontal="center"/>
    </xf>
    <xf numFmtId="0" fontId="0" fillId="0" borderId="0" xfId="0" applyAlignment="1">
      <alignment horizontal="center"/>
    </xf>
    <xf numFmtId="0" fontId="37" fillId="36" borderId="46" xfId="0" applyFont="1" applyFill="1" applyBorder="1" applyAlignment="1">
      <alignment horizontal="center"/>
    </xf>
    <xf numFmtId="3" fontId="37" fillId="36" borderId="116" xfId="4" applyNumberFormat="1" applyFont="1" applyFill="1" applyBorder="1" applyAlignment="1">
      <alignment horizontal="center"/>
    </xf>
    <xf numFmtId="3" fontId="37" fillId="36" borderId="102" xfId="4" applyNumberFormat="1" applyFont="1" applyFill="1" applyBorder="1" applyAlignment="1">
      <alignment horizontal="center"/>
    </xf>
    <xf numFmtId="3" fontId="37" fillId="36" borderId="108" xfId="4" applyNumberFormat="1" applyFont="1" applyFill="1" applyBorder="1" applyAlignment="1">
      <alignment horizontal="center"/>
    </xf>
    <xf numFmtId="49" fontId="37" fillId="36" borderId="53" xfId="0" applyNumberFormat="1" applyFont="1" applyFill="1" applyBorder="1" applyAlignment="1">
      <alignment horizontal="center"/>
    </xf>
    <xf numFmtId="49" fontId="37" fillId="36" borderId="5" xfId="0" applyNumberFormat="1" applyFont="1" applyFill="1" applyBorder="1" applyAlignment="1">
      <alignment horizontal="center"/>
    </xf>
    <xf numFmtId="49" fontId="37" fillId="36" borderId="36" xfId="0" applyNumberFormat="1" applyFont="1" applyFill="1" applyBorder="1" applyAlignment="1">
      <alignment horizontal="center"/>
    </xf>
    <xf numFmtId="0" fontId="37" fillId="36" borderId="47" xfId="0" applyFont="1" applyFill="1" applyBorder="1" applyAlignment="1">
      <alignment horizontal="center"/>
    </xf>
    <xf numFmtId="0" fontId="0" fillId="0" borderId="0" xfId="127" applyFont="1" applyAlignment="1">
      <alignment horizontal="left" wrapText="1"/>
    </xf>
    <xf numFmtId="49" fontId="37" fillId="36" borderId="89" xfId="0" applyNumberFormat="1" applyFont="1" applyFill="1" applyBorder="1" applyAlignment="1">
      <alignment horizontal="center"/>
    </xf>
    <xf numFmtId="49" fontId="37" fillId="36" borderId="90" xfId="0" applyNumberFormat="1" applyFont="1" applyFill="1" applyBorder="1" applyAlignment="1">
      <alignment horizontal="center"/>
    </xf>
    <xf numFmtId="49" fontId="37" fillId="36" borderId="106" xfId="0" applyNumberFormat="1" applyFont="1" applyFill="1" applyBorder="1" applyAlignment="1">
      <alignment horizontal="center"/>
    </xf>
    <xf numFmtId="0" fontId="38" fillId="0" borderId="74" xfId="0" applyFont="1" applyBorder="1" applyAlignment="1">
      <alignment horizontal="center" wrapText="1"/>
    </xf>
    <xf numFmtId="0" fontId="38" fillId="0" borderId="67" xfId="0" applyFont="1" applyBorder="1" applyAlignment="1">
      <alignment horizontal="center" wrapText="1"/>
    </xf>
    <xf numFmtId="0" fontId="38" fillId="0" borderId="42" xfId="0" applyFont="1" applyBorder="1" applyAlignment="1">
      <alignment horizontal="center" wrapText="1"/>
    </xf>
    <xf numFmtId="0" fontId="38" fillId="0" borderId="74" xfId="0" applyFont="1" applyBorder="1" applyAlignment="1">
      <alignment horizontal="center"/>
    </xf>
    <xf numFmtId="0" fontId="46" fillId="0" borderId="67" xfId="0" applyFont="1" applyBorder="1" applyAlignment="1">
      <alignment horizontal="center"/>
    </xf>
    <xf numFmtId="0" fontId="46" fillId="0" borderId="42" xfId="0" applyFont="1" applyBorder="1" applyAlignment="1">
      <alignment horizontal="center"/>
    </xf>
    <xf numFmtId="49" fontId="38" fillId="0" borderId="74" xfId="0" applyNumberFormat="1" applyFont="1" applyBorder="1" applyAlignment="1">
      <alignment horizontal="center"/>
    </xf>
    <xf numFmtId="0" fontId="37" fillId="36" borderId="67" xfId="0" applyFont="1" applyFill="1" applyBorder="1" applyAlignment="1">
      <alignment horizontal="center"/>
    </xf>
    <xf numFmtId="0" fontId="0" fillId="36" borderId="67" xfId="0" applyFill="1" applyBorder="1" applyAlignment="1">
      <alignment horizontal="center"/>
    </xf>
    <xf numFmtId="0" fontId="0" fillId="36" borderId="29" xfId="0" applyFill="1" applyBorder="1" applyAlignment="1">
      <alignment horizontal="center"/>
    </xf>
    <xf numFmtId="0" fontId="37" fillId="36" borderId="29" xfId="0" applyFont="1" applyFill="1" applyBorder="1" applyAlignment="1">
      <alignment horizontal="center"/>
    </xf>
    <xf numFmtId="0" fontId="37" fillId="36" borderId="29" xfId="0" applyFont="1" applyFill="1" applyBorder="1" applyAlignment="1"/>
    <xf numFmtId="0" fontId="37" fillId="36" borderId="8" xfId="0" applyFont="1" applyFill="1" applyBorder="1" applyAlignment="1">
      <alignment horizontal="center"/>
    </xf>
    <xf numFmtId="0" fontId="37" fillId="36" borderId="8" xfId="0" applyFont="1" applyFill="1" applyBorder="1" applyAlignment="1">
      <alignment horizontal="center" wrapText="1"/>
    </xf>
    <xf numFmtId="49" fontId="38" fillId="36" borderId="53" xfId="0" applyNumberFormat="1" applyFont="1" applyFill="1" applyBorder="1" applyAlignment="1">
      <alignment horizontal="center"/>
    </xf>
    <xf numFmtId="49" fontId="38" fillId="36" borderId="5" xfId="0" applyNumberFormat="1" applyFont="1" applyFill="1" applyBorder="1" applyAlignment="1">
      <alignment horizontal="center"/>
    </xf>
    <xf numFmtId="49" fontId="38" fillId="36" borderId="36" xfId="0" applyNumberFormat="1" applyFont="1" applyFill="1" applyBorder="1" applyAlignment="1">
      <alignment horizontal="center"/>
    </xf>
    <xf numFmtId="49" fontId="38" fillId="43" borderId="53" xfId="0" applyNumberFormat="1" applyFont="1" applyFill="1" applyBorder="1" applyAlignment="1">
      <alignment horizontal="center"/>
    </xf>
    <xf numFmtId="49" fontId="38" fillId="43" borderId="5" xfId="0" applyNumberFormat="1" applyFont="1" applyFill="1" applyBorder="1" applyAlignment="1">
      <alignment horizontal="center"/>
    </xf>
    <xf numFmtId="49" fontId="38" fillId="43" borderId="36" xfId="0" applyNumberFormat="1" applyFont="1" applyFill="1" applyBorder="1" applyAlignment="1">
      <alignment horizontal="center"/>
    </xf>
    <xf numFmtId="0" fontId="37"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37" fillId="36" borderId="26" xfId="0" applyFont="1" applyFill="1" applyBorder="1" applyAlignment="1">
      <alignment horizontal="center" wrapText="1"/>
    </xf>
    <xf numFmtId="0" fontId="37" fillId="36" borderId="67" xfId="0" applyFont="1" applyFill="1" applyBorder="1" applyAlignment="1">
      <alignment horizontal="center" wrapText="1"/>
    </xf>
    <xf numFmtId="0" fontId="37" fillId="36" borderId="29" xfId="0" applyFont="1" applyFill="1" applyBorder="1" applyAlignment="1">
      <alignment horizontal="center" wrapText="1"/>
    </xf>
    <xf numFmtId="0" fontId="0" fillId="0" borderId="74" xfId="0" applyBorder="1" applyAlignment="1">
      <alignment vertical="top" wrapText="1"/>
    </xf>
    <xf numFmtId="0" fontId="0" fillId="0" borderId="67" xfId="0" applyBorder="1" applyAlignment="1">
      <alignment vertical="top" wrapText="1"/>
    </xf>
    <xf numFmtId="0" fontId="0" fillId="0" borderId="42" xfId="0" applyBorder="1" applyAlignment="1">
      <alignment vertical="top" wrapText="1"/>
    </xf>
    <xf numFmtId="0" fontId="37" fillId="36" borderId="53" xfId="0" applyFont="1" applyFill="1" applyBorder="1" applyAlignment="1">
      <alignment horizontal="center" wrapText="1"/>
    </xf>
    <xf numFmtId="0" fontId="37" fillId="36" borderId="5" xfId="0" applyFont="1" applyFill="1" applyBorder="1" applyAlignment="1">
      <alignment horizontal="center" wrapText="1"/>
    </xf>
    <xf numFmtId="0" fontId="37" fillId="36" borderId="36" xfId="0" applyFont="1" applyFill="1" applyBorder="1" applyAlignment="1">
      <alignment horizontal="center" wrapText="1"/>
    </xf>
    <xf numFmtId="0" fontId="37" fillId="0" borderId="0" xfId="0" applyFont="1" applyAlignment="1">
      <alignment horizontal="center"/>
    </xf>
    <xf numFmtId="49" fontId="37" fillId="0" borderId="0" xfId="0" applyNumberFormat="1" applyFont="1" applyAlignment="1">
      <alignment horizontal="center"/>
    </xf>
    <xf numFmtId="49" fontId="0" fillId="0" borderId="0" xfId="0" applyNumberFormat="1" applyAlignment="1">
      <alignment horizontal="center"/>
    </xf>
    <xf numFmtId="0" fontId="37" fillId="36" borderId="103" xfId="0" quotePrefix="1" applyFont="1" applyFill="1" applyBorder="1" applyAlignment="1">
      <alignment horizontal="center"/>
    </xf>
    <xf numFmtId="0" fontId="37" fillId="36" borderId="104" xfId="0" applyFont="1" applyFill="1" applyBorder="1" applyAlignment="1">
      <alignment horizontal="center"/>
    </xf>
    <xf numFmtId="0" fontId="37" fillId="36" borderId="105" xfId="0" applyFont="1" applyFill="1" applyBorder="1" applyAlignment="1">
      <alignment horizontal="center"/>
    </xf>
    <xf numFmtId="0" fontId="37" fillId="36" borderId="103" xfId="0" applyFont="1" applyFill="1" applyBorder="1" applyAlignment="1">
      <alignment horizontal="center"/>
    </xf>
    <xf numFmtId="0" fontId="37" fillId="36" borderId="89" xfId="0" applyFont="1" applyFill="1" applyBorder="1" applyAlignment="1">
      <alignment horizontal="center"/>
    </xf>
    <xf numFmtId="0" fontId="37" fillId="36" borderId="90" xfId="0" applyFont="1" applyFill="1" applyBorder="1" applyAlignment="1">
      <alignment horizontal="center"/>
    </xf>
    <xf numFmtId="0" fontId="37" fillId="36" borderId="106" xfId="0" applyFont="1" applyFill="1" applyBorder="1" applyAlignment="1">
      <alignment horizontal="center"/>
    </xf>
    <xf numFmtId="0" fontId="37" fillId="36" borderId="89" xfId="132" applyFont="1" applyFill="1" applyBorder="1" applyAlignment="1">
      <alignment horizontal="center"/>
    </xf>
    <xf numFmtId="0" fontId="37" fillId="36" borderId="90" xfId="132" applyFont="1" applyFill="1" applyBorder="1" applyAlignment="1">
      <alignment horizontal="center"/>
    </xf>
    <xf numFmtId="0" fontId="37" fillId="36" borderId="106" xfId="132" applyFont="1" applyFill="1" applyBorder="1" applyAlignment="1">
      <alignment horizontal="center"/>
    </xf>
    <xf numFmtId="0" fontId="37" fillId="0" borderId="64" xfId="0" applyFont="1" applyBorder="1" applyAlignment="1">
      <alignment horizontal="center" wrapText="1"/>
    </xf>
    <xf numFmtId="0" fontId="37" fillId="0" borderId="5" xfId="0" applyFont="1" applyBorder="1" applyAlignment="1">
      <alignment horizontal="center" wrapText="1"/>
    </xf>
    <xf numFmtId="0" fontId="37" fillId="0" borderId="117" xfId="0" applyFont="1" applyBorder="1" applyAlignment="1">
      <alignment horizontal="center" wrapText="1"/>
    </xf>
    <xf numFmtId="17" fontId="77" fillId="0" borderId="49" xfId="0" quotePrefix="1" applyNumberFormat="1" applyFont="1" applyBorder="1" applyAlignment="1">
      <alignment horizontal="left"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164" fontId="37" fillId="0" borderId="64" xfId="0" applyNumberFormat="1" applyFont="1" applyBorder="1" applyAlignment="1">
      <alignment horizontal="center"/>
    </xf>
    <xf numFmtId="164" fontId="37" fillId="0" borderId="5" xfId="0" applyNumberFormat="1" applyFont="1" applyBorder="1" applyAlignment="1">
      <alignment horizontal="center"/>
    </xf>
    <xf numFmtId="164" fontId="37" fillId="0" borderId="117" xfId="0" applyNumberFormat="1" applyFont="1" applyBorder="1" applyAlignment="1">
      <alignment horizontal="center"/>
    </xf>
    <xf numFmtId="0" fontId="117" fillId="0" borderId="0" xfId="0" applyFont="1" applyAlignment="1">
      <alignment horizontal="left"/>
    </xf>
    <xf numFmtId="0" fontId="120" fillId="0" borderId="0" xfId="0" applyFont="1" applyAlignment="1">
      <alignment horizontal="left" wrapText="1"/>
    </xf>
    <xf numFmtId="0" fontId="117" fillId="0" borderId="0" xfId="0" applyFont="1" applyAlignment="1"/>
    <xf numFmtId="49" fontId="38" fillId="0" borderId="0" xfId="0" applyNumberFormat="1" applyFont="1" applyAlignment="1">
      <alignment horizontal="center" vertical="center" wrapText="1"/>
    </xf>
    <xf numFmtId="49" fontId="38" fillId="0" borderId="0" xfId="0" applyNumberFormat="1" applyFont="1" applyAlignment="1">
      <alignment horizontal="center"/>
    </xf>
    <xf numFmtId="0" fontId="108" fillId="0" borderId="0" xfId="0" applyFont="1" applyAlignment="1"/>
    <xf numFmtId="0" fontId="117" fillId="0" borderId="0" xfId="0" applyFont="1" applyAlignment="1">
      <alignment horizontal="center" wrapText="1"/>
    </xf>
    <xf numFmtId="0" fontId="0" fillId="0" borderId="0" xfId="0" applyAlignment="1">
      <alignment vertical="top"/>
    </xf>
    <xf numFmtId="0" fontId="0" fillId="0" borderId="0" xfId="0" applyAlignment="1">
      <alignment horizontal="left" vertical="top"/>
    </xf>
    <xf numFmtId="0" fontId="38" fillId="0" borderId="0" xfId="528" applyFont="1" applyAlignment="1">
      <alignment horizontal="center" wrapText="1"/>
    </xf>
    <xf numFmtId="0" fontId="0" fillId="0" borderId="0" xfId="31305" quotePrefix="1" applyFont="1" applyAlignment="1">
      <alignment horizontal="left" vertical="top" wrapText="1"/>
    </xf>
    <xf numFmtId="0" fontId="0" fillId="0" borderId="0" xfId="0" quotePrefix="1" applyAlignment="1"/>
    <xf numFmtId="0" fontId="0" fillId="0" borderId="0" xfId="31305" quotePrefix="1" applyFont="1" applyAlignment="1">
      <alignment horizontal="left" wrapText="1"/>
    </xf>
    <xf numFmtId="0" fontId="0" fillId="0" borderId="0" xfId="0" quotePrefix="1" applyAlignment="1">
      <alignment horizontal="left"/>
    </xf>
    <xf numFmtId="0" fontId="37" fillId="36" borderId="8" xfId="0" quotePrefix="1" applyFont="1" applyFill="1" applyBorder="1" applyAlignment="1">
      <alignment horizontal="center"/>
    </xf>
    <xf numFmtId="0" fontId="38" fillId="0" borderId="0" xfId="127" applyFont="1" applyAlignment="1">
      <alignment horizontal="center"/>
    </xf>
    <xf numFmtId="49" fontId="38" fillId="0" borderId="0" xfId="127" applyNumberFormat="1" applyFont="1" applyAlignment="1">
      <alignment horizontal="center"/>
    </xf>
    <xf numFmtId="0" fontId="38" fillId="36" borderId="101" xfId="127" applyFont="1" applyFill="1" applyBorder="1" applyAlignment="1">
      <alignment horizontal="center" vertical="center"/>
    </xf>
    <xf numFmtId="0" fontId="38" fillId="36" borderId="31" xfId="127" applyFont="1" applyFill="1" applyBorder="1" applyAlignment="1">
      <alignment horizontal="center" vertical="center"/>
    </xf>
    <xf numFmtId="0" fontId="38" fillId="36" borderId="62" xfId="127" applyFont="1" applyFill="1" applyBorder="1" applyAlignment="1">
      <alignment horizontal="center" vertical="center"/>
    </xf>
    <xf numFmtId="0" fontId="38" fillId="36" borderId="76" xfId="127"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77" xfId="127"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0" fontId="38" fillId="36" borderId="88"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78" xfId="31323" applyFont="1" applyFill="1" applyBorder="1" applyAlignment="1">
      <alignment horizontal="center" vertical="center" wrapText="1"/>
    </xf>
    <xf numFmtId="0" fontId="38" fillId="36" borderId="80" xfId="31323" applyFont="1" applyFill="1" applyBorder="1" applyAlignment="1">
      <alignment horizontal="center" vertical="center" wrapText="1"/>
    </xf>
    <xf numFmtId="0" fontId="38" fillId="36" borderId="94" xfId="127" applyFont="1" applyFill="1" applyBorder="1" applyAlignment="1">
      <alignment horizontal="center" vertical="center" wrapText="1"/>
    </xf>
    <xf numFmtId="0" fontId="38" fillId="36" borderId="74" xfId="127" applyFont="1" applyFill="1" applyBorder="1" applyAlignment="1">
      <alignment horizontal="center" vertical="center" wrapText="1"/>
    </xf>
    <xf numFmtId="0" fontId="38" fillId="36" borderId="95" xfId="127" applyFont="1" applyFill="1" applyBorder="1" applyAlignment="1">
      <alignment horizontal="center" vertical="center" wrapText="1"/>
    </xf>
    <xf numFmtId="0" fontId="38" fillId="36" borderId="81" xfId="127" applyFont="1" applyFill="1" applyBorder="1" applyAlignment="1">
      <alignment horizontal="center" vertical="center" wrapText="1"/>
    </xf>
    <xf numFmtId="0" fontId="38" fillId="36" borderId="67" xfId="127" applyFont="1" applyFill="1" applyBorder="1" applyAlignment="1">
      <alignment horizontal="center" vertical="center" wrapText="1"/>
    </xf>
    <xf numFmtId="0" fontId="38" fillId="36" borderId="46" xfId="127"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0" fontId="38" fillId="36" borderId="105" xfId="127" applyFont="1" applyFill="1" applyBorder="1" applyAlignment="1">
      <alignment horizontal="center" vertical="center" wrapText="1"/>
    </xf>
    <xf numFmtId="0" fontId="38" fillId="36" borderId="86" xfId="127" applyFont="1" applyFill="1" applyBorder="1" applyAlignment="1">
      <alignment horizontal="center" vertical="center" wrapText="1"/>
    </xf>
    <xf numFmtId="0" fontId="77" fillId="0" borderId="0" xfId="127" applyFont="1" applyAlignment="1"/>
    <xf numFmtId="0" fontId="38" fillId="36" borderId="81" xfId="0" applyFont="1" applyFill="1" applyBorder="1" applyAlignment="1">
      <alignment horizontal="center" vertical="center" wrapText="1"/>
    </xf>
    <xf numFmtId="0" fontId="38" fillId="36" borderId="67" xfId="0" applyFont="1" applyFill="1" applyBorder="1" applyAlignment="1">
      <alignment horizontal="center" vertical="center" wrapText="1"/>
    </xf>
    <xf numFmtId="0" fontId="38" fillId="36" borderId="46" xfId="0"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46" fillId="0" borderId="46" xfId="0" applyFont="1" applyBorder="1" applyAlignment="1">
      <alignment horizontal="center" vertical="center" wrapText="1"/>
    </xf>
    <xf numFmtId="0" fontId="77" fillId="0" borderId="42" xfId="127" applyFont="1" applyBorder="1" applyAlignment="1">
      <alignment horizontal="left" wrapText="1"/>
    </xf>
    <xf numFmtId="0" fontId="77" fillId="0" borderId="0" xfId="127" applyFont="1" applyAlignment="1">
      <alignment horizontal="left" wrapText="1"/>
    </xf>
    <xf numFmtId="0" fontId="37" fillId="36" borderId="81" xfId="0" applyFont="1" applyFill="1" applyBorder="1" applyAlignment="1">
      <alignment horizontal="center" vertical="center" wrapText="1"/>
    </xf>
    <xf numFmtId="0" fontId="37" fillId="36" borderId="67" xfId="0" applyFont="1" applyFill="1" applyBorder="1" applyAlignment="1">
      <alignment horizontal="center" vertical="center" wrapText="1"/>
    </xf>
    <xf numFmtId="0" fontId="37" fillId="36" borderId="46" xfId="0" applyFont="1" applyFill="1" applyBorder="1" applyAlignment="1">
      <alignment horizontal="center" vertical="center" wrapText="1"/>
    </xf>
    <xf numFmtId="0" fontId="113" fillId="0" borderId="0" xfId="127" applyFont="1" applyAlignment="1"/>
    <xf numFmtId="0" fontId="38" fillId="36" borderId="106" xfId="127" applyFont="1" applyFill="1" applyBorder="1" applyAlignment="1">
      <alignment horizontal="center" vertical="center" wrapText="1"/>
    </xf>
    <xf numFmtId="0" fontId="38" fillId="36" borderId="58"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63" xfId="127" applyFont="1" applyFill="1" applyBorder="1" applyAlignment="1">
      <alignment horizontal="center" vertical="center" wrapText="1"/>
    </xf>
    <xf numFmtId="0" fontId="38" fillId="36" borderId="84" xfId="127" applyFont="1" applyFill="1" applyBorder="1" applyAlignment="1">
      <alignment horizontal="center" vertical="center" wrapText="1"/>
    </xf>
    <xf numFmtId="0" fontId="38" fillId="36" borderId="47" xfId="127" applyFont="1" applyFill="1" applyBorder="1" applyAlignment="1">
      <alignment horizontal="center" vertical="center" wrapText="1"/>
    </xf>
    <xf numFmtId="0" fontId="38" fillId="36" borderId="51" xfId="127" applyFont="1" applyFill="1" applyBorder="1" applyAlignment="1">
      <alignment horizontal="center" vertical="center" wrapText="1"/>
    </xf>
    <xf numFmtId="0" fontId="37" fillId="0" borderId="0" xfId="0" applyFont="1" applyAlignment="1">
      <alignment wrapText="1"/>
    </xf>
    <xf numFmtId="0" fontId="78" fillId="0" borderId="0" xfId="2807" applyFont="1" applyAlignment="1">
      <alignment horizontal="left" wrapText="1"/>
    </xf>
    <xf numFmtId="0" fontId="0" fillId="0" borderId="0" xfId="2807" applyFont="1" applyAlignment="1">
      <alignment horizontal="left" wrapText="1"/>
    </xf>
    <xf numFmtId="0" fontId="38" fillId="0" borderId="85" xfId="127" applyFont="1" applyBorder="1" applyAlignment="1">
      <alignment horizontal="center" wrapText="1"/>
    </xf>
    <xf numFmtId="0" fontId="38" fillId="0" borderId="81" xfId="127" applyFont="1" applyBorder="1" applyAlignment="1">
      <alignment horizontal="center"/>
    </xf>
    <xf numFmtId="0" fontId="38" fillId="0" borderId="84" xfId="127" applyFont="1" applyBorder="1" applyAlignment="1">
      <alignment horizontal="center"/>
    </xf>
    <xf numFmtId="49" fontId="38" fillId="0" borderId="39" xfId="127" applyNumberFormat="1" applyFont="1" applyBorder="1" applyAlignment="1">
      <alignment horizontal="center"/>
    </xf>
    <xf numFmtId="49" fontId="0" fillId="0" borderId="50" xfId="0" applyNumberFormat="1" applyBorder="1" applyAlignment="1">
      <alignment horizontal="center"/>
    </xf>
    <xf numFmtId="49" fontId="38" fillId="0" borderId="45" xfId="127" applyNumberFormat="1" applyFont="1" applyBorder="1" applyAlignment="1">
      <alignment horizontal="center" wrapText="1"/>
    </xf>
    <xf numFmtId="49" fontId="38" fillId="0" borderId="46" xfId="127" applyNumberFormat="1" applyFont="1" applyBorder="1" applyAlignment="1">
      <alignment horizontal="center"/>
    </xf>
    <xf numFmtId="49" fontId="38" fillId="0" borderId="47" xfId="127" applyNumberFormat="1" applyFont="1" applyBorder="1" applyAlignment="1">
      <alignment horizontal="center"/>
    </xf>
    <xf numFmtId="0" fontId="77" fillId="0" borderId="0" xfId="173" applyFont="1" applyAlignment="1">
      <alignment horizontal="left" vertical="center" wrapText="1"/>
    </xf>
    <xf numFmtId="0" fontId="38" fillId="36" borderId="101" xfId="0" applyFont="1" applyFill="1" applyBorder="1" applyAlignment="1">
      <alignment horizontal="center" vertical="center" wrapText="1"/>
    </xf>
    <xf numFmtId="0" fontId="38" fillId="36" borderId="71" xfId="0" applyFont="1" applyFill="1" applyBorder="1" applyAlignment="1">
      <alignment horizontal="center" vertical="center" wrapText="1"/>
    </xf>
    <xf numFmtId="0" fontId="38" fillId="36" borderId="94" xfId="0" applyFont="1" applyFill="1" applyBorder="1" applyAlignment="1">
      <alignment horizontal="center" vertical="center" wrapText="1"/>
    </xf>
    <xf numFmtId="0" fontId="38" fillId="36" borderId="84" xfId="0" applyFont="1" applyFill="1" applyBorder="1" applyAlignment="1">
      <alignment horizontal="center" vertical="center" wrapText="1"/>
    </xf>
    <xf numFmtId="0" fontId="38" fillId="36" borderId="85" xfId="0" applyFont="1" applyFill="1" applyBorder="1" applyAlignment="1">
      <alignment horizontal="center" vertical="center" wrapText="1"/>
    </xf>
    <xf numFmtId="0" fontId="136" fillId="36" borderId="94" xfId="0" applyFont="1" applyFill="1" applyBorder="1" applyAlignment="1">
      <alignment horizontal="center" vertical="center" wrapText="1"/>
    </xf>
    <xf numFmtId="0" fontId="0" fillId="0" borderId="0" xfId="127" applyFon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127" applyFont="1" applyAlignment="1">
      <alignment vertical="center" wrapText="1"/>
    </xf>
    <xf numFmtId="0" fontId="0" fillId="0" borderId="0" xfId="0" applyAlignment="1">
      <alignment vertical="center" wrapText="1"/>
    </xf>
    <xf numFmtId="0" fontId="0" fillId="0" borderId="0" xfId="31325" applyFont="1" applyAlignment="1">
      <alignment vertical="center" wrapText="1"/>
    </xf>
    <xf numFmtId="0" fontId="37" fillId="36" borderId="103" xfId="0" applyFont="1" applyFill="1" applyBorder="1" applyAlignment="1">
      <alignment horizontal="center" vertical="center" wrapText="1"/>
    </xf>
    <xf numFmtId="0" fontId="37" fillId="36" borderId="60" xfId="0" applyFont="1" applyFill="1" applyBorder="1" applyAlignment="1">
      <alignment horizontal="center" vertical="center" wrapText="1"/>
    </xf>
    <xf numFmtId="0" fontId="37" fillId="36" borderId="99" xfId="0" applyFont="1" applyFill="1" applyBorder="1" applyAlignment="1">
      <alignment horizontal="center" vertical="center" wrapText="1"/>
    </xf>
    <xf numFmtId="0" fontId="37" fillId="36" borderId="49" xfId="0" applyFont="1" applyFill="1" applyBorder="1" applyAlignment="1">
      <alignment horizontal="center" vertical="center" wrapText="1"/>
    </xf>
    <xf numFmtId="0" fontId="37" fillId="36" borderId="94" xfId="0" applyFont="1" applyFill="1" applyBorder="1" applyAlignment="1">
      <alignment horizontal="center" vertical="center" wrapText="1"/>
    </xf>
    <xf numFmtId="0" fontId="0" fillId="0" borderId="86" xfId="0" applyBorder="1" applyAlignment="1"/>
    <xf numFmtId="0" fontId="0" fillId="0" borderId="41" xfId="0" applyBorder="1" applyAlignment="1"/>
    <xf numFmtId="0" fontId="0" fillId="0" borderId="66" xfId="0" applyBorder="1" applyAlignment="1"/>
    <xf numFmtId="0" fontId="37" fillId="36" borderId="41" xfId="0" applyFont="1" applyFill="1" applyBorder="1" applyAlignment="1">
      <alignment horizontal="center" vertical="center" wrapText="1"/>
    </xf>
    <xf numFmtId="0" fontId="37" fillId="36" borderId="28" xfId="0" applyFont="1" applyFill="1" applyBorder="1" applyAlignment="1">
      <alignment horizontal="center" vertical="center" wrapText="1"/>
    </xf>
    <xf numFmtId="0" fontId="37" fillId="36" borderId="37" xfId="0" applyFont="1" applyFill="1" applyBorder="1" applyAlignment="1">
      <alignment horizontal="center" vertical="center" wrapText="1"/>
    </xf>
    <xf numFmtId="0" fontId="38" fillId="0" borderId="0" xfId="0" quotePrefix="1" applyFont="1" applyAlignment="1">
      <alignment horizontal="center"/>
    </xf>
    <xf numFmtId="0" fontId="37" fillId="36" borderId="85" xfId="0" applyFont="1" applyFill="1" applyBorder="1" applyAlignment="1">
      <alignment horizontal="center" vertical="center"/>
    </xf>
    <xf numFmtId="0" fontId="37" fillId="36" borderId="24" xfId="0" applyFont="1" applyFill="1" applyBorder="1" applyAlignment="1">
      <alignment horizontal="center" vertical="center"/>
    </xf>
    <xf numFmtId="0" fontId="37" fillId="36" borderId="91" xfId="0" quotePrefix="1" applyFont="1" applyFill="1" applyBorder="1" applyAlignment="1">
      <alignment horizontal="center"/>
    </xf>
    <xf numFmtId="0" fontId="37" fillId="36" borderId="90" xfId="0" quotePrefix="1" applyFont="1" applyFill="1" applyBorder="1" applyAlignment="1">
      <alignment horizontal="center"/>
    </xf>
    <xf numFmtId="0" fontId="37" fillId="36" borderId="114" xfId="0" quotePrefix="1" applyFont="1" applyFill="1" applyBorder="1" applyAlignment="1">
      <alignment horizontal="center"/>
    </xf>
    <xf numFmtId="0" fontId="37" fillId="36" borderId="89" xfId="132" quotePrefix="1" applyFont="1" applyFill="1" applyBorder="1" applyAlignment="1">
      <alignment horizontal="center"/>
    </xf>
    <xf numFmtId="0" fontId="37" fillId="36" borderId="90" xfId="132" quotePrefix="1" applyFont="1" applyFill="1" applyBorder="1" applyAlignment="1">
      <alignment horizontal="center"/>
    </xf>
    <xf numFmtId="0" fontId="37" fillId="36" borderId="8" xfId="132" applyFont="1" applyFill="1" applyBorder="1" applyAlignment="1">
      <alignment horizontal="center"/>
    </xf>
    <xf numFmtId="0" fontId="38" fillId="0" borderId="85" xfId="0" applyFont="1" applyBorder="1" applyAlignment="1">
      <alignment horizontal="center"/>
    </xf>
    <xf numFmtId="0" fontId="38" fillId="0" borderId="81" xfId="0" applyFont="1" applyBorder="1" applyAlignment="1">
      <alignment horizontal="center"/>
    </xf>
    <xf numFmtId="0" fontId="38" fillId="0" borderId="84" xfId="0" applyFont="1" applyBorder="1" applyAlignment="1">
      <alignment horizontal="center"/>
    </xf>
    <xf numFmtId="0" fontId="37" fillId="0" borderId="0" xfId="528" quotePrefix="1" applyFont="1" applyAlignment="1">
      <alignment horizontal="left" vertical="center" wrapText="1"/>
    </xf>
    <xf numFmtId="0" fontId="111" fillId="0" borderId="0" xfId="528" quotePrefix="1" applyAlignment="1">
      <alignment horizontal="left" wrapText="1"/>
    </xf>
    <xf numFmtId="0" fontId="111" fillId="0" borderId="0" xfId="528" applyAlignment="1">
      <alignment horizontal="left" wrapText="1"/>
    </xf>
    <xf numFmtId="0" fontId="111" fillId="0" borderId="0" xfId="528" quotePrefix="1" applyAlignment="1">
      <alignment horizontal="left"/>
    </xf>
    <xf numFmtId="0" fontId="111" fillId="0" borderId="0" xfId="528" applyAlignment="1"/>
    <xf numFmtId="0" fontId="111" fillId="0" borderId="0" xfId="528" quotePrefix="1" applyAlignment="1"/>
    <xf numFmtId="0" fontId="38" fillId="0" borderId="0" xfId="528" applyFont="1" applyAlignment="1">
      <alignment horizontal="center"/>
    </xf>
    <xf numFmtId="0" fontId="111" fillId="0" borderId="0" xfId="31305" quotePrefix="1" applyAlignment="1">
      <alignment horizontal="left" vertical="top" wrapText="1"/>
    </xf>
    <xf numFmtId="0" fontId="111" fillId="0" borderId="0" xfId="528" applyAlignment="1">
      <alignment horizontal="left"/>
    </xf>
    <xf numFmtId="49" fontId="38" fillId="0" borderId="51" xfId="127" applyNumberFormat="1" applyFont="1" applyBorder="1" applyAlignment="1">
      <alignment horizontal="center"/>
    </xf>
    <xf numFmtId="0" fontId="38" fillId="36" borderId="68" xfId="127" applyFont="1" applyFill="1" applyBorder="1" applyAlignment="1">
      <alignment horizontal="center" vertical="center" wrapText="1"/>
    </xf>
    <xf numFmtId="0" fontId="46" fillId="0" borderId="46" xfId="127" applyFont="1" applyBorder="1" applyAlignment="1">
      <alignment horizontal="center" vertical="center" wrapText="1"/>
    </xf>
    <xf numFmtId="0" fontId="111" fillId="0" borderId="0" xfId="2807" applyAlignment="1">
      <alignment horizontal="left" wrapText="1"/>
    </xf>
    <xf numFmtId="0" fontId="111" fillId="0" borderId="0" xfId="127" applyAlignment="1">
      <alignment wrapText="1"/>
    </xf>
    <xf numFmtId="49" fontId="111" fillId="0" borderId="0" xfId="127" applyNumberFormat="1" applyAlignment="1">
      <alignment horizontal="center"/>
    </xf>
    <xf numFmtId="49" fontId="111" fillId="0" borderId="50" xfId="127" applyNumberFormat="1" applyBorder="1" applyAlignment="1">
      <alignment horizontal="center"/>
    </xf>
    <xf numFmtId="0" fontId="37" fillId="0" borderId="0" xfId="127" applyFont="1" applyAlignment="1">
      <alignment wrapText="1"/>
    </xf>
    <xf numFmtId="0" fontId="78" fillId="0" borderId="0" xfId="127" applyFont="1" applyAlignment="1">
      <alignment horizontal="left" wrapText="1"/>
    </xf>
    <xf numFmtId="0" fontId="111" fillId="0" borderId="0" xfId="127" applyAlignment="1">
      <alignment horizontal="left" wrapText="1"/>
    </xf>
    <xf numFmtId="0" fontId="111" fillId="0" borderId="0" xfId="127" applyAlignment="1"/>
    <xf numFmtId="0" fontId="105" fillId="0" borderId="0" xfId="127" applyFont="1" applyAlignment="1">
      <alignment wrapText="1"/>
    </xf>
    <xf numFmtId="0" fontId="111" fillId="0" borderId="0" xfId="173" applyFont="1" applyAlignment="1">
      <alignment horizontal="left" vertical="center" wrapText="1"/>
    </xf>
    <xf numFmtId="0" fontId="111" fillId="0" borderId="42" xfId="127" applyBorder="1" applyAlignment="1">
      <alignment wrapText="1"/>
    </xf>
    <xf numFmtId="0" fontId="78" fillId="0" borderId="0" xfId="127" applyFont="1" applyAlignment="1"/>
    <xf numFmtId="49" fontId="46" fillId="0" borderId="0" xfId="127" applyNumberFormat="1" applyFont="1" applyAlignment="1">
      <alignment horizontal="center"/>
    </xf>
    <xf numFmtId="0" fontId="38" fillId="36" borderId="101" xfId="127" applyFont="1" applyFill="1" applyBorder="1" applyAlignment="1">
      <alignment horizontal="center" vertical="center" wrapText="1"/>
    </xf>
    <xf numFmtId="0" fontId="38" fillId="36" borderId="62" xfId="127" applyFont="1" applyFill="1" applyBorder="1" applyAlignment="1">
      <alignment horizontal="center" vertical="center" wrapText="1"/>
    </xf>
    <xf numFmtId="0" fontId="38" fillId="36" borderId="85" xfId="127" applyFont="1" applyFill="1" applyBorder="1" applyAlignment="1">
      <alignment horizontal="center" vertical="center" wrapText="1"/>
    </xf>
    <xf numFmtId="0" fontId="111" fillId="0" borderId="0" xfId="127" applyAlignment="1">
      <alignment vertical="center"/>
    </xf>
    <xf numFmtId="0" fontId="111" fillId="0" borderId="0" xfId="127" applyAlignment="1">
      <alignment horizontal="left" vertical="center" wrapText="1"/>
    </xf>
    <xf numFmtId="0" fontId="46" fillId="0" borderId="0" xfId="127" applyFont="1" applyAlignment="1">
      <alignment vertical="center" wrapText="1"/>
    </xf>
    <xf numFmtId="0" fontId="111" fillId="0" borderId="0" xfId="31325" applyAlignment="1">
      <alignment vertical="center" wrapText="1"/>
    </xf>
    <xf numFmtId="49" fontId="111" fillId="0" borderId="51" xfId="127" applyNumberFormat="1" applyBorder="1" applyAlignment="1">
      <alignment horizontal="center"/>
    </xf>
    <xf numFmtId="0" fontId="111" fillId="0" borderId="51" xfId="127" applyBorder="1" applyAlignment="1"/>
    <xf numFmtId="0" fontId="37" fillId="36" borderId="103" xfId="127" applyFont="1" applyFill="1" applyBorder="1" applyAlignment="1">
      <alignment horizontal="center" vertical="center" wrapText="1"/>
    </xf>
    <xf numFmtId="0" fontId="37" fillId="36" borderId="60" xfId="127" applyFont="1" applyFill="1" applyBorder="1" applyAlignment="1">
      <alignment horizontal="center" vertical="center" wrapText="1"/>
    </xf>
    <xf numFmtId="0" fontId="37" fillId="36" borderId="99" xfId="127" applyFont="1" applyFill="1" applyBorder="1" applyAlignment="1">
      <alignment horizontal="center" vertical="center" wrapText="1"/>
    </xf>
    <xf numFmtId="0" fontId="37" fillId="36" borderId="49" xfId="127" applyFont="1" applyFill="1" applyBorder="1" applyAlignment="1">
      <alignment horizontal="center" vertical="center" wrapText="1"/>
    </xf>
    <xf numFmtId="0" fontId="37" fillId="36" borderId="94" xfId="127" applyFont="1" applyFill="1" applyBorder="1" applyAlignment="1">
      <alignment horizontal="center" vertical="center" wrapText="1"/>
    </xf>
    <xf numFmtId="0" fontId="111" fillId="0" borderId="86" xfId="127" applyBorder="1" applyAlignment="1"/>
    <xf numFmtId="0" fontId="111" fillId="0" borderId="41" xfId="127" applyBorder="1" applyAlignment="1"/>
    <xf numFmtId="0" fontId="111" fillId="0" borderId="66" xfId="127" applyBorder="1" applyAlignment="1"/>
    <xf numFmtId="0" fontId="37" fillId="36" borderId="41" xfId="127" applyFont="1" applyFill="1" applyBorder="1" applyAlignment="1">
      <alignment horizontal="center" vertical="center" wrapText="1"/>
    </xf>
    <xf numFmtId="0" fontId="37" fillId="36" borderId="28" xfId="127" applyFont="1" applyFill="1" applyBorder="1" applyAlignment="1">
      <alignment horizontal="center" vertical="center" wrapText="1"/>
    </xf>
    <xf numFmtId="0" fontId="37" fillId="36" borderId="37" xfId="127" applyFont="1" applyFill="1" applyBorder="1" applyAlignment="1">
      <alignment horizontal="center" vertical="center" wrapText="1"/>
    </xf>
  </cellXfs>
  <cellStyles count="31342">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63" Type="http://schemas.openxmlformats.org/officeDocument/2006/relationships/externalLink" Target="externalLinks/externalLink30.xml"/><Relationship Id="rId6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8.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externalLink" Target="externalLinks/externalLink18.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6.xml"/><Relationship Id="rId34" Type="http://schemas.openxmlformats.org/officeDocument/2006/relationships/externalLink" Target="externalLinks/externalLink1.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 Id="rId7" Type="http://schemas.openxmlformats.org/officeDocument/2006/relationships/worksheet" Target="worksheets/sheet7.xml"/><Relationship Id="rId7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CTG\DATA\CORPACCT\DPLUCIEN\ACCTREC\SCG%2520Acct%2520Rec%2520Listi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CTG/DATA/CORPACCT/DPLUCIEN/ACCTREC/SCG%20Acct%20Rec%20Listin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sers\DYThomas\Desktop\JEs\2016\2016-08\TIMP\TIMP%2520-%25202016%2520GRC%2520-%2520Post%25202015%2520Activity_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Dnld SAVE THIS"/>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G&amp;A Assumption Rat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ysicalFreeze"/>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R Table"/>
      <sheetName val="MARCS Table"/>
      <sheetName val="misc tables"/>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23071-2186-494A-8630-61F2739A6B31}">
  <sheetPr>
    <pageSetUpPr fitToPage="1"/>
  </sheetPr>
  <dimension ref="A3"/>
  <sheetViews>
    <sheetView tabSelected="1" workbookViewId="0">
      <selection activeCell="J28" sqref="J28"/>
    </sheetView>
  </sheetViews>
  <sheetFormatPr defaultRowHeight="12.75"/>
  <cols>
    <col min="1" max="1" width="12" bestFit="1" customWidth="1"/>
  </cols>
  <sheetData>
    <row r="3" spans="1:1">
      <c r="A3" t="s">
        <v>0</v>
      </c>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sheetPr>
    <tabColor rgb="FF00B050"/>
    <pageSetUpPr fitToPage="1"/>
  </sheetPr>
  <dimension ref="A1:H46"/>
  <sheetViews>
    <sheetView tabSelected="1" zoomScale="85" zoomScaleNormal="85" workbookViewId="0">
      <selection activeCell="J28" sqref="J28"/>
    </sheetView>
  </sheetViews>
  <sheetFormatPr defaultColWidth="9.140625" defaultRowHeight="12.75"/>
  <cols>
    <col min="1" max="1" width="57.85546875" customWidth="1"/>
    <col min="2" max="2" width="10.42578125" customWidth="1"/>
    <col min="3" max="3" width="16.7109375" customWidth="1"/>
    <col min="4" max="4" width="17.5703125" customWidth="1"/>
    <col min="5" max="5" width="18.42578125" customWidth="1"/>
    <col min="6" max="6" width="17.28515625" customWidth="1"/>
    <col min="7" max="7" width="15" customWidth="1"/>
    <col min="8" max="8" width="13.5703125" customWidth="1"/>
  </cols>
  <sheetData>
    <row r="1" spans="1:7" ht="15.75">
      <c r="A1" s="1383" t="s">
        <v>256</v>
      </c>
      <c r="B1" s="1383"/>
      <c r="C1" s="1383"/>
      <c r="D1" s="1383"/>
      <c r="E1" s="1383"/>
      <c r="F1" s="1383"/>
      <c r="G1" s="995"/>
    </row>
    <row r="2" spans="1:7" ht="15.75">
      <c r="A2" s="1433" t="s">
        <v>257</v>
      </c>
      <c r="B2" s="1433"/>
      <c r="C2" s="1433"/>
      <c r="D2" s="1433"/>
      <c r="E2" s="1433"/>
      <c r="F2" s="1433"/>
      <c r="G2" s="996"/>
    </row>
    <row r="3" spans="1:7" ht="15.75">
      <c r="A3" s="1433" t="s">
        <v>2</v>
      </c>
      <c r="B3" s="1433"/>
      <c r="C3" s="1433"/>
      <c r="D3" s="1433"/>
      <c r="E3" s="1433"/>
      <c r="F3" s="1433"/>
      <c r="G3" s="996"/>
    </row>
    <row r="4" spans="1:7" ht="15.75">
      <c r="A4" s="1383" t="str">
        <f>'Current Month'!A3</f>
        <v>January 2023</v>
      </c>
      <c r="B4" s="1383"/>
      <c r="C4" s="1383"/>
      <c r="D4" s="1383"/>
      <c r="E4" s="1383"/>
      <c r="F4" s="1383"/>
      <c r="G4" s="996"/>
    </row>
    <row r="5" spans="1:7" ht="13.5" thickBot="1"/>
    <row r="6" spans="1:7" ht="28.5" customHeight="1">
      <c r="A6" s="1434" t="s">
        <v>76</v>
      </c>
      <c r="B6" s="1437" t="s">
        <v>78</v>
      </c>
      <c r="C6" s="1448" t="s">
        <v>258</v>
      </c>
      <c r="D6" s="1449"/>
      <c r="E6" s="1449"/>
      <c r="F6" s="1450"/>
    </row>
    <row r="7" spans="1:7">
      <c r="A7" s="1435"/>
      <c r="B7" s="1438"/>
      <c r="C7" s="1451" t="s">
        <v>75</v>
      </c>
      <c r="D7" s="1452"/>
      <c r="E7" s="1452"/>
      <c r="F7" s="1453"/>
    </row>
    <row r="8" spans="1:7" ht="26.25" thickBot="1">
      <c r="A8" s="1436"/>
      <c r="B8" s="1439"/>
      <c r="C8" s="997" t="s">
        <v>259</v>
      </c>
      <c r="D8" s="951" t="s">
        <v>260</v>
      </c>
      <c r="E8" s="951" t="s">
        <v>261</v>
      </c>
      <c r="F8" s="952" t="s">
        <v>84</v>
      </c>
    </row>
    <row r="9" spans="1:7">
      <c r="A9" s="54" t="s">
        <v>262</v>
      </c>
      <c r="B9" s="953"/>
      <c r="C9" s="998"/>
      <c r="D9" s="965"/>
      <c r="E9" s="965"/>
      <c r="F9" s="964"/>
    </row>
    <row r="10" spans="1:7">
      <c r="A10" s="957" t="s">
        <v>263</v>
      </c>
      <c r="B10" s="957" t="s">
        <v>87</v>
      </c>
      <c r="C10" s="958">
        <v>0</v>
      </c>
      <c r="D10" s="959" t="s">
        <v>264</v>
      </c>
      <c r="E10" s="960">
        <v>0</v>
      </c>
      <c r="F10" s="66">
        <f>IF($G$44&lt;&gt;0,E10/$G$44,0)</f>
        <v>0</v>
      </c>
    </row>
    <row r="11" spans="1:7">
      <c r="A11" s="957" t="s">
        <v>265</v>
      </c>
      <c r="B11" s="957" t="s">
        <v>87</v>
      </c>
      <c r="C11" s="958">
        <v>0</v>
      </c>
      <c r="D11" s="959" t="s">
        <v>264</v>
      </c>
      <c r="E11" s="960">
        <v>0</v>
      </c>
      <c r="F11" s="66">
        <f>IF($G$44&lt;&gt;0,E11/$G$44,0)</f>
        <v>0</v>
      </c>
    </row>
    <row r="12" spans="1:7">
      <c r="A12" s="54" t="s">
        <v>266</v>
      </c>
      <c r="B12" s="953"/>
      <c r="C12" s="998"/>
      <c r="D12" s="965"/>
      <c r="E12" s="965"/>
      <c r="F12" s="964"/>
    </row>
    <row r="13" spans="1:7">
      <c r="A13" s="957" t="s">
        <v>267</v>
      </c>
      <c r="B13" s="957" t="s">
        <v>87</v>
      </c>
      <c r="C13" s="958">
        <v>0</v>
      </c>
      <c r="D13" s="959">
        <v>0</v>
      </c>
      <c r="E13" s="960">
        <v>0</v>
      </c>
      <c r="F13" s="66">
        <f>IF($G$44&lt;&gt;0,E13/$G$44,0)</f>
        <v>0</v>
      </c>
    </row>
    <row r="14" spans="1:7">
      <c r="A14" s="957" t="s">
        <v>268</v>
      </c>
      <c r="B14" s="957" t="s">
        <v>87</v>
      </c>
      <c r="C14" s="958">
        <v>0</v>
      </c>
      <c r="D14" s="959">
        <v>0</v>
      </c>
      <c r="E14" s="960">
        <v>0</v>
      </c>
      <c r="F14" s="66">
        <f>IF($G$44&lt;&gt;0,E14/$G$44,0)</f>
        <v>0</v>
      </c>
    </row>
    <row r="15" spans="1:7">
      <c r="A15" s="957" t="s">
        <v>269</v>
      </c>
      <c r="B15" s="957" t="s">
        <v>87</v>
      </c>
      <c r="C15" s="958"/>
      <c r="D15" s="959"/>
      <c r="E15" s="960"/>
      <c r="F15" s="66"/>
    </row>
    <row r="16" spans="1:7">
      <c r="A16" s="957" t="s">
        <v>270</v>
      </c>
      <c r="B16" s="957" t="s">
        <v>87</v>
      </c>
      <c r="C16" s="958">
        <v>0</v>
      </c>
      <c r="D16" s="959">
        <v>0</v>
      </c>
      <c r="E16" s="960">
        <v>0</v>
      </c>
      <c r="F16" s="66">
        <f>IF($G$44&lt;&gt;0,E16/$G$44,0)</f>
        <v>0</v>
      </c>
    </row>
    <row r="17" spans="1:6">
      <c r="A17" s="54" t="s">
        <v>271</v>
      </c>
      <c r="B17" s="961"/>
      <c r="C17" s="962"/>
      <c r="D17" s="963"/>
      <c r="E17" s="963"/>
      <c r="F17" s="964"/>
    </row>
    <row r="18" spans="1:6">
      <c r="A18" s="957" t="s">
        <v>267</v>
      </c>
      <c r="B18" s="957" t="s">
        <v>94</v>
      </c>
      <c r="C18" s="958">
        <v>0</v>
      </c>
      <c r="D18" s="959">
        <v>0</v>
      </c>
      <c r="E18" s="960">
        <v>0</v>
      </c>
      <c r="F18" s="66">
        <f>IF($G$44&lt;&gt;0,E18/$G$44,0)</f>
        <v>0</v>
      </c>
    </row>
    <row r="19" spans="1:6">
      <c r="A19" s="957" t="s">
        <v>268</v>
      </c>
      <c r="B19" s="957" t="s">
        <v>87</v>
      </c>
      <c r="C19" s="958">
        <v>0</v>
      </c>
      <c r="D19" s="959">
        <v>0</v>
      </c>
      <c r="E19" s="960">
        <v>0</v>
      </c>
      <c r="F19" s="66">
        <f>IF($G$44&lt;&gt;0,E19/$G$44,0)</f>
        <v>0</v>
      </c>
    </row>
    <row r="20" spans="1:6">
      <c r="A20" s="957" t="s">
        <v>269</v>
      </c>
      <c r="B20" s="957" t="s">
        <v>87</v>
      </c>
      <c r="C20" s="958">
        <v>0</v>
      </c>
      <c r="D20" s="959">
        <v>0</v>
      </c>
      <c r="E20" s="960">
        <v>0</v>
      </c>
      <c r="F20" s="66">
        <f>IF($G$44&lt;&gt;0,E20/$G$44,0)</f>
        <v>0</v>
      </c>
    </row>
    <row r="21" spans="1:6">
      <c r="A21" s="957" t="s">
        <v>270</v>
      </c>
      <c r="B21" s="957" t="s">
        <v>87</v>
      </c>
      <c r="C21" s="958">
        <v>0</v>
      </c>
      <c r="D21" s="959">
        <v>0</v>
      </c>
      <c r="E21" s="960">
        <v>0</v>
      </c>
      <c r="F21" s="66">
        <f>IF($G$44&lt;&gt;0,E21/$G$44,0)</f>
        <v>0</v>
      </c>
    </row>
    <row r="22" spans="1:6">
      <c r="A22" s="54" t="s">
        <v>272</v>
      </c>
      <c r="B22" s="961"/>
      <c r="C22" s="962"/>
      <c r="D22" s="963"/>
      <c r="E22" s="963"/>
      <c r="F22" s="964"/>
    </row>
    <row r="23" spans="1:6">
      <c r="A23" s="957" t="s">
        <v>267</v>
      </c>
      <c r="B23" s="957" t="s">
        <v>87</v>
      </c>
      <c r="C23" s="958"/>
      <c r="D23" s="959"/>
      <c r="E23" s="960"/>
      <c r="F23" s="66"/>
    </row>
    <row r="24" spans="1:6">
      <c r="A24" s="957" t="s">
        <v>268</v>
      </c>
      <c r="B24" s="957" t="s">
        <v>87</v>
      </c>
      <c r="C24" s="958">
        <v>0</v>
      </c>
      <c r="D24" s="959">
        <v>0</v>
      </c>
      <c r="E24" s="960">
        <v>0</v>
      </c>
      <c r="F24" s="66">
        <f>IF($G$44&lt;&gt;0,E24/$G$44,0)</f>
        <v>0</v>
      </c>
    </row>
    <row r="25" spans="1:6">
      <c r="A25" s="957" t="s">
        <v>269</v>
      </c>
      <c r="B25" s="957" t="s">
        <v>87</v>
      </c>
      <c r="C25" s="958">
        <v>0</v>
      </c>
      <c r="D25" s="959">
        <v>0</v>
      </c>
      <c r="E25" s="960">
        <v>0</v>
      </c>
      <c r="F25" s="66">
        <f>IF($G$44&lt;&gt;0,E25/$G$44,0)</f>
        <v>0</v>
      </c>
    </row>
    <row r="26" spans="1:6">
      <c r="A26" s="957" t="s">
        <v>270</v>
      </c>
      <c r="B26" s="957"/>
      <c r="C26" s="958"/>
      <c r="D26" s="959"/>
      <c r="E26" s="960"/>
      <c r="F26" s="66"/>
    </row>
    <row r="27" spans="1:6">
      <c r="A27" s="58"/>
      <c r="B27" s="957" t="s">
        <v>94</v>
      </c>
      <c r="C27" s="958">
        <v>0</v>
      </c>
      <c r="D27" s="963"/>
      <c r="E27" s="960">
        <v>0</v>
      </c>
      <c r="F27" s="66">
        <f t="shared" ref="F27:F28" si="0">IF($G$44&lt;&gt;0,E27/$G$44,0)</f>
        <v>0</v>
      </c>
    </row>
    <row r="28" spans="1:6">
      <c r="A28" s="58"/>
      <c r="B28" s="957" t="s">
        <v>94</v>
      </c>
      <c r="C28" s="958">
        <v>0</v>
      </c>
      <c r="D28" s="963"/>
      <c r="E28" s="960">
        <v>0</v>
      </c>
      <c r="F28" s="66">
        <f t="shared" si="0"/>
        <v>0</v>
      </c>
    </row>
    <row r="29" spans="1:6">
      <c r="A29" s="961"/>
      <c r="B29" s="961"/>
      <c r="C29" s="965"/>
      <c r="D29" s="965"/>
      <c r="E29" s="965"/>
      <c r="F29" s="964"/>
    </row>
    <row r="30" spans="1:6">
      <c r="A30" s="56" t="s">
        <v>146</v>
      </c>
      <c r="B30" s="957"/>
      <c r="C30" s="966"/>
      <c r="D30" s="967">
        <f>SUM(D13:D29)</f>
        <v>0</v>
      </c>
      <c r="E30" s="70">
        <f>SUM(E13:E29)</f>
        <v>0</v>
      </c>
      <c r="F30" s="66">
        <f>IF($G$44&lt;&gt;0,E30/$G$44,0)</f>
        <v>0</v>
      </c>
    </row>
    <row r="31" spans="1:6" ht="13.5" thickBot="1">
      <c r="A31" s="999"/>
      <c r="B31" s="957"/>
      <c r="C31" s="959"/>
      <c r="D31" s="966"/>
      <c r="E31" s="966"/>
      <c r="F31" s="1000"/>
    </row>
    <row r="32" spans="1:6" ht="13.5" thickBot="1">
      <c r="A32" s="1001"/>
      <c r="B32" s="1002"/>
      <c r="C32" s="1003"/>
      <c r="D32" s="1003"/>
      <c r="E32" s="1004"/>
      <c r="F32" s="1004"/>
    </row>
    <row r="33" spans="1:8">
      <c r="A33" s="149" t="s">
        <v>148</v>
      </c>
      <c r="B33" s="1005"/>
      <c r="C33" s="1006" t="s">
        <v>10</v>
      </c>
      <c r="D33" s="949"/>
      <c r="E33" s="975"/>
      <c r="F33" s="975"/>
      <c r="G33" s="976"/>
      <c r="H33" s="976"/>
    </row>
    <row r="34" spans="1:8">
      <c r="A34" s="150" t="s">
        <v>150</v>
      </c>
      <c r="B34" s="957" t="s">
        <v>94</v>
      </c>
      <c r="C34" s="1007"/>
      <c r="D34" s="949"/>
      <c r="E34" s="975"/>
      <c r="F34" s="975"/>
      <c r="G34" s="976"/>
      <c r="H34" s="976"/>
    </row>
    <row r="35" spans="1:8">
      <c r="A35" s="150" t="s">
        <v>273</v>
      </c>
      <c r="B35" s="957" t="s">
        <v>94</v>
      </c>
      <c r="C35" s="1007"/>
      <c r="D35" s="949"/>
      <c r="E35" s="975"/>
      <c r="F35" s="975"/>
      <c r="G35" s="976"/>
      <c r="H35" s="976"/>
    </row>
    <row r="36" spans="1:8">
      <c r="A36" s="151" t="s">
        <v>153</v>
      </c>
      <c r="B36" s="957" t="s">
        <v>94</v>
      </c>
      <c r="C36" s="959"/>
      <c r="D36" s="949"/>
      <c r="E36" s="1008"/>
      <c r="F36" s="976"/>
      <c r="G36" s="976"/>
      <c r="H36" s="976"/>
    </row>
    <row r="37" spans="1:8" ht="13.5" thickBot="1">
      <c r="A37" s="980"/>
      <c r="B37" s="1009"/>
      <c r="C37" s="1009"/>
      <c r="D37" s="949"/>
      <c r="E37" s="1010"/>
      <c r="F37" s="976"/>
      <c r="G37" s="976"/>
      <c r="H37" s="976"/>
    </row>
    <row r="38" spans="1:8">
      <c r="A38" s="949"/>
      <c r="B38" s="949"/>
      <c r="C38" s="949"/>
      <c r="D38" s="949"/>
      <c r="E38" s="949"/>
      <c r="F38" s="949"/>
      <c r="G38" s="949"/>
      <c r="H38" s="949"/>
    </row>
    <row r="39" spans="1:8" ht="13.5" thickBot="1"/>
    <row r="40" spans="1:8">
      <c r="A40" s="510"/>
      <c r="B40" s="1394" t="s">
        <v>5</v>
      </c>
      <c r="C40" s="1395"/>
      <c r="D40" s="1396"/>
    </row>
    <row r="41" spans="1:8" ht="13.5" thickBot="1">
      <c r="A41" s="511" t="s">
        <v>274</v>
      </c>
      <c r="B41" s="512" t="s">
        <v>8</v>
      </c>
      <c r="C41" s="513" t="s">
        <v>9</v>
      </c>
      <c r="D41" s="514" t="s">
        <v>10</v>
      </c>
    </row>
    <row r="42" spans="1:8" ht="13.5" thickBot="1">
      <c r="A42" s="506" t="s">
        <v>159</v>
      </c>
      <c r="B42" s="937"/>
      <c r="C42" s="938"/>
      <c r="D42" s="939">
        <f>B42+C42</f>
        <v>0</v>
      </c>
    </row>
    <row r="43" spans="1:8" ht="13.5" thickBot="1">
      <c r="A43" s="480" t="s">
        <v>160</v>
      </c>
      <c r="B43" s="940"/>
      <c r="C43" s="941"/>
      <c r="D43" s="939">
        <f t="shared" ref="D43:D44" si="1">B43+C43</f>
        <v>0</v>
      </c>
    </row>
    <row r="44" spans="1:8" ht="13.5" thickBot="1">
      <c r="A44" s="481" t="s">
        <v>161</v>
      </c>
      <c r="B44" s="940"/>
      <c r="C44" s="941"/>
      <c r="D44" s="939">
        <f t="shared" si="1"/>
        <v>0</v>
      </c>
      <c r="E44" s="942" t="s">
        <v>162</v>
      </c>
    </row>
    <row r="45" spans="1:8" ht="15.75" thickBot="1">
      <c r="A45" s="943"/>
      <c r="B45" s="435"/>
      <c r="C45" s="436"/>
      <c r="D45" s="437"/>
    </row>
    <row r="46" spans="1:8" ht="15.75" thickBot="1">
      <c r="A46" s="476" t="s">
        <v>275</v>
      </c>
      <c r="B46" s="477">
        <f>SUM(B42:B44)</f>
        <v>0</v>
      </c>
      <c r="C46" s="478">
        <f>SUM(C42:C44)</f>
        <v>0</v>
      </c>
      <c r="D46" s="479">
        <f>SUM(D42:D44)</f>
        <v>0</v>
      </c>
    </row>
  </sheetData>
  <mergeCells count="9">
    <mergeCell ref="A1:F1"/>
    <mergeCell ref="A2:F2"/>
    <mergeCell ref="A3:F3"/>
    <mergeCell ref="A4:F4"/>
    <mergeCell ref="B40:D40"/>
    <mergeCell ref="A6:A8"/>
    <mergeCell ref="B6:B8"/>
    <mergeCell ref="C6:F6"/>
    <mergeCell ref="C7:F7"/>
  </mergeCells>
  <pageMargins left="0.7" right="0.7" top="0.75" bottom="0.75" header="0.3" footer="0.3"/>
  <pageSetup scale="78"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tabColor rgb="FF00B050"/>
    <pageSetUpPr fitToPage="1"/>
  </sheetPr>
  <dimension ref="A1:I103"/>
  <sheetViews>
    <sheetView tabSelected="1" zoomScaleNormal="100" workbookViewId="0">
      <selection activeCell="J28" sqref="J28"/>
    </sheetView>
  </sheetViews>
  <sheetFormatPr defaultColWidth="9.42578125" defaultRowHeight="12.75"/>
  <cols>
    <col min="1" max="1" width="51.42578125" bestFit="1" customWidth="1"/>
    <col min="2" max="2" width="7" customWidth="1"/>
    <col min="3" max="3" width="8.7109375" customWidth="1"/>
    <col min="4" max="4" width="9.85546875" customWidth="1"/>
    <col min="5" max="5" width="12" customWidth="1"/>
    <col min="6" max="6" width="9.85546875" customWidth="1"/>
    <col min="7" max="7" width="10.5703125" customWidth="1"/>
    <col min="8" max="8" width="15" bestFit="1" customWidth="1"/>
    <col min="9" max="9" width="12" customWidth="1"/>
  </cols>
  <sheetData>
    <row r="1" spans="1:9" ht="15.75">
      <c r="A1" s="1383" t="s">
        <v>276</v>
      </c>
      <c r="B1" s="1383"/>
      <c r="C1" s="1383"/>
      <c r="D1" s="1383"/>
      <c r="E1" s="1383"/>
      <c r="F1" s="1383"/>
      <c r="G1" s="1383"/>
      <c r="H1" s="1383"/>
      <c r="I1" s="1383"/>
    </row>
    <row r="2" spans="1:9" ht="15.75" customHeight="1">
      <c r="A2" s="1353" t="s">
        <v>2</v>
      </c>
      <c r="B2" s="1353"/>
      <c r="C2" s="1353"/>
      <c r="D2" s="1353"/>
      <c r="E2" s="1353"/>
      <c r="F2" s="1353"/>
      <c r="G2" s="1353"/>
      <c r="H2" s="1353"/>
      <c r="I2" s="1353"/>
    </row>
    <row r="3" spans="1:9" ht="15.75" customHeight="1">
      <c r="A3" s="1383" t="str">
        <f>'Current Month'!A3</f>
        <v>January 2023</v>
      </c>
      <c r="B3" s="1383"/>
      <c r="C3" s="1383"/>
      <c r="D3" s="1383"/>
      <c r="E3" s="1383"/>
      <c r="F3" s="1383"/>
      <c r="G3" s="1383"/>
      <c r="H3" s="1383"/>
      <c r="I3" s="1383"/>
    </row>
    <row r="4" spans="1:9" ht="15.75" customHeight="1" thickBot="1">
      <c r="A4" s="1015"/>
      <c r="B4" s="1015"/>
      <c r="C4" s="1015"/>
      <c r="D4" s="1016"/>
      <c r="E4" s="1016"/>
      <c r="F4" s="1016"/>
      <c r="G4" s="1016"/>
      <c r="H4" s="1016"/>
      <c r="I4" s="1016"/>
    </row>
    <row r="5" spans="1:9" ht="15.75" customHeight="1" thickBot="1">
      <c r="A5" s="209"/>
      <c r="B5" s="209"/>
      <c r="C5" s="1384" t="s">
        <v>277</v>
      </c>
      <c r="D5" s="1385"/>
      <c r="E5" s="1385"/>
      <c r="F5" s="1385"/>
      <c r="G5" s="1385"/>
      <c r="H5" s="1385"/>
      <c r="I5" s="1386"/>
    </row>
    <row r="6" spans="1:9" ht="12.75" customHeight="1" thickBot="1">
      <c r="A6" s="209"/>
      <c r="B6" s="209"/>
      <c r="C6" s="209"/>
      <c r="D6" s="1454" t="s">
        <v>75</v>
      </c>
      <c r="E6" s="1455"/>
      <c r="F6" s="1455"/>
      <c r="G6" s="1455"/>
      <c r="H6" s="1455"/>
      <c r="I6" s="1456"/>
    </row>
    <row r="7" spans="1:9" ht="26.25" thickBot="1">
      <c r="A7" s="1012" t="s">
        <v>76</v>
      </c>
      <c r="B7" s="916" t="s">
        <v>77</v>
      </c>
      <c r="C7" s="916" t="s">
        <v>78</v>
      </c>
      <c r="D7" s="1013" t="s">
        <v>79</v>
      </c>
      <c r="E7" s="1013" t="s">
        <v>80</v>
      </c>
      <c r="F7" s="1013" t="s">
        <v>81</v>
      </c>
      <c r="G7" s="1013" t="s">
        <v>82</v>
      </c>
      <c r="H7" s="1014" t="s">
        <v>173</v>
      </c>
      <c r="I7" s="1013" t="s">
        <v>84</v>
      </c>
    </row>
    <row r="8" spans="1:9" ht="12.75" customHeight="1">
      <c r="A8" s="54" t="s">
        <v>24</v>
      </c>
      <c r="B8" s="54"/>
      <c r="C8" s="57"/>
      <c r="D8" s="1011"/>
      <c r="E8" s="1011"/>
      <c r="F8" s="1011"/>
      <c r="G8" s="1011"/>
      <c r="H8" s="1011"/>
      <c r="I8" s="1011"/>
    </row>
    <row r="9" spans="1:9">
      <c r="A9" s="58" t="s">
        <v>85</v>
      </c>
      <c r="B9" s="58"/>
      <c r="C9" s="58" t="s">
        <v>87</v>
      </c>
      <c r="D9" s="142"/>
      <c r="E9" s="142"/>
      <c r="F9" s="142"/>
      <c r="G9" s="142"/>
      <c r="H9" s="142"/>
      <c r="I9" s="153"/>
    </row>
    <row r="10" spans="1:9">
      <c r="A10" s="58" t="s">
        <v>88</v>
      </c>
      <c r="B10" s="58"/>
      <c r="C10" s="58" t="s">
        <v>87</v>
      </c>
      <c r="D10" s="142"/>
      <c r="E10" s="142"/>
      <c r="F10" s="142"/>
      <c r="G10" s="142"/>
      <c r="H10" s="142"/>
      <c r="I10" s="153"/>
    </row>
    <row r="11" spans="1:9" ht="12.75" customHeight="1">
      <c r="A11" s="58" t="s">
        <v>89</v>
      </c>
      <c r="B11" s="58"/>
      <c r="C11" s="58" t="s">
        <v>87</v>
      </c>
      <c r="D11" s="142"/>
      <c r="E11" s="142"/>
      <c r="F11" s="142"/>
      <c r="G11" s="142"/>
      <c r="H11" s="142"/>
      <c r="I11" s="153"/>
    </row>
    <row r="12" spans="1:9" ht="12.75" customHeight="1">
      <c r="A12" s="58" t="s">
        <v>90</v>
      </c>
      <c r="B12" s="58"/>
      <c r="C12" s="58" t="s">
        <v>87</v>
      </c>
      <c r="D12" s="142"/>
      <c r="E12" s="142"/>
      <c r="F12" s="142"/>
      <c r="G12" s="142"/>
      <c r="H12" s="142"/>
      <c r="I12" s="153"/>
    </row>
    <row r="13" spans="1:9" ht="12.75" customHeight="1">
      <c r="A13" s="58" t="s">
        <v>91</v>
      </c>
      <c r="B13" s="58"/>
      <c r="C13" s="58" t="s">
        <v>87</v>
      </c>
      <c r="D13" s="142"/>
      <c r="E13" s="142"/>
      <c r="F13" s="142"/>
      <c r="G13" s="142"/>
      <c r="H13" s="142"/>
      <c r="I13" s="153"/>
    </row>
    <row r="14" spans="1:9">
      <c r="A14" s="55" t="s">
        <v>27</v>
      </c>
      <c r="B14" s="55"/>
      <c r="C14" s="59"/>
      <c r="D14" s="59"/>
      <c r="E14" s="59"/>
      <c r="F14" s="59"/>
      <c r="G14" s="59"/>
      <c r="H14" s="59"/>
      <c r="I14" s="59"/>
    </row>
    <row r="15" spans="1:9">
      <c r="A15" s="58" t="s">
        <v>92</v>
      </c>
      <c r="B15" s="58"/>
      <c r="C15" s="58" t="s">
        <v>87</v>
      </c>
      <c r="D15" s="142"/>
      <c r="E15" s="142"/>
      <c r="F15" s="142"/>
      <c r="G15" s="142"/>
      <c r="H15" s="142"/>
      <c r="I15" s="153"/>
    </row>
    <row r="16" spans="1:9">
      <c r="A16" s="58" t="s">
        <v>278</v>
      </c>
      <c r="B16" s="58"/>
      <c r="C16" s="58" t="s">
        <v>94</v>
      </c>
      <c r="D16" s="142"/>
      <c r="E16" s="142"/>
      <c r="F16" s="142"/>
      <c r="G16" s="142"/>
      <c r="H16" s="142"/>
      <c r="I16" s="153"/>
    </row>
    <row r="17" spans="1:9">
      <c r="A17" s="58" t="s">
        <v>95</v>
      </c>
      <c r="B17" s="58"/>
      <c r="C17" s="58" t="s">
        <v>94</v>
      </c>
      <c r="D17" s="142"/>
      <c r="E17" s="142"/>
      <c r="F17" s="142"/>
      <c r="G17" s="142"/>
      <c r="H17" s="142"/>
      <c r="I17" s="153"/>
    </row>
    <row r="18" spans="1:9">
      <c r="A18" s="58" t="s">
        <v>96</v>
      </c>
      <c r="B18" s="58"/>
      <c r="C18" s="58" t="s">
        <v>94</v>
      </c>
      <c r="D18" s="142"/>
      <c r="E18" s="142"/>
      <c r="F18" s="142"/>
      <c r="G18" s="142"/>
      <c r="H18" s="142"/>
      <c r="I18" s="153"/>
    </row>
    <row r="19" spans="1:9">
      <c r="A19" s="58" t="s">
        <v>97</v>
      </c>
      <c r="B19" s="58"/>
      <c r="C19" s="58" t="s">
        <v>94</v>
      </c>
      <c r="D19" s="142"/>
      <c r="E19" s="142"/>
      <c r="F19" s="142"/>
      <c r="G19" s="142"/>
      <c r="H19" s="142"/>
      <c r="I19" s="153"/>
    </row>
    <row r="20" spans="1:9">
      <c r="A20" s="58" t="s">
        <v>98</v>
      </c>
      <c r="B20" s="58"/>
      <c r="C20" s="58" t="s">
        <v>87</v>
      </c>
      <c r="D20" s="142"/>
      <c r="E20" s="142"/>
      <c r="F20" s="142"/>
      <c r="G20" s="142"/>
      <c r="H20" s="142"/>
      <c r="I20" s="153"/>
    </row>
    <row r="21" spans="1:9">
      <c r="A21" s="58" t="s">
        <v>99</v>
      </c>
      <c r="B21" s="58"/>
      <c r="C21" s="58" t="s">
        <v>87</v>
      </c>
      <c r="D21" s="142"/>
      <c r="E21" s="142"/>
      <c r="F21" s="142"/>
      <c r="G21" s="142"/>
      <c r="H21" s="142"/>
      <c r="I21" s="153"/>
    </row>
    <row r="22" spans="1:9">
      <c r="A22" s="58" t="s">
        <v>100</v>
      </c>
      <c r="B22" s="58"/>
      <c r="C22" s="58" t="s">
        <v>87</v>
      </c>
      <c r="D22" s="142"/>
      <c r="E22" s="142"/>
      <c r="F22" s="142"/>
      <c r="G22" s="142"/>
      <c r="H22" s="142"/>
      <c r="I22" s="153"/>
    </row>
    <row r="23" spans="1:9">
      <c r="A23" s="58" t="s">
        <v>101</v>
      </c>
      <c r="B23" s="58"/>
      <c r="C23" s="58"/>
      <c r="D23" s="142"/>
      <c r="E23" s="142"/>
      <c r="F23" s="142"/>
      <c r="G23" s="142"/>
      <c r="H23" s="142"/>
      <c r="I23" s="153"/>
    </row>
    <row r="24" spans="1:9">
      <c r="A24" s="55" t="s">
        <v>28</v>
      </c>
      <c r="B24" s="55"/>
      <c r="C24" s="59"/>
      <c r="D24" s="59"/>
      <c r="E24" s="59"/>
      <c r="F24" s="59"/>
      <c r="G24" s="59"/>
      <c r="H24" s="59"/>
      <c r="I24" s="59"/>
    </row>
    <row r="25" spans="1:9">
      <c r="A25" s="58" t="s">
        <v>102</v>
      </c>
      <c r="B25" s="58"/>
      <c r="C25" s="58" t="s">
        <v>94</v>
      </c>
      <c r="D25" s="142"/>
      <c r="E25" s="142"/>
      <c r="F25" s="142"/>
      <c r="G25" s="142"/>
      <c r="H25" s="142"/>
      <c r="I25" s="153"/>
    </row>
    <row r="26" spans="1:9">
      <c r="A26" s="58" t="s">
        <v>103</v>
      </c>
      <c r="B26" s="58"/>
      <c r="C26" s="58" t="s">
        <v>94</v>
      </c>
      <c r="D26" s="142"/>
      <c r="E26" s="142"/>
      <c r="F26" s="142"/>
      <c r="G26" s="142"/>
      <c r="H26" s="142"/>
      <c r="I26" s="153"/>
    </row>
    <row r="27" spans="1:9">
      <c r="A27" s="58" t="s">
        <v>104</v>
      </c>
      <c r="B27" s="58"/>
      <c r="C27" s="58" t="s">
        <v>94</v>
      </c>
      <c r="D27" s="142"/>
      <c r="E27" s="142"/>
      <c r="F27" s="142"/>
      <c r="G27" s="142"/>
      <c r="H27" s="142"/>
      <c r="I27" s="153"/>
    </row>
    <row r="28" spans="1:9" s="3" customFormat="1">
      <c r="A28" s="58" t="s">
        <v>105</v>
      </c>
      <c r="B28" s="58"/>
      <c r="C28" s="58" t="s">
        <v>94</v>
      </c>
      <c r="D28" s="142"/>
      <c r="E28" s="142"/>
      <c r="F28" s="142"/>
      <c r="G28" s="142"/>
      <c r="H28" s="142"/>
      <c r="I28" s="153"/>
    </row>
    <row r="29" spans="1:9" s="3" customFormat="1">
      <c r="A29" s="58" t="s">
        <v>106</v>
      </c>
      <c r="B29" s="58"/>
      <c r="C29" s="58" t="s">
        <v>94</v>
      </c>
      <c r="D29" s="142"/>
      <c r="E29" s="142"/>
      <c r="F29" s="142"/>
      <c r="G29" s="142"/>
      <c r="H29" s="142"/>
      <c r="I29" s="153"/>
    </row>
    <row r="30" spans="1:9" s="3" customFormat="1">
      <c r="A30" s="58"/>
      <c r="B30" s="58"/>
      <c r="C30" s="58"/>
      <c r="D30" s="142"/>
      <c r="E30" s="142"/>
      <c r="F30" s="142"/>
      <c r="G30" s="142"/>
      <c r="H30" s="142"/>
      <c r="I30" s="153"/>
    </row>
    <row r="31" spans="1:9">
      <c r="A31" s="55" t="s">
        <v>29</v>
      </c>
      <c r="B31" s="55"/>
      <c r="C31" s="59"/>
      <c r="D31" s="59"/>
      <c r="E31" s="59"/>
      <c r="F31" s="59"/>
      <c r="G31" s="59"/>
      <c r="H31" s="59"/>
      <c r="I31" s="59"/>
    </row>
    <row r="32" spans="1:9">
      <c r="A32" s="58" t="s">
        <v>107</v>
      </c>
      <c r="B32" s="58"/>
      <c r="C32" s="58" t="s">
        <v>87</v>
      </c>
      <c r="D32" s="142"/>
      <c r="E32" s="142"/>
      <c r="F32" s="142"/>
      <c r="G32" s="142"/>
      <c r="H32" s="142"/>
      <c r="I32" s="153"/>
    </row>
    <row r="33" spans="1:9">
      <c r="A33" s="58" t="s">
        <v>108</v>
      </c>
      <c r="B33" s="58"/>
      <c r="C33" s="58" t="s">
        <v>87</v>
      </c>
      <c r="D33" s="142"/>
      <c r="E33" s="142"/>
      <c r="F33" s="142"/>
      <c r="G33" s="142"/>
      <c r="H33" s="142"/>
      <c r="I33" s="153"/>
    </row>
    <row r="34" spans="1:9">
      <c r="A34" s="58" t="s">
        <v>110</v>
      </c>
      <c r="B34" s="58"/>
      <c r="C34" s="58" t="s">
        <v>87</v>
      </c>
      <c r="D34" s="142"/>
      <c r="E34" s="142"/>
      <c r="F34" s="142"/>
      <c r="G34" s="142"/>
      <c r="H34" s="142"/>
      <c r="I34" s="153"/>
    </row>
    <row r="35" spans="1:9">
      <c r="A35" s="58" t="s">
        <v>111</v>
      </c>
      <c r="B35" s="58"/>
      <c r="C35" s="58" t="s">
        <v>87</v>
      </c>
      <c r="D35" s="142"/>
      <c r="E35" s="142"/>
      <c r="F35" s="142"/>
      <c r="G35" s="142"/>
      <c r="H35" s="142"/>
      <c r="I35" s="153"/>
    </row>
    <row r="36" spans="1:9">
      <c r="A36" s="58" t="s">
        <v>112</v>
      </c>
      <c r="B36" s="58"/>
      <c r="C36" s="58" t="s">
        <v>87</v>
      </c>
      <c r="D36" s="142"/>
      <c r="E36" s="142"/>
      <c r="F36" s="142"/>
      <c r="G36" s="142"/>
      <c r="H36" s="142"/>
      <c r="I36" s="153"/>
    </row>
    <row r="37" spans="1:9">
      <c r="A37" s="58" t="s">
        <v>113</v>
      </c>
      <c r="B37" s="58"/>
      <c r="C37" s="58" t="s">
        <v>87</v>
      </c>
      <c r="D37" s="142"/>
      <c r="E37" s="142"/>
      <c r="F37" s="142"/>
      <c r="G37" s="142"/>
      <c r="H37" s="142"/>
      <c r="I37" s="153"/>
    </row>
    <row r="38" spans="1:9">
      <c r="A38" s="58" t="s">
        <v>114</v>
      </c>
      <c r="B38" s="58"/>
      <c r="C38" s="58" t="s">
        <v>87</v>
      </c>
      <c r="D38" s="142"/>
      <c r="E38" s="142"/>
      <c r="F38" s="142"/>
      <c r="G38" s="142"/>
      <c r="H38" s="142"/>
      <c r="I38" s="153"/>
    </row>
    <row r="39" spans="1:9">
      <c r="A39" s="58" t="s">
        <v>115</v>
      </c>
      <c r="B39" s="58"/>
      <c r="C39" s="58" t="s">
        <v>94</v>
      </c>
      <c r="D39" s="142"/>
      <c r="E39" s="142"/>
      <c r="F39" s="142"/>
      <c r="G39" s="142"/>
      <c r="H39" s="142"/>
      <c r="I39" s="153"/>
    </row>
    <row r="40" spans="1:9">
      <c r="A40" s="58" t="s">
        <v>116</v>
      </c>
      <c r="B40" s="58"/>
      <c r="C40" s="58" t="s">
        <v>94</v>
      </c>
      <c r="D40" s="142"/>
      <c r="E40" s="142"/>
      <c r="F40" s="142"/>
      <c r="G40" s="142"/>
      <c r="H40" s="142"/>
      <c r="I40" s="153"/>
    </row>
    <row r="41" spans="1:9">
      <c r="A41" s="58" t="s">
        <v>117</v>
      </c>
      <c r="B41" s="58"/>
      <c r="C41" s="58" t="s">
        <v>94</v>
      </c>
      <c r="D41" s="142"/>
      <c r="E41" s="142"/>
      <c r="F41" s="142"/>
      <c r="G41" s="142"/>
      <c r="H41" s="142"/>
      <c r="I41" s="153"/>
    </row>
    <row r="42" spans="1:9">
      <c r="A42" s="58" t="s">
        <v>118</v>
      </c>
      <c r="B42" s="58"/>
      <c r="C42" s="58" t="s">
        <v>94</v>
      </c>
      <c r="D42" s="142"/>
      <c r="E42" s="142"/>
      <c r="F42" s="142"/>
      <c r="G42" s="142"/>
      <c r="H42" s="142"/>
      <c r="I42" s="153"/>
    </row>
    <row r="43" spans="1:9">
      <c r="A43" s="58" t="s">
        <v>119</v>
      </c>
      <c r="B43" s="58"/>
      <c r="C43" s="58" t="s">
        <v>94</v>
      </c>
      <c r="D43" s="142"/>
      <c r="E43" s="142"/>
      <c r="F43" s="142"/>
      <c r="G43" s="142"/>
      <c r="H43" s="142"/>
      <c r="I43" s="153"/>
    </row>
    <row r="44" spans="1:9">
      <c r="A44" s="58" t="s">
        <v>120</v>
      </c>
      <c r="B44" s="58"/>
      <c r="C44" s="58" t="s">
        <v>94</v>
      </c>
      <c r="D44" s="142"/>
      <c r="E44" s="142"/>
      <c r="F44" s="142"/>
      <c r="G44" s="142"/>
      <c r="H44" s="142"/>
      <c r="I44" s="153"/>
    </row>
    <row r="45" spans="1:9">
      <c r="A45" s="58" t="s">
        <v>121</v>
      </c>
      <c r="B45" s="1017"/>
      <c r="C45" s="1017" t="s">
        <v>87</v>
      </c>
      <c r="D45" s="142"/>
      <c r="E45" s="142"/>
      <c r="F45" s="142"/>
      <c r="G45" s="142"/>
      <c r="H45" s="142"/>
      <c r="I45" s="153"/>
    </row>
    <row r="46" spans="1:9">
      <c r="A46" s="58" t="s">
        <v>122</v>
      </c>
      <c r="B46" s="1018"/>
      <c r="C46" s="1018"/>
      <c r="D46" s="142"/>
      <c r="E46" s="142"/>
      <c r="F46" s="142"/>
      <c r="G46" s="142"/>
      <c r="H46" s="142"/>
      <c r="I46" s="153"/>
    </row>
    <row r="47" spans="1:9">
      <c r="A47" s="58" t="s">
        <v>123</v>
      </c>
      <c r="B47" s="58"/>
      <c r="C47" s="58"/>
      <c r="D47" s="142"/>
      <c r="E47" s="142"/>
      <c r="F47" s="142"/>
      <c r="G47" s="142"/>
      <c r="H47" s="142"/>
      <c r="I47" s="153"/>
    </row>
    <row r="48" spans="1:9">
      <c r="A48" s="58"/>
      <c r="B48" s="58"/>
      <c r="C48" s="58"/>
      <c r="D48" s="142"/>
      <c r="E48" s="142"/>
      <c r="F48" s="142"/>
      <c r="G48" s="142"/>
      <c r="H48" s="142"/>
      <c r="I48" s="153"/>
    </row>
    <row r="49" spans="1:9">
      <c r="A49" s="55" t="s">
        <v>30</v>
      </c>
      <c r="B49" s="55"/>
      <c r="C49" s="59"/>
      <c r="D49" s="59"/>
      <c r="E49" s="59"/>
      <c r="F49" s="59"/>
      <c r="G49" s="59"/>
      <c r="H49" s="59"/>
      <c r="I49" s="59"/>
    </row>
    <row r="50" spans="1:9">
      <c r="A50" s="58" t="s">
        <v>124</v>
      </c>
      <c r="B50" s="58"/>
      <c r="C50" s="58" t="s">
        <v>94</v>
      </c>
      <c r="D50" s="142"/>
      <c r="E50" s="142"/>
      <c r="F50" s="142"/>
      <c r="G50" s="142"/>
      <c r="H50" s="142"/>
      <c r="I50" s="153"/>
    </row>
    <row r="51" spans="1:9">
      <c r="A51" s="58" t="s">
        <v>125</v>
      </c>
      <c r="B51" s="58"/>
      <c r="C51" s="58" t="s">
        <v>94</v>
      </c>
      <c r="D51" s="142"/>
      <c r="E51" s="142"/>
      <c r="F51" s="142"/>
      <c r="G51" s="142"/>
      <c r="H51" s="142"/>
      <c r="I51" s="153"/>
    </row>
    <row r="52" spans="1:9">
      <c r="A52" s="58" t="s">
        <v>126</v>
      </c>
      <c r="B52" s="58"/>
      <c r="C52" s="58" t="s">
        <v>94</v>
      </c>
      <c r="D52" s="142"/>
      <c r="E52" s="142"/>
      <c r="F52" s="142"/>
      <c r="G52" s="142"/>
      <c r="H52" s="142"/>
      <c r="I52" s="153"/>
    </row>
    <row r="53" spans="1:9">
      <c r="A53" s="55" t="s">
        <v>127</v>
      </c>
      <c r="B53" s="55"/>
      <c r="C53" s="59"/>
      <c r="D53" s="59"/>
      <c r="E53" s="59"/>
      <c r="F53" s="59"/>
      <c r="G53" s="59"/>
      <c r="H53" s="59"/>
      <c r="I53" s="59"/>
    </row>
    <row r="54" spans="1:9">
      <c r="A54" s="58" t="s">
        <v>128</v>
      </c>
      <c r="B54" s="58"/>
      <c r="C54" s="58" t="s">
        <v>87</v>
      </c>
      <c r="D54" s="142"/>
      <c r="E54" s="142"/>
      <c r="F54" s="142"/>
      <c r="G54" s="142"/>
      <c r="H54" s="142"/>
      <c r="I54" s="153"/>
    </row>
    <row r="55" spans="1:9">
      <c r="A55" s="58" t="s">
        <v>129</v>
      </c>
      <c r="B55" s="58"/>
      <c r="C55" s="58" t="s">
        <v>87</v>
      </c>
      <c r="D55" s="142"/>
      <c r="E55" s="142"/>
      <c r="F55" s="142"/>
      <c r="G55" s="142"/>
      <c r="H55" s="142"/>
      <c r="I55" s="153"/>
    </row>
    <row r="56" spans="1:9">
      <c r="A56" s="58" t="s">
        <v>130</v>
      </c>
      <c r="B56" s="58"/>
      <c r="C56" s="58" t="s">
        <v>87</v>
      </c>
      <c r="D56" s="142"/>
      <c r="E56" s="142"/>
      <c r="F56" s="142"/>
      <c r="G56" s="142"/>
      <c r="H56" s="142"/>
      <c r="I56" s="153"/>
    </row>
    <row r="57" spans="1:9">
      <c r="A57" s="58" t="s">
        <v>131</v>
      </c>
      <c r="B57" s="58"/>
      <c r="C57" s="58" t="s">
        <v>87</v>
      </c>
      <c r="D57" s="142"/>
      <c r="E57" s="142"/>
      <c r="F57" s="142"/>
      <c r="G57" s="142"/>
      <c r="H57" s="142"/>
      <c r="I57" s="153"/>
    </row>
    <row r="58" spans="1:9">
      <c r="A58" s="58" t="s">
        <v>132</v>
      </c>
      <c r="B58" s="58"/>
      <c r="C58" s="58" t="s">
        <v>87</v>
      </c>
      <c r="D58" s="142"/>
      <c r="E58" s="142"/>
      <c r="F58" s="142"/>
      <c r="G58" s="142"/>
      <c r="H58" s="142"/>
      <c r="I58" s="153"/>
    </row>
    <row r="59" spans="1:9">
      <c r="A59" s="58" t="s">
        <v>133</v>
      </c>
      <c r="B59" s="58"/>
      <c r="C59" s="58" t="s">
        <v>87</v>
      </c>
      <c r="D59" s="142"/>
      <c r="E59" s="142"/>
      <c r="F59" s="142"/>
      <c r="G59" s="142"/>
      <c r="H59" s="142"/>
      <c r="I59" s="153"/>
    </row>
    <row r="60" spans="1:9">
      <c r="A60" s="58" t="s">
        <v>135</v>
      </c>
      <c r="B60" s="58"/>
      <c r="C60" s="58" t="s">
        <v>87</v>
      </c>
      <c r="D60" s="142"/>
      <c r="E60" s="142"/>
      <c r="F60" s="142"/>
      <c r="G60" s="142"/>
      <c r="H60" s="142"/>
      <c r="I60" s="153"/>
    </row>
    <row r="61" spans="1:9">
      <c r="A61" s="55" t="s">
        <v>32</v>
      </c>
      <c r="B61" s="55"/>
      <c r="C61" s="59"/>
      <c r="D61" s="59"/>
      <c r="E61" s="59"/>
      <c r="F61" s="59"/>
      <c r="G61" s="59"/>
      <c r="H61" s="59"/>
      <c r="I61" s="59"/>
    </row>
    <row r="62" spans="1:9">
      <c r="A62" s="58" t="s">
        <v>136</v>
      </c>
      <c r="B62" s="58"/>
      <c r="C62" s="58" t="s">
        <v>87</v>
      </c>
      <c r="D62" s="142"/>
      <c r="E62" s="142"/>
      <c r="F62" s="142"/>
      <c r="G62" s="142"/>
      <c r="H62" s="142"/>
      <c r="I62" s="153"/>
    </row>
    <row r="63" spans="1:9">
      <c r="A63" s="58" t="s">
        <v>137</v>
      </c>
      <c r="B63" s="58"/>
      <c r="C63" s="58" t="s">
        <v>87</v>
      </c>
      <c r="D63" s="142"/>
      <c r="E63" s="142"/>
      <c r="F63" s="142"/>
      <c r="G63" s="142"/>
      <c r="H63" s="142"/>
      <c r="I63" s="153"/>
    </row>
    <row r="64" spans="1:9">
      <c r="A64" s="58" t="s">
        <v>138</v>
      </c>
      <c r="B64" s="58"/>
      <c r="C64" s="58" t="s">
        <v>87</v>
      </c>
      <c r="D64" s="142"/>
      <c r="E64" s="142"/>
      <c r="F64" s="142"/>
      <c r="G64" s="142"/>
      <c r="H64" s="142"/>
      <c r="I64" s="153"/>
    </row>
    <row r="65" spans="1:9">
      <c r="A65" s="58" t="s">
        <v>139</v>
      </c>
      <c r="B65" s="58"/>
      <c r="C65" s="58" t="s">
        <v>94</v>
      </c>
      <c r="D65" s="142"/>
      <c r="E65" s="142"/>
      <c r="F65" s="142"/>
      <c r="G65" s="142"/>
      <c r="H65" s="142"/>
      <c r="I65" s="153"/>
    </row>
    <row r="66" spans="1:9">
      <c r="A66" s="58" t="s">
        <v>140</v>
      </c>
      <c r="B66" s="58"/>
      <c r="C66" s="58" t="s">
        <v>87</v>
      </c>
      <c r="D66" s="142"/>
      <c r="E66" s="142"/>
      <c r="F66" s="142"/>
      <c r="G66" s="142"/>
      <c r="H66" s="142"/>
      <c r="I66" s="153"/>
    </row>
    <row r="67" spans="1:9">
      <c r="A67" s="58" t="s">
        <v>141</v>
      </c>
      <c r="B67" s="58"/>
      <c r="C67" s="58" t="s">
        <v>94</v>
      </c>
      <c r="D67" s="142"/>
      <c r="E67" s="142"/>
      <c r="F67" s="142"/>
      <c r="G67" s="142"/>
      <c r="H67" s="142"/>
      <c r="I67" s="153"/>
    </row>
    <row r="68" spans="1:9">
      <c r="A68" s="58" t="s">
        <v>142</v>
      </c>
      <c r="B68" s="58"/>
      <c r="C68" s="58" t="s">
        <v>87</v>
      </c>
      <c r="D68" s="142"/>
      <c r="E68" s="142"/>
      <c r="F68" s="142"/>
      <c r="G68" s="142"/>
      <c r="H68" s="142"/>
      <c r="I68" s="153"/>
    </row>
    <row r="69" spans="1:9">
      <c r="A69" s="58"/>
      <c r="B69" s="58"/>
      <c r="C69" s="58"/>
      <c r="D69" s="142"/>
      <c r="E69" s="142"/>
      <c r="F69" s="142"/>
      <c r="G69" s="142"/>
      <c r="H69" s="142"/>
      <c r="I69" s="153"/>
    </row>
    <row r="70" spans="1:9">
      <c r="A70" s="55" t="s">
        <v>143</v>
      </c>
      <c r="B70" s="55"/>
      <c r="C70" s="59"/>
      <c r="D70" s="59"/>
      <c r="E70" s="59"/>
      <c r="F70" s="59"/>
      <c r="G70" s="59"/>
      <c r="H70" s="59"/>
      <c r="I70" s="59"/>
    </row>
    <row r="71" spans="1:9">
      <c r="A71" s="58"/>
      <c r="B71" s="58"/>
      <c r="C71" s="58"/>
      <c r="D71" s="142"/>
      <c r="E71" s="155"/>
      <c r="F71" s="155"/>
      <c r="G71" s="155"/>
      <c r="H71" s="155"/>
      <c r="I71" s="153"/>
    </row>
    <row r="72" spans="1:9">
      <c r="A72" s="55" t="s">
        <v>33</v>
      </c>
      <c r="B72" s="55"/>
      <c r="C72" s="59"/>
      <c r="D72" s="59"/>
      <c r="E72" s="59"/>
      <c r="F72" s="59"/>
      <c r="G72" s="59"/>
      <c r="H72" s="59"/>
      <c r="I72" s="59"/>
    </row>
    <row r="73" spans="1:9">
      <c r="A73" s="58" t="s">
        <v>144</v>
      </c>
      <c r="B73" s="58"/>
      <c r="C73" s="58" t="s">
        <v>94</v>
      </c>
      <c r="D73" s="142"/>
      <c r="E73" s="154"/>
      <c r="F73" s="154"/>
      <c r="G73" s="154"/>
      <c r="H73" s="145"/>
      <c r="I73" s="153"/>
    </row>
    <row r="74" spans="1:9">
      <c r="A74" s="58" t="s">
        <v>145</v>
      </c>
      <c r="B74" s="58"/>
      <c r="C74" s="58" t="s">
        <v>94</v>
      </c>
      <c r="D74" s="142"/>
      <c r="E74" s="154"/>
      <c r="F74" s="154"/>
      <c r="G74" s="154"/>
      <c r="H74" s="145"/>
      <c r="I74" s="153"/>
    </row>
    <row r="75" spans="1:9">
      <c r="A75" s="59"/>
      <c r="B75" s="59"/>
      <c r="C75" s="59"/>
      <c r="D75" s="59"/>
      <c r="E75" s="59"/>
      <c r="F75" s="154"/>
      <c r="G75" s="59"/>
      <c r="H75" s="59"/>
      <c r="I75" s="59"/>
    </row>
    <row r="76" spans="1:9">
      <c r="A76" s="56" t="s">
        <v>146</v>
      </c>
      <c r="B76" s="56"/>
      <c r="C76" s="58"/>
      <c r="D76" s="58"/>
      <c r="E76" s="155"/>
      <c r="F76" s="155"/>
      <c r="G76" s="155"/>
      <c r="H76" s="145"/>
      <c r="I76" s="59"/>
    </row>
    <row r="77" spans="1:9">
      <c r="A77" s="57"/>
      <c r="B77" s="57"/>
      <c r="C77" s="57"/>
      <c r="D77" s="57"/>
      <c r="E77" s="155"/>
      <c r="F77" s="155"/>
      <c r="G77" s="155"/>
      <c r="H77" s="146"/>
      <c r="I77" s="211"/>
    </row>
    <row r="78" spans="1:9" ht="13.5" thickBot="1">
      <c r="A78" s="148" t="s">
        <v>147</v>
      </c>
      <c r="B78" s="148"/>
      <c r="C78" s="71"/>
      <c r="D78" s="142"/>
      <c r="E78" s="143"/>
      <c r="F78" s="143"/>
      <c r="G78" s="143"/>
      <c r="H78" s="143"/>
      <c r="I78" s="212"/>
    </row>
    <row r="79" spans="1:9" ht="13.5" thickBot="1">
      <c r="A79" s="1019"/>
      <c r="B79" s="1019"/>
      <c r="C79" s="458"/>
      <c r="D79" s="458"/>
      <c r="E79" s="1380"/>
      <c r="F79" s="1380"/>
      <c r="G79" s="1381"/>
      <c r="H79" s="1382"/>
      <c r="I79" s="1380"/>
    </row>
    <row r="80" spans="1:9">
      <c r="A80" s="459" t="s">
        <v>279</v>
      </c>
      <c r="B80" s="778"/>
      <c r="C80" s="460"/>
      <c r="D80" s="460"/>
      <c r="E80" s="461" t="s">
        <v>10</v>
      </c>
    </row>
    <row r="81" spans="1:9">
      <c r="A81" s="77"/>
      <c r="B81" s="1020"/>
      <c r="C81" s="76"/>
      <c r="D81" s="551"/>
      <c r="E81" s="1021"/>
    </row>
    <row r="82" spans="1:9" ht="13.5" thickBot="1">
      <c r="A82" s="558"/>
      <c r="B82" s="1022"/>
      <c r="C82" s="32"/>
      <c r="D82" s="32"/>
      <c r="E82" s="1023">
        <v>0</v>
      </c>
    </row>
    <row r="83" spans="1:9" ht="13.5" thickBot="1"/>
    <row r="84" spans="1:9" ht="15" customHeight="1">
      <c r="A84" s="510"/>
      <c r="B84" s="1024"/>
      <c r="C84" s="1395" t="s">
        <v>5</v>
      </c>
      <c r="D84" s="1395"/>
      <c r="E84" s="1396"/>
      <c r="H84" s="936"/>
      <c r="I84" s="601"/>
    </row>
    <row r="85" spans="1:9" ht="13.5" thickBot="1">
      <c r="A85" s="511" t="s">
        <v>277</v>
      </c>
      <c r="B85" s="1025"/>
      <c r="C85" s="1026" t="s">
        <v>8</v>
      </c>
      <c r="D85" s="513" t="s">
        <v>9</v>
      </c>
      <c r="E85" s="514" t="s">
        <v>10</v>
      </c>
      <c r="I85" s="601"/>
    </row>
    <row r="86" spans="1:9" ht="13.5" thickBot="1">
      <c r="A86" s="902" t="s">
        <v>159</v>
      </c>
      <c r="B86" s="1024"/>
      <c r="C86" s="1027"/>
      <c r="D86" s="938"/>
      <c r="E86" s="939">
        <f>C86+D86</f>
        <v>0</v>
      </c>
      <c r="G86" s="601"/>
      <c r="H86" s="601"/>
      <c r="I86" s="601"/>
    </row>
    <row r="87" spans="1:9" ht="13.5" thickBot="1">
      <c r="A87" s="903" t="s">
        <v>160</v>
      </c>
      <c r="B87" s="1028"/>
      <c r="C87" s="1029"/>
      <c r="D87" s="941"/>
      <c r="E87" s="939">
        <f t="shared" ref="E87:E88" si="0">C87+D87</f>
        <v>0</v>
      </c>
      <c r="G87" s="601"/>
      <c r="H87" s="601"/>
      <c r="I87" s="601"/>
    </row>
    <row r="88" spans="1:9" ht="13.5" thickBot="1">
      <c r="A88" s="1030" t="s">
        <v>161</v>
      </c>
      <c r="B88" s="1031"/>
      <c r="C88" s="1032"/>
      <c r="D88" s="1033"/>
      <c r="E88" s="1034">
        <f t="shared" si="0"/>
        <v>0</v>
      </c>
      <c r="F88" s="942" t="s">
        <v>162</v>
      </c>
      <c r="G88" s="601"/>
      <c r="H88" s="601"/>
      <c r="I88" s="117"/>
    </row>
    <row r="89" spans="1:9" ht="15.75" thickBot="1">
      <c r="A89" s="1035"/>
      <c r="B89" s="1036"/>
      <c r="C89" s="1037"/>
      <c r="D89" s="1037"/>
      <c r="E89" s="1038"/>
      <c r="G89" s="601"/>
      <c r="H89" s="601"/>
      <c r="I89" s="601"/>
    </row>
    <row r="90" spans="1:9" ht="15.75" thickBot="1">
      <c r="A90" s="908" t="s">
        <v>280</v>
      </c>
      <c r="B90" s="909"/>
      <c r="C90" s="910">
        <f>SUM(C86:C88)</f>
        <v>0</v>
      </c>
      <c r="D90" s="911">
        <f>SUM(D86:D88)</f>
        <v>0</v>
      </c>
      <c r="E90" s="912">
        <f>SUM(E86:E88)</f>
        <v>0</v>
      </c>
      <c r="I90" s="601"/>
    </row>
    <row r="91" spans="1:9" ht="15">
      <c r="A91" s="772"/>
      <c r="B91" s="772"/>
      <c r="C91" s="439"/>
      <c r="D91" s="440"/>
      <c r="E91" s="440"/>
      <c r="I91" s="601"/>
    </row>
    <row r="92" spans="1:9" ht="15">
      <c r="A92" s="772"/>
      <c r="B92" s="772"/>
      <c r="C92" s="439"/>
      <c r="D92" s="440"/>
      <c r="E92" s="440"/>
      <c r="I92" s="601"/>
    </row>
    <row r="93" spans="1:9">
      <c r="A93" s="397" t="s">
        <v>164</v>
      </c>
      <c r="B93" s="397"/>
      <c r="C93" s="397"/>
      <c r="D93" s="397"/>
      <c r="E93" s="397"/>
      <c r="F93" s="397"/>
      <c r="G93" s="397"/>
      <c r="H93" s="397"/>
      <c r="I93" s="397"/>
    </row>
    <row r="94" spans="1:9">
      <c r="A94" s="1392" t="s">
        <v>165</v>
      </c>
      <c r="B94" s="1392"/>
      <c r="C94" s="1392"/>
      <c r="D94" s="1392"/>
      <c r="E94" s="1392"/>
      <c r="F94" s="1392"/>
      <c r="G94" s="1392"/>
      <c r="H94" s="1392"/>
      <c r="I94" s="1392"/>
    </row>
    <row r="95" spans="1:9" ht="12.75" customHeight="1">
      <c r="A95" s="1391" t="s">
        <v>166</v>
      </c>
      <c r="B95" s="1391"/>
      <c r="C95" s="1391"/>
      <c r="D95" s="1391"/>
      <c r="E95" s="1391"/>
      <c r="F95" s="1391"/>
      <c r="G95" s="1391"/>
      <c r="H95" s="1391"/>
    </row>
    <row r="96" spans="1:9" ht="12.75" customHeight="1">
      <c r="A96" s="1391"/>
      <c r="B96" s="1391"/>
      <c r="C96" s="1391"/>
      <c r="D96" s="1391"/>
      <c r="E96" s="1391"/>
      <c r="F96" s="1391"/>
      <c r="G96" s="1391"/>
      <c r="H96" s="1391"/>
    </row>
    <row r="97" spans="1:9" ht="12.75" customHeight="1">
      <c r="A97" s="1391"/>
      <c r="B97" s="1391"/>
      <c r="C97" s="1391"/>
      <c r="D97" s="1391"/>
      <c r="E97" s="1391"/>
      <c r="F97" s="1391"/>
      <c r="G97" s="1391"/>
      <c r="H97" s="1391"/>
      <c r="I97" s="1391"/>
    </row>
    <row r="100" spans="1:9" ht="27" customHeight="1">
      <c r="A100" s="1391"/>
      <c r="B100" s="1391"/>
      <c r="C100" s="1391"/>
      <c r="D100" s="1391"/>
      <c r="E100" s="1391"/>
      <c r="F100" s="1391"/>
      <c r="G100" s="1391"/>
      <c r="H100" s="1391"/>
      <c r="I100" s="1391"/>
    </row>
    <row r="103" spans="1:9" ht="12.75" customHeight="1"/>
  </sheetData>
  <mergeCells count="13">
    <mergeCell ref="A100:I100"/>
    <mergeCell ref="A94:I94"/>
    <mergeCell ref="A95:H95"/>
    <mergeCell ref="A96:H96"/>
    <mergeCell ref="A97:I97"/>
    <mergeCell ref="C84:E84"/>
    <mergeCell ref="E79:G79"/>
    <mergeCell ref="H79:I79"/>
    <mergeCell ref="A1:I1"/>
    <mergeCell ref="A2:I2"/>
    <mergeCell ref="A3:I3"/>
    <mergeCell ref="C5:I5"/>
    <mergeCell ref="D6:I6"/>
  </mergeCells>
  <pageMargins left="0.7" right="0.7" top="0.75" bottom="0.75" header="0.3" footer="0.3"/>
  <pageSetup scale="4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pageSetUpPr fitToPage="1"/>
  </sheetPr>
  <dimension ref="A1:M92"/>
  <sheetViews>
    <sheetView tabSelected="1" zoomScaleNormal="100" workbookViewId="0">
      <selection activeCell="J28" sqref="J28"/>
    </sheetView>
  </sheetViews>
  <sheetFormatPr defaultColWidth="8.5703125" defaultRowHeight="12.75"/>
  <cols>
    <col min="1" max="1" width="90.42578125" customWidth="1"/>
    <col min="2" max="2" width="27.5703125" customWidth="1"/>
    <col min="3" max="3" width="10.42578125" bestFit="1" customWidth="1"/>
    <col min="5" max="5" width="45.85546875" customWidth="1"/>
  </cols>
  <sheetData>
    <row r="1" spans="1:13" ht="33.75" customHeight="1">
      <c r="A1" s="1460" t="s">
        <v>281</v>
      </c>
      <c r="B1" s="1460"/>
    </row>
    <row r="2" spans="1:13" ht="15.75">
      <c r="A2" s="1383" t="s">
        <v>2</v>
      </c>
      <c r="B2" s="1462"/>
      <c r="C2" s="4"/>
      <c r="D2" s="4"/>
      <c r="E2" s="4"/>
      <c r="F2" s="4"/>
      <c r="G2" s="4"/>
      <c r="H2" s="4"/>
      <c r="I2" s="4"/>
      <c r="J2" s="4"/>
      <c r="K2" s="4"/>
      <c r="L2" s="4"/>
      <c r="M2" s="4"/>
    </row>
    <row r="3" spans="1:13" ht="16.5" thickBot="1">
      <c r="A3" s="1461" t="str">
        <f>'Current Month'!A3</f>
        <v>January 2023</v>
      </c>
      <c r="B3" s="1461"/>
      <c r="C3" s="787"/>
      <c r="D3" s="787"/>
      <c r="E3" s="787"/>
      <c r="F3" s="787"/>
      <c r="G3" s="787"/>
      <c r="H3" s="787"/>
      <c r="I3" s="787"/>
      <c r="J3" s="787"/>
      <c r="K3" s="787"/>
      <c r="L3" s="787"/>
      <c r="M3" s="787"/>
    </row>
    <row r="4" spans="1:13" ht="16.5" thickBot="1">
      <c r="A4" s="1458" t="s">
        <v>282</v>
      </c>
      <c r="B4" s="1459"/>
      <c r="C4" s="787"/>
      <c r="D4" s="787"/>
      <c r="E4" s="787"/>
      <c r="F4" s="787"/>
      <c r="G4" s="787"/>
      <c r="H4" s="787"/>
      <c r="I4" s="787"/>
      <c r="J4" s="787"/>
      <c r="K4" s="787"/>
      <c r="L4" s="787"/>
      <c r="M4" s="787"/>
    </row>
    <row r="5" spans="1:13">
      <c r="A5" s="560" t="s">
        <v>283</v>
      </c>
      <c r="B5" s="561">
        <v>0</v>
      </c>
    </row>
    <row r="6" spans="1:13">
      <c r="A6" s="77" t="s">
        <v>284</v>
      </c>
      <c r="B6" s="561">
        <v>-223</v>
      </c>
    </row>
    <row r="7" spans="1:13">
      <c r="A7" s="77" t="s">
        <v>285</v>
      </c>
      <c r="B7" s="561">
        <v>0</v>
      </c>
    </row>
    <row r="8" spans="1:13">
      <c r="A8" s="77" t="s">
        <v>286</v>
      </c>
      <c r="B8" s="561">
        <v>-6242</v>
      </c>
    </row>
    <row r="9" spans="1:13">
      <c r="A9" s="86" t="s">
        <v>287</v>
      </c>
      <c r="B9" s="158">
        <v>0.18622189880000001</v>
      </c>
    </row>
    <row r="10" spans="1:13">
      <c r="A10" s="86" t="s">
        <v>288</v>
      </c>
      <c r="B10" s="158">
        <v>1.1161018096999999</v>
      </c>
    </row>
    <row r="11" spans="1:13">
      <c r="A11" s="77" t="s">
        <v>289</v>
      </c>
      <c r="B11" s="158">
        <v>0</v>
      </c>
    </row>
    <row r="12" spans="1:13" ht="13.5" thickBot="1">
      <c r="A12" s="562" t="s">
        <v>290</v>
      </c>
      <c r="B12" s="159">
        <v>0</v>
      </c>
    </row>
    <row r="14" spans="1:13" ht="13.5" thickBot="1">
      <c r="A14" s="392"/>
    </row>
    <row r="15" spans="1:13" ht="16.5" thickBot="1">
      <c r="A15" s="1458" t="s">
        <v>291</v>
      </c>
      <c r="B15" s="1459"/>
    </row>
    <row r="16" spans="1:13">
      <c r="A16" s="560" t="s">
        <v>283</v>
      </c>
      <c r="B16" s="561">
        <v>0</v>
      </c>
    </row>
    <row r="17" spans="1:3">
      <c r="A17" s="77" t="s">
        <v>284</v>
      </c>
      <c r="B17" s="561">
        <v>0</v>
      </c>
    </row>
    <row r="18" spans="1:3">
      <c r="A18" s="77" t="s">
        <v>285</v>
      </c>
      <c r="B18" s="561">
        <v>0</v>
      </c>
      <c r="C18" s="5"/>
    </row>
    <row r="19" spans="1:3">
      <c r="A19" s="77" t="s">
        <v>286</v>
      </c>
      <c r="B19" s="561">
        <v>0</v>
      </c>
    </row>
    <row r="20" spans="1:3">
      <c r="A20" s="86" t="s">
        <v>287</v>
      </c>
      <c r="B20" s="158">
        <v>0</v>
      </c>
      <c r="C20" s="5"/>
    </row>
    <row r="21" spans="1:3">
      <c r="A21" s="86" t="s">
        <v>288</v>
      </c>
      <c r="B21" s="158">
        <v>0</v>
      </c>
    </row>
    <row r="22" spans="1:3">
      <c r="A22" s="77" t="s">
        <v>292</v>
      </c>
      <c r="B22" s="158">
        <v>0</v>
      </c>
    </row>
    <row r="23" spans="1:3" ht="13.5" thickBot="1">
      <c r="A23" s="562" t="s">
        <v>293</v>
      </c>
      <c r="B23" s="159">
        <v>0</v>
      </c>
    </row>
    <row r="24" spans="1:3">
      <c r="B24" s="15"/>
    </row>
    <row r="25" spans="1:3" ht="13.5" thickBot="1">
      <c r="B25" s="15"/>
    </row>
    <row r="26" spans="1:3" ht="16.5" thickBot="1">
      <c r="A26" s="1458" t="s">
        <v>294</v>
      </c>
      <c r="B26" s="1459"/>
    </row>
    <row r="27" spans="1:3">
      <c r="A27" s="560" t="s">
        <v>283</v>
      </c>
      <c r="B27" s="561">
        <v>0</v>
      </c>
    </row>
    <row r="28" spans="1:3">
      <c r="A28" s="77" t="s">
        <v>284</v>
      </c>
      <c r="B28" s="561">
        <v>0</v>
      </c>
    </row>
    <row r="29" spans="1:3">
      <c r="A29" s="77" t="s">
        <v>285</v>
      </c>
      <c r="B29" s="561">
        <v>0</v>
      </c>
      <c r="C29" s="5"/>
    </row>
    <row r="30" spans="1:3">
      <c r="A30" s="77" t="s">
        <v>286</v>
      </c>
      <c r="B30" s="561">
        <v>0</v>
      </c>
    </row>
    <row r="31" spans="1:3">
      <c r="A31" s="86" t="s">
        <v>287</v>
      </c>
      <c r="B31" s="158">
        <v>0</v>
      </c>
      <c r="C31" s="5"/>
    </row>
    <row r="32" spans="1:3">
      <c r="A32" s="86" t="s">
        <v>288</v>
      </c>
      <c r="B32" s="158">
        <v>0</v>
      </c>
    </row>
    <row r="33" spans="1:2">
      <c r="A33" s="77" t="s">
        <v>292</v>
      </c>
      <c r="B33" s="158">
        <v>0</v>
      </c>
    </row>
    <row r="34" spans="1:2" ht="13.5" thickBot="1">
      <c r="A34" s="562" t="s">
        <v>293</v>
      </c>
      <c r="B34" s="159">
        <v>0</v>
      </c>
    </row>
    <row r="35" spans="1:2">
      <c r="B35" s="15"/>
    </row>
    <row r="36" spans="1:2" ht="13.5" thickBot="1"/>
    <row r="37" spans="1:2" ht="16.5" thickBot="1">
      <c r="A37" s="1458" t="s">
        <v>295</v>
      </c>
      <c r="B37" s="1459"/>
    </row>
    <row r="38" spans="1:2">
      <c r="A38" s="560" t="s">
        <v>283</v>
      </c>
      <c r="B38" s="561">
        <v>0</v>
      </c>
    </row>
    <row r="39" spans="1:2">
      <c r="A39" s="77" t="s">
        <v>284</v>
      </c>
      <c r="B39" s="561">
        <v>0</v>
      </c>
    </row>
    <row r="40" spans="1:2">
      <c r="A40" s="77" t="s">
        <v>285</v>
      </c>
      <c r="B40" s="561">
        <v>0</v>
      </c>
    </row>
    <row r="41" spans="1:2">
      <c r="A41" s="77" t="s">
        <v>286</v>
      </c>
      <c r="B41" s="561">
        <v>0</v>
      </c>
    </row>
    <row r="42" spans="1:2">
      <c r="A42" s="86" t="s">
        <v>287</v>
      </c>
      <c r="B42" s="158">
        <v>0</v>
      </c>
    </row>
    <row r="43" spans="1:2">
      <c r="A43" s="86" t="s">
        <v>288</v>
      </c>
      <c r="B43" s="158">
        <v>0</v>
      </c>
    </row>
    <row r="44" spans="1:2">
      <c r="A44" s="77" t="s">
        <v>289</v>
      </c>
      <c r="B44" s="158">
        <v>0</v>
      </c>
    </row>
    <row r="45" spans="1:2" ht="13.5" thickBot="1">
      <c r="A45" s="562" t="s">
        <v>290</v>
      </c>
      <c r="B45" s="159">
        <v>0</v>
      </c>
    </row>
    <row r="47" spans="1:2" ht="13.5" thickBot="1"/>
    <row r="48" spans="1:2" ht="16.5" thickBot="1">
      <c r="A48" s="1458" t="s">
        <v>296</v>
      </c>
      <c r="B48" s="1459"/>
    </row>
    <row r="49" spans="1:2">
      <c r="A49" s="560" t="s">
        <v>283</v>
      </c>
      <c r="B49" s="561">
        <v>0</v>
      </c>
    </row>
    <row r="50" spans="1:2">
      <c r="A50" s="77" t="s">
        <v>284</v>
      </c>
      <c r="B50" s="561">
        <v>0</v>
      </c>
    </row>
    <row r="51" spans="1:2">
      <c r="A51" s="77" t="s">
        <v>285</v>
      </c>
      <c r="B51" s="561">
        <v>0</v>
      </c>
    </row>
    <row r="52" spans="1:2">
      <c r="A52" s="77" t="s">
        <v>286</v>
      </c>
      <c r="B52" s="561">
        <v>0</v>
      </c>
    </row>
    <row r="53" spans="1:2">
      <c r="A53" s="86" t="s">
        <v>287</v>
      </c>
      <c r="B53" s="158">
        <v>0</v>
      </c>
    </row>
    <row r="54" spans="1:2">
      <c r="A54" s="86" t="s">
        <v>288</v>
      </c>
      <c r="B54" s="158">
        <v>0</v>
      </c>
    </row>
    <row r="55" spans="1:2">
      <c r="A55" s="77" t="s">
        <v>289</v>
      </c>
      <c r="B55" s="158">
        <v>0</v>
      </c>
    </row>
    <row r="56" spans="1:2" ht="13.5" thickBot="1">
      <c r="A56" s="562" t="s">
        <v>290</v>
      </c>
      <c r="B56" s="159">
        <v>0</v>
      </c>
    </row>
    <row r="57" spans="1:2">
      <c r="B57" s="15"/>
    </row>
    <row r="58" spans="1:2" ht="13.5" thickBot="1">
      <c r="B58" s="15"/>
    </row>
    <row r="59" spans="1:2" ht="16.5" thickBot="1">
      <c r="A59" s="1458" t="s">
        <v>297</v>
      </c>
      <c r="B59" s="1459"/>
    </row>
    <row r="60" spans="1:2">
      <c r="A60" s="560" t="s">
        <v>283</v>
      </c>
      <c r="B60" s="561">
        <v>0</v>
      </c>
    </row>
    <row r="61" spans="1:2">
      <c r="A61" s="77" t="s">
        <v>284</v>
      </c>
      <c r="B61" s="561">
        <v>0</v>
      </c>
    </row>
    <row r="62" spans="1:2">
      <c r="A62" s="77" t="s">
        <v>285</v>
      </c>
      <c r="B62" s="561">
        <v>0</v>
      </c>
    </row>
    <row r="63" spans="1:2">
      <c r="A63" s="77" t="s">
        <v>286</v>
      </c>
      <c r="B63" s="561">
        <v>0</v>
      </c>
    </row>
    <row r="64" spans="1:2">
      <c r="A64" s="86" t="s">
        <v>287</v>
      </c>
      <c r="B64" s="158">
        <v>0</v>
      </c>
    </row>
    <row r="65" spans="1:2">
      <c r="A65" s="86" t="s">
        <v>288</v>
      </c>
      <c r="B65" s="158">
        <v>0</v>
      </c>
    </row>
    <row r="66" spans="1:2">
      <c r="A66" s="77" t="s">
        <v>289</v>
      </c>
      <c r="B66" s="158">
        <v>0</v>
      </c>
    </row>
    <row r="67" spans="1:2" ht="13.5" thickBot="1">
      <c r="A67" s="562" t="s">
        <v>290</v>
      </c>
      <c r="B67" s="159">
        <v>0</v>
      </c>
    </row>
    <row r="68" spans="1:2">
      <c r="B68" s="15"/>
    </row>
    <row r="69" spans="1:2" ht="13.5" thickBot="1">
      <c r="B69" s="15"/>
    </row>
    <row r="70" spans="1:2" ht="16.5" thickBot="1">
      <c r="A70" s="1458" t="s">
        <v>298</v>
      </c>
      <c r="B70" s="1459"/>
    </row>
    <row r="71" spans="1:2">
      <c r="A71" s="560" t="s">
        <v>283</v>
      </c>
      <c r="B71" s="561">
        <v>0</v>
      </c>
    </row>
    <row r="72" spans="1:2">
      <c r="A72" s="77" t="s">
        <v>284</v>
      </c>
      <c r="B72" s="561">
        <v>0</v>
      </c>
    </row>
    <row r="73" spans="1:2">
      <c r="A73" s="77" t="s">
        <v>285</v>
      </c>
      <c r="B73" s="561">
        <v>0</v>
      </c>
    </row>
    <row r="74" spans="1:2">
      <c r="A74" s="77" t="s">
        <v>286</v>
      </c>
      <c r="B74" s="561">
        <v>0</v>
      </c>
    </row>
    <row r="75" spans="1:2">
      <c r="A75" s="86" t="s">
        <v>287</v>
      </c>
      <c r="B75" s="158">
        <v>0</v>
      </c>
    </row>
    <row r="76" spans="1:2">
      <c r="A76" s="86" t="s">
        <v>288</v>
      </c>
      <c r="B76" s="158">
        <v>0</v>
      </c>
    </row>
    <row r="77" spans="1:2">
      <c r="A77" s="77" t="s">
        <v>289</v>
      </c>
      <c r="B77" s="158">
        <v>0</v>
      </c>
    </row>
    <row r="78" spans="1:2" ht="13.5" thickBot="1">
      <c r="A78" s="562" t="s">
        <v>290</v>
      </c>
      <c r="B78" s="159">
        <v>0</v>
      </c>
    </row>
    <row r="79" spans="1:2">
      <c r="B79" s="15"/>
    </row>
    <row r="80" spans="1:2" ht="13.5" thickBot="1">
      <c r="B80" s="15"/>
    </row>
    <row r="81" spans="1:7" ht="36" customHeight="1" thickBot="1">
      <c r="A81" s="1457" t="s">
        <v>299</v>
      </c>
      <c r="B81" s="1408"/>
    </row>
    <row r="82" spans="1:7">
      <c r="A82" s="560" t="s">
        <v>283</v>
      </c>
      <c r="B82" s="561">
        <f>B5+B16+B27+B38+B49+B60+B71</f>
        <v>0</v>
      </c>
    </row>
    <row r="83" spans="1:7" ht="16.5" customHeight="1">
      <c r="A83" s="77" t="s">
        <v>284</v>
      </c>
      <c r="B83" s="561">
        <f t="shared" ref="B83:B89" si="0">B6+B17+B28+B39+B50+B61+B72</f>
        <v>-223</v>
      </c>
    </row>
    <row r="84" spans="1:7" ht="15" customHeight="1">
      <c r="A84" s="77" t="s">
        <v>285</v>
      </c>
      <c r="B84" s="561">
        <f t="shared" si="0"/>
        <v>0</v>
      </c>
      <c r="C84" s="5"/>
    </row>
    <row r="85" spans="1:7">
      <c r="A85" s="77" t="s">
        <v>286</v>
      </c>
      <c r="B85" s="561">
        <f t="shared" si="0"/>
        <v>-6242</v>
      </c>
    </row>
    <row r="86" spans="1:7">
      <c r="A86" s="86" t="s">
        <v>287</v>
      </c>
      <c r="B86" s="753">
        <f t="shared" si="0"/>
        <v>0.18622189880000001</v>
      </c>
    </row>
    <row r="87" spans="1:7">
      <c r="A87" s="86" t="s">
        <v>288</v>
      </c>
      <c r="B87" s="753">
        <f t="shared" si="0"/>
        <v>1.1161018096999999</v>
      </c>
    </row>
    <row r="88" spans="1:7">
      <c r="A88" s="77" t="s">
        <v>300</v>
      </c>
      <c r="B88" s="753">
        <f t="shared" si="0"/>
        <v>0</v>
      </c>
    </row>
    <row r="89" spans="1:7" ht="13.5" thickBot="1">
      <c r="A89" s="562" t="s">
        <v>301</v>
      </c>
      <c r="B89" s="753">
        <f t="shared" si="0"/>
        <v>0</v>
      </c>
    </row>
    <row r="91" spans="1:7" ht="12.75" customHeight="1">
      <c r="A91" s="1412" t="s">
        <v>302</v>
      </c>
      <c r="B91" s="1412"/>
      <c r="C91" s="783"/>
      <c r="D91" s="783"/>
      <c r="E91" s="783"/>
      <c r="F91" s="783"/>
      <c r="G91" s="783"/>
    </row>
    <row r="92" spans="1:7" ht="15">
      <c r="A92" s="501" t="s">
        <v>21</v>
      </c>
    </row>
  </sheetData>
  <mergeCells count="12">
    <mergeCell ref="A91:B91"/>
    <mergeCell ref="A81:B81"/>
    <mergeCell ref="A48:B48"/>
    <mergeCell ref="A1:B1"/>
    <mergeCell ref="A3:B3"/>
    <mergeCell ref="A2:B2"/>
    <mergeCell ref="A37:B37"/>
    <mergeCell ref="A15:B15"/>
    <mergeCell ref="A4:B4"/>
    <mergeCell ref="A70:B70"/>
    <mergeCell ref="A59:B59"/>
    <mergeCell ref="A26:B26"/>
  </mergeCells>
  <pageMargins left="0.7" right="0.7" top="0.75" bottom="0.75" header="0.3" footer="0.3"/>
  <pageSetup scale="4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50"/>
    <pageSetUpPr fitToPage="1"/>
  </sheetPr>
  <dimension ref="A1:K49"/>
  <sheetViews>
    <sheetView tabSelected="1" zoomScale="115" zoomScaleNormal="115" workbookViewId="0">
      <selection activeCell="J28" sqref="J28"/>
    </sheetView>
  </sheetViews>
  <sheetFormatPr defaultColWidth="8.5703125"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20.85546875" customWidth="1"/>
  </cols>
  <sheetData>
    <row r="1" spans="1:11" ht="15.75">
      <c r="A1" s="1475" t="s">
        <v>303</v>
      </c>
      <c r="B1" s="1476"/>
      <c r="C1" s="1476"/>
      <c r="D1" s="1476"/>
      <c r="E1" s="1476"/>
      <c r="F1" s="1476"/>
      <c r="G1" s="1477"/>
    </row>
    <row r="2" spans="1:11" ht="15.75">
      <c r="A2" s="1478" t="s">
        <v>2</v>
      </c>
      <c r="B2" s="1479"/>
      <c r="C2" s="1479"/>
      <c r="D2" s="1479"/>
      <c r="E2" s="1479"/>
      <c r="F2" s="1479"/>
      <c r="G2" s="1480"/>
    </row>
    <row r="3" spans="1:11" ht="15.75">
      <c r="A3" s="1481" t="str">
        <f>'Current Month'!A3</f>
        <v>January 2023</v>
      </c>
      <c r="B3" s="1479"/>
      <c r="C3" s="1479"/>
      <c r="D3" s="1479"/>
      <c r="E3" s="1479"/>
      <c r="F3" s="1479"/>
      <c r="G3" s="1480"/>
    </row>
    <row r="4" spans="1:11" ht="13.5" thickBot="1">
      <c r="A4" s="788"/>
      <c r="B4" s="4"/>
      <c r="C4" s="4"/>
      <c r="D4" s="4"/>
      <c r="E4" s="4"/>
      <c r="F4" s="4"/>
      <c r="G4" s="4"/>
    </row>
    <row r="5" spans="1:11">
      <c r="A5" s="1472" t="s">
        <v>304</v>
      </c>
      <c r="B5" s="1473"/>
      <c r="C5" s="1473"/>
      <c r="D5" s="1473"/>
      <c r="E5" s="1473"/>
      <c r="F5" s="1473"/>
      <c r="G5" s="1474"/>
    </row>
    <row r="6" spans="1:11" ht="13.5" thickBot="1">
      <c r="A6" s="45"/>
      <c r="B6" s="1463" t="s">
        <v>305</v>
      </c>
      <c r="C6" s="1463"/>
      <c r="D6" s="1463"/>
      <c r="E6" s="1463" t="s">
        <v>306</v>
      </c>
      <c r="F6" s="1463"/>
      <c r="G6" s="1470"/>
    </row>
    <row r="7" spans="1:11">
      <c r="A7" s="161" t="s">
        <v>307</v>
      </c>
      <c r="B7" s="786" t="s">
        <v>308</v>
      </c>
      <c r="C7" s="786" t="s">
        <v>309</v>
      </c>
      <c r="D7" s="789" t="s">
        <v>10</v>
      </c>
      <c r="E7" s="786" t="s">
        <v>310</v>
      </c>
      <c r="F7" s="786" t="s">
        <v>309</v>
      </c>
      <c r="G7" s="162" t="s">
        <v>10</v>
      </c>
      <c r="K7" s="1039"/>
    </row>
    <row r="8" spans="1:11">
      <c r="A8" s="86"/>
      <c r="B8" s="563">
        <v>0</v>
      </c>
      <c r="C8" s="564">
        <v>21423</v>
      </c>
      <c r="D8" s="215">
        <f>SUM(B8:C8)</f>
        <v>21423</v>
      </c>
      <c r="E8" s="253">
        <v>0</v>
      </c>
      <c r="F8" s="223">
        <v>0</v>
      </c>
      <c r="G8" s="163">
        <f>SUM(E8:F8)</f>
        <v>0</v>
      </c>
      <c r="K8" s="1039"/>
    </row>
    <row r="9" spans="1:11">
      <c r="A9" s="164"/>
      <c r="B9" s="565">
        <v>8611</v>
      </c>
      <c r="C9" s="566">
        <v>343665</v>
      </c>
      <c r="D9" s="215">
        <f>SUM(B9:C9)</f>
        <v>352276</v>
      </c>
      <c r="E9" s="252">
        <v>0</v>
      </c>
      <c r="F9" s="252">
        <v>0</v>
      </c>
      <c r="G9" s="165">
        <f>SUM(E9:F9)</f>
        <v>0</v>
      </c>
    </row>
    <row r="10" spans="1:11">
      <c r="A10" s="193" t="s">
        <v>10</v>
      </c>
      <c r="B10" s="194">
        <f>SUM(B8:B9)</f>
        <v>8611</v>
      </c>
      <c r="C10" s="194">
        <f>SUM(C8:C9)</f>
        <v>365088</v>
      </c>
      <c r="D10" s="194">
        <f>SUM(B10:C10)</f>
        <v>373699</v>
      </c>
      <c r="E10" s="195">
        <f>SUM(E8:E9)</f>
        <v>0</v>
      </c>
      <c r="F10" s="195">
        <f>SUM(F8:F9)</f>
        <v>0</v>
      </c>
      <c r="G10" s="196">
        <f t="shared" ref="G10" si="0">SUM(E10:F10)</f>
        <v>0</v>
      </c>
      <c r="H10" s="8" t="s">
        <v>109</v>
      </c>
    </row>
    <row r="11" spans="1:11">
      <c r="D11" s="33"/>
    </row>
    <row r="12" spans="1:11" ht="17.25" customHeight="1">
      <c r="A12" s="1352"/>
      <c r="B12" s="1352"/>
      <c r="C12" s="1352"/>
      <c r="D12" s="1352"/>
      <c r="E12" s="1352"/>
      <c r="F12" s="1352"/>
      <c r="G12" s="1352"/>
    </row>
    <row r="13" spans="1:11" ht="13.5" thickBot="1">
      <c r="A13" s="1467" t="s">
        <v>311</v>
      </c>
      <c r="B13" s="1468"/>
      <c r="C13" s="1468"/>
      <c r="D13" s="1468"/>
      <c r="E13" s="1468"/>
      <c r="F13" s="1468"/>
      <c r="G13" s="1469"/>
    </row>
    <row r="14" spans="1:11" ht="13.5" thickBot="1">
      <c r="A14" s="445"/>
      <c r="B14" s="1464" t="s">
        <v>312</v>
      </c>
      <c r="C14" s="1465"/>
      <c r="D14" s="1466"/>
      <c r="E14" s="1463" t="s">
        <v>313</v>
      </c>
      <c r="F14" s="1463"/>
      <c r="G14" s="1463"/>
    </row>
    <row r="15" spans="1:11">
      <c r="A15" s="161" t="s">
        <v>307</v>
      </c>
      <c r="B15" s="786"/>
      <c r="C15" s="786"/>
      <c r="D15" s="786"/>
      <c r="E15" s="786" t="s">
        <v>310</v>
      </c>
      <c r="F15" s="786" t="s">
        <v>309</v>
      </c>
      <c r="G15" s="162" t="s">
        <v>10</v>
      </c>
    </row>
    <row r="16" spans="1:11">
      <c r="A16" s="86"/>
      <c r="B16" s="1040"/>
      <c r="C16" s="1040"/>
      <c r="D16" s="1041"/>
      <c r="E16" s="1042">
        <v>0</v>
      </c>
      <c r="F16" s="1042">
        <v>0</v>
      </c>
      <c r="G16" s="1043">
        <f>SUM(E16:F16)</f>
        <v>0</v>
      </c>
    </row>
    <row r="17" spans="1:7" ht="13.5" thickBot="1">
      <c r="A17" s="1044"/>
      <c r="B17" s="1045"/>
      <c r="C17" s="1045"/>
      <c r="D17" s="1046"/>
      <c r="E17" s="1047">
        <v>0</v>
      </c>
      <c r="F17" s="1047">
        <v>0</v>
      </c>
      <c r="G17" s="1048">
        <f t="shared" ref="G17:G18" si="1">SUM(E17:F17)</f>
        <v>0</v>
      </c>
    </row>
    <row r="18" spans="1:7" ht="13.5" thickBot="1">
      <c r="A18" s="1049" t="s">
        <v>10</v>
      </c>
      <c r="B18" s="1050"/>
      <c r="C18" s="1050"/>
      <c r="D18" s="1050"/>
      <c r="E18" s="1051">
        <f>SUM(E16:E17)</f>
        <v>0</v>
      </c>
      <c r="F18" s="1051">
        <f>SUM(F16:F17)</f>
        <v>0</v>
      </c>
      <c r="G18" s="1052">
        <f t="shared" si="1"/>
        <v>0</v>
      </c>
    </row>
    <row r="21" spans="1:7" ht="13.5" thickBot="1">
      <c r="A21" s="1467" t="s">
        <v>314</v>
      </c>
      <c r="B21" s="1468"/>
      <c r="C21" s="1468"/>
      <c r="D21" s="1468"/>
      <c r="E21" s="1468"/>
      <c r="F21" s="1468"/>
      <c r="G21" s="1469"/>
    </row>
    <row r="22" spans="1:7" ht="13.5" thickBot="1">
      <c r="A22" s="445"/>
      <c r="B22" s="1464" t="s">
        <v>312</v>
      </c>
      <c r="C22" s="1465"/>
      <c r="D22" s="1466"/>
      <c r="E22" s="1463" t="s">
        <v>313</v>
      </c>
      <c r="F22" s="1463"/>
      <c r="G22" s="1463"/>
    </row>
    <row r="23" spans="1:7">
      <c r="A23" s="161" t="s">
        <v>307</v>
      </c>
      <c r="B23" s="786"/>
      <c r="C23" s="786"/>
      <c r="D23" s="786"/>
      <c r="E23" s="786" t="s">
        <v>199</v>
      </c>
      <c r="F23" s="177" t="s">
        <v>199</v>
      </c>
      <c r="G23" s="177" t="s">
        <v>10</v>
      </c>
    </row>
    <row r="24" spans="1:7">
      <c r="A24" s="446"/>
      <c r="B24" s="121" t="s">
        <v>199</v>
      </c>
      <c r="C24" s="121" t="s">
        <v>199</v>
      </c>
      <c r="D24" s="121" t="s">
        <v>199</v>
      </c>
      <c r="E24" s="121" t="s">
        <v>199</v>
      </c>
      <c r="F24" s="178" t="s">
        <v>199</v>
      </c>
      <c r="G24" s="178" t="s">
        <v>199</v>
      </c>
    </row>
    <row r="25" spans="1:7" ht="13.5" thickBot="1">
      <c r="A25" s="447"/>
      <c r="B25" s="160" t="s">
        <v>199</v>
      </c>
      <c r="C25" s="160" t="s">
        <v>199</v>
      </c>
      <c r="D25" s="160" t="s">
        <v>199</v>
      </c>
      <c r="E25" s="160" t="s">
        <v>199</v>
      </c>
      <c r="F25" s="179">
        <f>'ESA Table 2A-MFCAM'!B42</f>
        <v>0</v>
      </c>
      <c r="G25" s="448">
        <f>SUM(E25:F25)</f>
        <v>0</v>
      </c>
    </row>
    <row r="26" spans="1:7">
      <c r="A26" s="449" t="s">
        <v>10</v>
      </c>
      <c r="B26" s="450"/>
      <c r="C26" s="450"/>
      <c r="D26" s="450"/>
      <c r="E26" s="451"/>
      <c r="F26" s="452">
        <f>SUM(F24:F25)</f>
        <v>0</v>
      </c>
      <c r="G26" s="452">
        <f t="shared" ref="G26" si="2">SUM(E26:F26)</f>
        <v>0</v>
      </c>
    </row>
    <row r="27" spans="1:7" ht="15">
      <c r="A27" s="501"/>
      <c r="B27" s="443"/>
      <c r="C27" s="443"/>
      <c r="D27" s="443"/>
      <c r="E27" s="443"/>
      <c r="F27" s="444"/>
      <c r="G27" s="444"/>
    </row>
    <row r="28" spans="1:7">
      <c r="A28" s="442"/>
      <c r="B28" s="443"/>
      <c r="C28" s="443"/>
      <c r="D28" s="443"/>
      <c r="E28" s="443"/>
      <c r="F28" s="444"/>
      <c r="G28" s="444"/>
    </row>
    <row r="29" spans="1:7" ht="13.5" thickBot="1">
      <c r="A29" s="1467" t="s">
        <v>315</v>
      </c>
      <c r="B29" s="1468"/>
      <c r="C29" s="1468"/>
      <c r="D29" s="1468"/>
      <c r="E29" s="1468"/>
      <c r="F29" s="1468"/>
      <c r="G29" s="1469"/>
    </row>
    <row r="30" spans="1:7" ht="13.5" thickBot="1">
      <c r="A30" s="445"/>
      <c r="B30" s="1464" t="s">
        <v>305</v>
      </c>
      <c r="C30" s="1465"/>
      <c r="D30" s="1466"/>
      <c r="E30" s="1463" t="s">
        <v>306</v>
      </c>
      <c r="F30" s="1463"/>
      <c r="G30" s="1470"/>
    </row>
    <row r="31" spans="1:7">
      <c r="A31" s="161" t="s">
        <v>307</v>
      </c>
      <c r="B31" s="450" t="s">
        <v>308</v>
      </c>
      <c r="C31" s="450" t="s">
        <v>309</v>
      </c>
      <c r="D31" s="450" t="s">
        <v>10</v>
      </c>
      <c r="E31" s="786" t="s">
        <v>310</v>
      </c>
      <c r="F31" s="786" t="s">
        <v>309</v>
      </c>
      <c r="G31" s="162" t="s">
        <v>10</v>
      </c>
    </row>
    <row r="32" spans="1:7">
      <c r="A32" s="446"/>
      <c r="B32" s="121" t="s">
        <v>199</v>
      </c>
      <c r="C32" s="121" t="s">
        <v>199</v>
      </c>
      <c r="D32" s="121" t="s">
        <v>199</v>
      </c>
      <c r="E32" s="121" t="s">
        <v>199</v>
      </c>
      <c r="F32" s="178" t="s">
        <v>199</v>
      </c>
      <c r="G32" s="178" t="s">
        <v>199</v>
      </c>
    </row>
    <row r="33" spans="1:7" ht="13.5" thickBot="1">
      <c r="A33" s="447"/>
      <c r="B33" s="160" t="s">
        <v>199</v>
      </c>
      <c r="C33" s="160" t="s">
        <v>199</v>
      </c>
      <c r="D33" s="160" t="s">
        <v>199</v>
      </c>
      <c r="E33" s="160" t="s">
        <v>199</v>
      </c>
      <c r="F33" s="160" t="s">
        <v>199</v>
      </c>
      <c r="G33" s="160" t="s">
        <v>199</v>
      </c>
    </row>
    <row r="34" spans="1:7">
      <c r="A34" s="449" t="s">
        <v>10</v>
      </c>
      <c r="B34" s="450"/>
      <c r="C34" s="450"/>
      <c r="D34" s="450"/>
      <c r="E34" s="451"/>
      <c r="F34" s="452">
        <f>SUM(F32:F33)</f>
        <v>0</v>
      </c>
      <c r="G34" s="452">
        <f t="shared" ref="G34" si="3">SUM(E34:F34)</f>
        <v>0</v>
      </c>
    </row>
    <row r="36" spans="1:7" ht="13.5" thickBot="1"/>
    <row r="37" spans="1:7">
      <c r="A37" s="1472" t="s">
        <v>316</v>
      </c>
      <c r="B37" s="1473"/>
      <c r="C37" s="1473"/>
      <c r="D37" s="1473"/>
      <c r="E37" s="1473"/>
      <c r="F37" s="1473"/>
      <c r="G37" s="1474"/>
    </row>
    <row r="38" spans="1:7" ht="13.5" thickBot="1">
      <c r="A38" s="45"/>
      <c r="B38" s="1463" t="s">
        <v>305</v>
      </c>
      <c r="C38" s="1463"/>
      <c r="D38" s="1463"/>
      <c r="E38" s="1463" t="s">
        <v>306</v>
      </c>
      <c r="F38" s="1463"/>
      <c r="G38" s="1470"/>
    </row>
    <row r="39" spans="1:7">
      <c r="A39" s="161" t="s">
        <v>307</v>
      </c>
      <c r="B39" s="786" t="s">
        <v>308</v>
      </c>
      <c r="C39" s="786" t="s">
        <v>309</v>
      </c>
      <c r="D39" s="789" t="s">
        <v>10</v>
      </c>
      <c r="E39" s="786" t="s">
        <v>310</v>
      </c>
      <c r="F39" s="786" t="s">
        <v>309</v>
      </c>
      <c r="G39" s="162" t="s">
        <v>10</v>
      </c>
    </row>
    <row r="40" spans="1:7">
      <c r="A40" s="86"/>
      <c r="B40" s="563">
        <v>0</v>
      </c>
      <c r="C40" s="564">
        <v>0</v>
      </c>
      <c r="D40" s="215">
        <v>0</v>
      </c>
      <c r="E40" s="253">
        <v>0</v>
      </c>
      <c r="F40" s="223">
        <v>0</v>
      </c>
      <c r="G40" s="163">
        <f>SUM(E40:F40)</f>
        <v>0</v>
      </c>
    </row>
    <row r="41" spans="1:7" ht="13.5" thickBot="1">
      <c r="A41" s="164"/>
      <c r="B41" s="565">
        <v>0</v>
      </c>
      <c r="C41" s="566">
        <v>0</v>
      </c>
      <c r="D41" s="216">
        <v>0</v>
      </c>
      <c r="E41" s="252">
        <v>0</v>
      </c>
      <c r="F41" s="252">
        <v>0</v>
      </c>
      <c r="G41" s="165">
        <f>SUM(E41:F41)</f>
        <v>0</v>
      </c>
    </row>
    <row r="42" spans="1:7" ht="13.5" thickBot="1">
      <c r="A42" s="193" t="s">
        <v>10</v>
      </c>
      <c r="B42" s="194">
        <f>SUM(B40:B41)</f>
        <v>0</v>
      </c>
      <c r="C42" s="194">
        <f>SUM(C40:C41)</f>
        <v>0</v>
      </c>
      <c r="D42" s="194">
        <f>SUM(B42:C42)</f>
        <v>0</v>
      </c>
      <c r="E42" s="195">
        <f>SUM(E40:E41)</f>
        <v>0</v>
      </c>
      <c r="F42" s="195">
        <f>SUM(F40:F41)</f>
        <v>0</v>
      </c>
      <c r="G42" s="196">
        <f t="shared" ref="G42" si="4">SUM(E42:F42)</f>
        <v>0</v>
      </c>
    </row>
    <row r="45" spans="1:7">
      <c r="A45" s="1471" t="s">
        <v>317</v>
      </c>
      <c r="B45" s="1471"/>
      <c r="C45" s="1471"/>
      <c r="D45" s="1471"/>
      <c r="E45" s="1471"/>
      <c r="F45" s="1471"/>
      <c r="G45" s="1471"/>
    </row>
    <row r="46" spans="1:7" ht="15.95" customHeight="1">
      <c r="A46" s="1471" t="s">
        <v>318</v>
      </c>
      <c r="B46" s="1471"/>
      <c r="C46" s="1471"/>
      <c r="D46" s="1471"/>
      <c r="E46" s="1471"/>
      <c r="F46" s="1471"/>
      <c r="G46" s="1471"/>
    </row>
    <row r="47" spans="1:7">
      <c r="A47" s="1053"/>
    </row>
    <row r="48" spans="1:7" ht="15">
      <c r="A48" s="501" t="s">
        <v>21</v>
      </c>
    </row>
    <row r="49" spans="1:7">
      <c r="A49" s="1471" t="s">
        <v>319</v>
      </c>
      <c r="B49" s="1471"/>
      <c r="C49" s="1471"/>
      <c r="D49" s="1471"/>
      <c r="E49" s="1471"/>
      <c r="F49" s="1471"/>
      <c r="G49" s="1471"/>
    </row>
  </sheetData>
  <mergeCells count="22">
    <mergeCell ref="A1:G1"/>
    <mergeCell ref="A2:G2"/>
    <mergeCell ref="A3:G3"/>
    <mergeCell ref="B6:D6"/>
    <mergeCell ref="E6:G6"/>
    <mergeCell ref="A5:G5"/>
    <mergeCell ref="B30:D30"/>
    <mergeCell ref="E30:G30"/>
    <mergeCell ref="A49:G49"/>
    <mergeCell ref="A45:G45"/>
    <mergeCell ref="A46:G46"/>
    <mergeCell ref="A37:G37"/>
    <mergeCell ref="B38:D38"/>
    <mergeCell ref="E38:G38"/>
    <mergeCell ref="A12:G12"/>
    <mergeCell ref="E14:G14"/>
    <mergeCell ref="B14:D14"/>
    <mergeCell ref="A13:G13"/>
    <mergeCell ref="A29:G29"/>
    <mergeCell ref="B22:D22"/>
    <mergeCell ref="E22:G22"/>
    <mergeCell ref="A21:G21"/>
  </mergeCells>
  <pageMargins left="0.7" right="0.7" top="0.75" bottom="0.75" header="0.3" footer="0.3"/>
  <pageSetup scale="77"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50"/>
    <pageSetUpPr fitToPage="1"/>
  </sheetPr>
  <dimension ref="A1:R122"/>
  <sheetViews>
    <sheetView tabSelected="1" zoomScale="85" zoomScaleNormal="85" workbookViewId="0">
      <selection activeCell="J28" sqref="J28"/>
    </sheetView>
  </sheetViews>
  <sheetFormatPr defaultColWidth="8.5703125" defaultRowHeight="12.75"/>
  <cols>
    <col min="1" max="1" width="10.5703125" customWidth="1"/>
    <col min="2" max="2" width="11.5703125" customWidth="1"/>
    <col min="3" max="3" width="9.5703125" customWidth="1"/>
    <col min="4" max="4" width="11.5703125" bestFit="1" customWidth="1"/>
    <col min="5" max="5" width="6.5703125" customWidth="1"/>
    <col min="6" max="6" width="11.42578125" customWidth="1"/>
    <col min="7" max="7" width="6.5703125" customWidth="1"/>
    <col min="8" max="8" width="9.42578125" customWidth="1"/>
    <col min="9" max="9" width="6.5703125" customWidth="1"/>
    <col min="10" max="10" width="11.5703125" customWidth="1"/>
    <col min="11" max="11" width="6.5703125" customWidth="1"/>
    <col min="12" max="12" width="10.42578125" customWidth="1"/>
    <col min="13" max="13" width="6.5703125" customWidth="1"/>
    <col min="14" max="14" width="11.5703125" customWidth="1"/>
    <col min="15" max="15" width="10.5703125" customWidth="1"/>
    <col min="16" max="16" width="11.5703125" bestFit="1" customWidth="1"/>
    <col min="17" max="17" width="9.5703125" customWidth="1"/>
  </cols>
  <sheetData>
    <row r="1" spans="1:18" ht="15.75">
      <c r="A1" s="1383" t="s">
        <v>320</v>
      </c>
      <c r="B1" s="1383"/>
      <c r="C1" s="1383"/>
      <c r="D1" s="1383"/>
      <c r="E1" s="1383"/>
      <c r="F1" s="1383"/>
      <c r="G1" s="1383"/>
      <c r="H1" s="1383"/>
      <c r="I1" s="1383"/>
      <c r="J1" s="1383"/>
      <c r="K1" s="1383"/>
      <c r="L1" s="1383"/>
      <c r="M1" s="1383"/>
      <c r="N1" s="1383"/>
      <c r="O1" s="1383"/>
      <c r="P1" s="1383"/>
      <c r="Q1" s="1383"/>
    </row>
    <row r="2" spans="1:18" ht="15.75">
      <c r="A2" s="1383" t="s">
        <v>2</v>
      </c>
      <c r="B2" s="1462"/>
      <c r="C2" s="1462"/>
      <c r="D2" s="1462"/>
      <c r="E2" s="1462"/>
      <c r="F2" s="1462"/>
      <c r="G2" s="1462"/>
      <c r="H2" s="1462"/>
      <c r="I2" s="1462"/>
      <c r="J2" s="1462"/>
      <c r="K2" s="1462"/>
      <c r="L2" s="1462"/>
      <c r="M2" s="1462"/>
      <c r="N2" s="1462"/>
      <c r="O2" s="1462"/>
      <c r="P2" s="1462"/>
      <c r="Q2" s="1462"/>
    </row>
    <row r="3" spans="1:18" ht="15.75">
      <c r="A3" s="1383" t="str">
        <f>'Current Month'!A3</f>
        <v>January 2023</v>
      </c>
      <c r="B3" s="1462"/>
      <c r="C3" s="1462"/>
      <c r="D3" s="1462"/>
      <c r="E3" s="1462"/>
      <c r="F3" s="1462"/>
      <c r="G3" s="1462"/>
      <c r="H3" s="1462"/>
      <c r="I3" s="1462"/>
      <c r="J3" s="1462"/>
      <c r="K3" s="1462"/>
      <c r="L3" s="1462"/>
      <c r="M3" s="1462"/>
      <c r="N3" s="1462"/>
      <c r="O3" s="1462"/>
      <c r="P3" s="1462"/>
      <c r="Q3" s="1462"/>
    </row>
    <row r="4" spans="1:18" ht="15.75">
      <c r="A4" s="1489" t="s">
        <v>321</v>
      </c>
      <c r="B4" s="1490"/>
      <c r="C4" s="1490"/>
      <c r="D4" s="1490"/>
      <c r="E4" s="1490"/>
      <c r="F4" s="1490"/>
      <c r="G4" s="1490"/>
      <c r="H4" s="1490"/>
      <c r="I4" s="1491"/>
      <c r="J4" s="787"/>
      <c r="K4" s="787"/>
      <c r="L4" s="787"/>
      <c r="M4" s="787"/>
      <c r="N4" s="787"/>
      <c r="O4" s="787"/>
      <c r="P4" s="787"/>
      <c r="Q4" s="787"/>
    </row>
    <row r="5" spans="1:18">
      <c r="A5" s="1482" t="s">
        <v>322</v>
      </c>
      <c r="B5" s="1485" t="s">
        <v>323</v>
      </c>
      <c r="C5" s="1485"/>
      <c r="D5" s="1485"/>
      <c r="E5" s="1486"/>
      <c r="F5" s="1485" t="s">
        <v>324</v>
      </c>
      <c r="G5" s="1485"/>
      <c r="H5" s="1485"/>
      <c r="I5" s="1485"/>
      <c r="J5" s="1487" t="s">
        <v>325</v>
      </c>
      <c r="K5" s="1487"/>
      <c r="L5" s="1487"/>
      <c r="M5" s="1487"/>
      <c r="N5" s="1487" t="s">
        <v>10</v>
      </c>
      <c r="O5" s="1487"/>
      <c r="P5" s="1487"/>
      <c r="Q5" s="1487"/>
    </row>
    <row r="6" spans="1:18" ht="36" customHeight="1">
      <c r="A6" s="1483"/>
      <c r="B6" s="1488" t="s">
        <v>326</v>
      </c>
      <c r="C6" s="1487" t="s">
        <v>327</v>
      </c>
      <c r="D6" s="1487"/>
      <c r="E6" s="1487"/>
      <c r="F6" s="1488" t="s">
        <v>326</v>
      </c>
      <c r="G6" s="1487" t="s">
        <v>327</v>
      </c>
      <c r="H6" s="1487"/>
      <c r="I6" s="1487"/>
      <c r="J6" s="1488" t="s">
        <v>326</v>
      </c>
      <c r="K6" s="1487" t="s">
        <v>327</v>
      </c>
      <c r="L6" s="1487"/>
      <c r="M6" s="1487"/>
      <c r="N6" s="1488" t="s">
        <v>326</v>
      </c>
      <c r="O6" s="1504" t="s">
        <v>327</v>
      </c>
      <c r="P6" s="1505"/>
      <c r="Q6" s="1506"/>
    </row>
    <row r="7" spans="1:18" ht="27" customHeight="1">
      <c r="A7" s="1484"/>
      <c r="B7" s="1488"/>
      <c r="C7" s="394" t="s">
        <v>328</v>
      </c>
      <c r="D7" s="394" t="s">
        <v>329</v>
      </c>
      <c r="E7" s="394" t="s">
        <v>330</v>
      </c>
      <c r="F7" s="1488"/>
      <c r="G7" s="394" t="s">
        <v>328</v>
      </c>
      <c r="H7" s="394" t="s">
        <v>329</v>
      </c>
      <c r="I7" s="394" t="s">
        <v>330</v>
      </c>
      <c r="J7" s="1488"/>
      <c r="K7" s="394" t="s">
        <v>328</v>
      </c>
      <c r="L7" s="394" t="s">
        <v>329</v>
      </c>
      <c r="M7" s="394" t="s">
        <v>330</v>
      </c>
      <c r="N7" s="1488"/>
      <c r="O7" s="394" t="s">
        <v>328</v>
      </c>
      <c r="P7" s="394" t="s">
        <v>329</v>
      </c>
      <c r="Q7" s="394" t="s">
        <v>330</v>
      </c>
    </row>
    <row r="8" spans="1:18">
      <c r="A8" s="76" t="s">
        <v>331</v>
      </c>
      <c r="B8" s="139">
        <v>0</v>
      </c>
      <c r="C8" s="567">
        <v>-223</v>
      </c>
      <c r="D8" s="224">
        <v>0</v>
      </c>
      <c r="E8" s="567">
        <v>0</v>
      </c>
      <c r="F8" s="568">
        <v>0</v>
      </c>
      <c r="G8" s="568">
        <v>0</v>
      </c>
      <c r="H8" s="568">
        <v>0</v>
      </c>
      <c r="I8" s="568">
        <v>0</v>
      </c>
      <c r="J8" s="139">
        <v>0</v>
      </c>
      <c r="K8" s="139">
        <v>0</v>
      </c>
      <c r="L8" s="139">
        <f t="shared" ref="L8" si="0">D8+H8</f>
        <v>0</v>
      </c>
      <c r="M8" s="567"/>
      <c r="N8" s="137">
        <f>J8+B8</f>
        <v>0</v>
      </c>
      <c r="O8" s="569"/>
      <c r="P8" s="569"/>
      <c r="Q8" s="138">
        <f t="shared" ref="Q8:Q9" si="1">K8+C8</f>
        <v>-223</v>
      </c>
    </row>
    <row r="9" spans="1:18">
      <c r="A9" s="76" t="s">
        <v>332</v>
      </c>
      <c r="B9" s="139"/>
      <c r="C9" s="567"/>
      <c r="D9" s="224"/>
      <c r="E9" s="567"/>
      <c r="F9" s="568">
        <v>0</v>
      </c>
      <c r="G9" s="568">
        <v>0</v>
      </c>
      <c r="H9" s="568">
        <v>0</v>
      </c>
      <c r="I9" s="568">
        <v>0</v>
      </c>
      <c r="J9" s="139"/>
      <c r="K9" s="567"/>
      <c r="L9" s="224"/>
      <c r="M9" s="567"/>
      <c r="N9" s="137">
        <f>J9+B9</f>
        <v>0</v>
      </c>
      <c r="O9" s="569"/>
      <c r="P9" s="569"/>
      <c r="Q9" s="138">
        <f t="shared" si="1"/>
        <v>0</v>
      </c>
    </row>
    <row r="10" spans="1:18">
      <c r="A10" s="76" t="s">
        <v>333</v>
      </c>
      <c r="B10" s="568"/>
      <c r="C10" s="568"/>
      <c r="D10" s="568"/>
      <c r="E10" s="568"/>
      <c r="F10" s="568">
        <v>0</v>
      </c>
      <c r="G10" s="568">
        <v>0</v>
      </c>
      <c r="H10" s="568">
        <v>0</v>
      </c>
      <c r="I10" s="568">
        <v>0</v>
      </c>
      <c r="J10" s="568"/>
      <c r="K10" s="568"/>
      <c r="L10" s="568"/>
      <c r="M10" s="568"/>
      <c r="N10" s="137">
        <f t="shared" ref="N10:N12" si="2">J10+B10</f>
        <v>0</v>
      </c>
      <c r="O10" s="570"/>
      <c r="P10" s="570"/>
      <c r="Q10" s="138">
        <f t="shared" ref="Q10:Q12" si="3">K10+C10</f>
        <v>0</v>
      </c>
    </row>
    <row r="11" spans="1:18">
      <c r="A11" s="76" t="s">
        <v>334</v>
      </c>
      <c r="B11" s="568"/>
      <c r="C11" s="568"/>
      <c r="D11" s="568"/>
      <c r="E11" s="568"/>
      <c r="F11" s="568">
        <v>0</v>
      </c>
      <c r="G11" s="568">
        <v>0</v>
      </c>
      <c r="H11" s="568">
        <v>0</v>
      </c>
      <c r="I11" s="568">
        <v>0</v>
      </c>
      <c r="J11" s="568"/>
      <c r="K11" s="568"/>
      <c r="L11" s="568"/>
      <c r="M11" s="568"/>
      <c r="N11" s="137">
        <f t="shared" si="2"/>
        <v>0</v>
      </c>
      <c r="O11" s="570"/>
      <c r="P11" s="570"/>
      <c r="Q11" s="138">
        <f t="shared" si="3"/>
        <v>0</v>
      </c>
    </row>
    <row r="12" spans="1:18">
      <c r="A12" s="76" t="s">
        <v>335</v>
      </c>
      <c r="B12" s="568"/>
      <c r="C12" s="568"/>
      <c r="D12" s="568"/>
      <c r="E12" s="568"/>
      <c r="F12" s="568">
        <v>0</v>
      </c>
      <c r="G12" s="568">
        <v>0</v>
      </c>
      <c r="H12" s="568">
        <v>0</v>
      </c>
      <c r="I12" s="568">
        <v>0</v>
      </c>
      <c r="J12" s="568"/>
      <c r="K12" s="568"/>
      <c r="L12" s="568"/>
      <c r="M12" s="568"/>
      <c r="N12" s="137">
        <f t="shared" si="2"/>
        <v>0</v>
      </c>
      <c r="O12" s="570"/>
      <c r="P12" s="570"/>
      <c r="Q12" s="138">
        <f t="shared" si="3"/>
        <v>0</v>
      </c>
    </row>
    <row r="13" spans="1:18">
      <c r="A13" s="76" t="s">
        <v>336</v>
      </c>
      <c r="B13" s="568">
        <v>0</v>
      </c>
      <c r="C13" s="568">
        <v>0</v>
      </c>
      <c r="D13" s="568">
        <v>0</v>
      </c>
      <c r="E13" s="568">
        <v>0</v>
      </c>
      <c r="F13" s="568">
        <v>0</v>
      </c>
      <c r="G13" s="568">
        <v>0</v>
      </c>
      <c r="H13" s="568">
        <v>0</v>
      </c>
      <c r="I13" s="568">
        <v>0</v>
      </c>
      <c r="J13" s="568">
        <v>0</v>
      </c>
      <c r="K13" s="568">
        <v>0</v>
      </c>
      <c r="L13" s="568">
        <v>0</v>
      </c>
      <c r="M13" s="568">
        <v>0</v>
      </c>
      <c r="N13" s="137">
        <v>0</v>
      </c>
      <c r="O13" s="570"/>
      <c r="P13" s="570"/>
      <c r="Q13" s="138">
        <v>0</v>
      </c>
    </row>
    <row r="14" spans="1:18">
      <c r="A14" s="76" t="s">
        <v>337</v>
      </c>
      <c r="B14" s="568">
        <v>0</v>
      </c>
      <c r="C14" s="568">
        <v>0</v>
      </c>
      <c r="D14" s="568">
        <v>0</v>
      </c>
      <c r="E14" s="568">
        <v>0</v>
      </c>
      <c r="F14" s="568">
        <v>0</v>
      </c>
      <c r="G14" s="568">
        <v>0</v>
      </c>
      <c r="H14" s="568">
        <v>0</v>
      </c>
      <c r="I14" s="568">
        <v>0</v>
      </c>
      <c r="J14" s="568">
        <v>0</v>
      </c>
      <c r="K14" s="568">
        <v>0</v>
      </c>
      <c r="L14" s="568">
        <v>0</v>
      </c>
      <c r="M14" s="568">
        <v>0</v>
      </c>
      <c r="N14" s="137">
        <v>0</v>
      </c>
      <c r="O14" s="570"/>
      <c r="P14" s="570"/>
      <c r="Q14" s="138">
        <v>0</v>
      </c>
    </row>
    <row r="15" spans="1:18">
      <c r="A15" s="76" t="s">
        <v>338</v>
      </c>
      <c r="B15" s="568">
        <v>0</v>
      </c>
      <c r="C15" s="568">
        <v>0</v>
      </c>
      <c r="D15" s="568">
        <v>0</v>
      </c>
      <c r="E15" s="568">
        <v>0</v>
      </c>
      <c r="F15" s="568">
        <v>0</v>
      </c>
      <c r="G15" s="568">
        <v>0</v>
      </c>
      <c r="H15" s="568">
        <v>0</v>
      </c>
      <c r="I15" s="568">
        <v>0</v>
      </c>
      <c r="J15" s="568">
        <v>0</v>
      </c>
      <c r="K15" s="568">
        <v>0</v>
      </c>
      <c r="L15" s="568">
        <v>0</v>
      </c>
      <c r="M15" s="568">
        <v>0</v>
      </c>
      <c r="N15" s="139">
        <v>0</v>
      </c>
      <c r="O15" s="570"/>
      <c r="P15" s="570"/>
      <c r="Q15" s="138">
        <v>0</v>
      </c>
    </row>
    <row r="16" spans="1:18">
      <c r="A16" s="76" t="s">
        <v>339</v>
      </c>
      <c r="B16" s="568">
        <v>0</v>
      </c>
      <c r="C16" s="568">
        <v>0</v>
      </c>
      <c r="D16" s="568">
        <v>0</v>
      </c>
      <c r="E16" s="568">
        <v>0</v>
      </c>
      <c r="F16" s="568">
        <v>0</v>
      </c>
      <c r="G16" s="568">
        <v>0</v>
      </c>
      <c r="H16" s="568">
        <v>0</v>
      </c>
      <c r="I16" s="568">
        <v>0</v>
      </c>
      <c r="J16" s="568">
        <v>0</v>
      </c>
      <c r="K16" s="568">
        <v>0</v>
      </c>
      <c r="L16" s="568">
        <v>0</v>
      </c>
      <c r="M16" s="568">
        <v>0</v>
      </c>
      <c r="N16" s="139">
        <v>0</v>
      </c>
      <c r="O16" s="570"/>
      <c r="P16" s="570"/>
      <c r="Q16" s="138">
        <v>0</v>
      </c>
      <c r="R16" t="s">
        <v>109</v>
      </c>
    </row>
    <row r="17" spans="1:17">
      <c r="A17" s="76" t="s">
        <v>340</v>
      </c>
      <c r="B17" s="571">
        <v>0</v>
      </c>
      <c r="C17" s="568">
        <v>0</v>
      </c>
      <c r="D17" s="568">
        <v>0</v>
      </c>
      <c r="E17" s="568">
        <v>0</v>
      </c>
      <c r="F17" s="568">
        <v>0</v>
      </c>
      <c r="G17" s="568">
        <v>0</v>
      </c>
      <c r="H17" s="568">
        <v>0</v>
      </c>
      <c r="I17" s="568">
        <v>0</v>
      </c>
      <c r="J17" s="568">
        <v>0</v>
      </c>
      <c r="K17" s="568">
        <v>0</v>
      </c>
      <c r="L17" s="568">
        <v>0</v>
      </c>
      <c r="M17" s="568">
        <v>0</v>
      </c>
      <c r="N17" s="139">
        <v>0</v>
      </c>
      <c r="O17" s="570"/>
      <c r="P17" s="570"/>
      <c r="Q17" s="138">
        <v>0</v>
      </c>
    </row>
    <row r="18" spans="1:17">
      <c r="A18" s="76" t="s">
        <v>341</v>
      </c>
      <c r="B18" s="551"/>
      <c r="C18" s="551"/>
      <c r="D18" s="551"/>
      <c r="E18" s="551"/>
      <c r="F18" s="572"/>
      <c r="G18" s="572"/>
      <c r="H18" s="572"/>
      <c r="I18" s="572"/>
      <c r="J18" s="76"/>
      <c r="K18" s="76"/>
      <c r="L18" s="551"/>
      <c r="M18" s="76"/>
      <c r="N18" s="139">
        <f>J18+B18</f>
        <v>0</v>
      </c>
      <c r="O18" s="573"/>
      <c r="P18" s="573"/>
      <c r="Q18" s="138">
        <f t="shared" ref="Q18" si="4">K18+C18</f>
        <v>0</v>
      </c>
    </row>
    <row r="19" spans="1:17" ht="13.5" thickBot="1">
      <c r="A19" s="574" t="s">
        <v>342</v>
      </c>
      <c r="B19" s="575"/>
      <c r="C19" s="575"/>
      <c r="D19" s="575"/>
      <c r="E19" s="575"/>
      <c r="F19" s="576"/>
      <c r="G19" s="576"/>
      <c r="H19" s="576"/>
      <c r="I19" s="576"/>
      <c r="J19" s="574"/>
      <c r="K19" s="574"/>
      <c r="L19" s="575"/>
      <c r="M19" s="574"/>
      <c r="N19" s="217">
        <f>J19+B19</f>
        <v>0</v>
      </c>
      <c r="O19" s="577"/>
      <c r="P19" s="577"/>
      <c r="Q19" s="218">
        <f t="shared" ref="Q19" si="5">K19+C19</f>
        <v>0</v>
      </c>
    </row>
    <row r="20" spans="1:17">
      <c r="A20" s="9" t="s">
        <v>343</v>
      </c>
      <c r="B20" s="10">
        <f>SUM(B8:B19)</f>
        <v>0</v>
      </c>
      <c r="C20" s="10">
        <f t="shared" ref="C20:N20" si="6">SUM(C8:C19)</f>
        <v>-223</v>
      </c>
      <c r="D20" s="10">
        <f t="shared" si="6"/>
        <v>0</v>
      </c>
      <c r="E20" s="10">
        <f t="shared" si="6"/>
        <v>0</v>
      </c>
      <c r="F20" s="10">
        <f t="shared" si="6"/>
        <v>0</v>
      </c>
      <c r="G20" s="10">
        <f t="shared" si="6"/>
        <v>0</v>
      </c>
      <c r="H20" s="10">
        <f t="shared" si="6"/>
        <v>0</v>
      </c>
      <c r="I20" s="10">
        <f t="shared" si="6"/>
        <v>0</v>
      </c>
      <c r="J20" s="10">
        <f t="shared" si="6"/>
        <v>0</v>
      </c>
      <c r="K20" s="10">
        <f t="shared" si="6"/>
        <v>0</v>
      </c>
      <c r="L20" s="10">
        <f>SUM(L8:L19)</f>
        <v>0</v>
      </c>
      <c r="M20" s="10">
        <f t="shared" si="6"/>
        <v>0</v>
      </c>
      <c r="N20" s="471">
        <f t="shared" si="6"/>
        <v>0</v>
      </c>
      <c r="O20" s="578"/>
      <c r="P20" s="578"/>
      <c r="Q20" s="471">
        <f>SUM(Q8:Q19)</f>
        <v>-223</v>
      </c>
    </row>
    <row r="23" spans="1:17" ht="15.75">
      <c r="A23" s="750" t="s">
        <v>344</v>
      </c>
      <c r="B23" s="751"/>
      <c r="C23" s="751"/>
      <c r="D23" s="751"/>
      <c r="E23" s="751"/>
      <c r="F23" s="751"/>
      <c r="G23" s="751"/>
      <c r="H23" s="751"/>
      <c r="I23" s="752"/>
      <c r="J23" s="787"/>
      <c r="K23" s="787"/>
      <c r="L23" s="787"/>
      <c r="M23" s="787"/>
      <c r="N23" s="787"/>
      <c r="O23" s="787"/>
      <c r="P23" s="787"/>
      <c r="Q23" s="787"/>
    </row>
    <row r="24" spans="1:17">
      <c r="A24" s="1482" t="s">
        <v>322</v>
      </c>
      <c r="B24" s="1485" t="s">
        <v>323</v>
      </c>
      <c r="C24" s="1485"/>
      <c r="D24" s="1485"/>
      <c r="E24" s="1486"/>
      <c r="F24" s="1485" t="s">
        <v>324</v>
      </c>
      <c r="G24" s="1485"/>
      <c r="H24" s="1485"/>
      <c r="I24" s="1485"/>
      <c r="J24" s="1487" t="s">
        <v>325</v>
      </c>
      <c r="K24" s="1487"/>
      <c r="L24" s="1487"/>
      <c r="M24" s="1487"/>
      <c r="N24" s="1487" t="s">
        <v>10</v>
      </c>
      <c r="O24" s="1487"/>
      <c r="P24" s="1487"/>
      <c r="Q24" s="1487"/>
    </row>
    <row r="25" spans="1:17" ht="13.5" customHeight="1">
      <c r="A25" s="1483"/>
      <c r="B25" s="1488" t="s">
        <v>345</v>
      </c>
      <c r="C25" s="1487" t="s">
        <v>327</v>
      </c>
      <c r="D25" s="1487"/>
      <c r="E25" s="1487"/>
      <c r="F25" s="1488" t="s">
        <v>345</v>
      </c>
      <c r="G25" s="1487" t="s">
        <v>327</v>
      </c>
      <c r="H25" s="1487"/>
      <c r="I25" s="1487"/>
      <c r="J25" s="1488" t="s">
        <v>345</v>
      </c>
      <c r="K25" s="1487" t="s">
        <v>327</v>
      </c>
      <c r="L25" s="1487"/>
      <c r="M25" s="1487"/>
      <c r="N25" s="1488" t="s">
        <v>345</v>
      </c>
      <c r="O25" s="1487" t="s">
        <v>327</v>
      </c>
      <c r="P25" s="1487"/>
      <c r="Q25" s="1487"/>
    </row>
    <row r="26" spans="1:17" ht="39.75" customHeight="1">
      <c r="A26" s="1484"/>
      <c r="B26" s="1488"/>
      <c r="C26" s="394" t="s">
        <v>328</v>
      </c>
      <c r="D26" s="394" t="s">
        <v>329</v>
      </c>
      <c r="E26" s="394" t="s">
        <v>330</v>
      </c>
      <c r="F26" s="1488"/>
      <c r="G26" s="394" t="s">
        <v>328</v>
      </c>
      <c r="H26" s="394" t="s">
        <v>329</v>
      </c>
      <c r="I26" s="394" t="s">
        <v>330</v>
      </c>
      <c r="J26" s="1488"/>
      <c r="K26" s="394" t="s">
        <v>328</v>
      </c>
      <c r="L26" s="394" t="s">
        <v>329</v>
      </c>
      <c r="M26" s="394" t="s">
        <v>330</v>
      </c>
      <c r="N26" s="1488"/>
      <c r="O26" s="394" t="s">
        <v>328</v>
      </c>
      <c r="P26" s="394" t="s">
        <v>329</v>
      </c>
      <c r="Q26" s="394" t="s">
        <v>330</v>
      </c>
    </row>
    <row r="27" spans="1:17">
      <c r="A27" s="76" t="s">
        <v>331</v>
      </c>
      <c r="B27" s="90"/>
      <c r="C27" s="87"/>
      <c r="D27" s="87"/>
      <c r="E27" s="87"/>
      <c r="F27" s="87">
        <v>0</v>
      </c>
      <c r="G27" s="87">
        <v>0</v>
      </c>
      <c r="H27" s="87">
        <v>0</v>
      </c>
      <c r="I27" s="87">
        <v>0</v>
      </c>
      <c r="J27" s="87"/>
      <c r="K27" s="87"/>
      <c r="L27" s="87"/>
      <c r="M27" s="87"/>
      <c r="N27" s="87">
        <f>B27+J27</f>
        <v>0</v>
      </c>
      <c r="O27" s="87">
        <f>C27+K27</f>
        <v>0</v>
      </c>
      <c r="P27" s="87">
        <f>D27+L27</f>
        <v>0</v>
      </c>
      <c r="Q27" s="87">
        <f>E27+M27</f>
        <v>0</v>
      </c>
    </row>
    <row r="28" spans="1:17">
      <c r="A28" s="76" t="s">
        <v>332</v>
      </c>
      <c r="B28" s="90"/>
      <c r="C28" s="87"/>
      <c r="D28" s="87"/>
      <c r="E28" s="87"/>
      <c r="F28" s="87">
        <v>0</v>
      </c>
      <c r="G28" s="87">
        <v>0</v>
      </c>
      <c r="H28" s="87">
        <v>0</v>
      </c>
      <c r="I28" s="87">
        <v>0</v>
      </c>
      <c r="J28" s="87"/>
      <c r="K28" s="87"/>
      <c r="L28" s="87"/>
      <c r="M28" s="87"/>
      <c r="N28" s="87">
        <f t="shared" ref="N28:N38" si="7">B28+J28</f>
        <v>0</v>
      </c>
      <c r="O28" s="87">
        <f t="shared" ref="O28:O38" si="8">C28+K28</f>
        <v>0</v>
      </c>
      <c r="P28" s="87">
        <f t="shared" ref="P28:P38" si="9">D28+L28</f>
        <v>0</v>
      </c>
      <c r="Q28" s="87">
        <f t="shared" ref="Q28:Q38" si="10">E28+M28</f>
        <v>0</v>
      </c>
    </row>
    <row r="29" spans="1:17">
      <c r="A29" s="76" t="s">
        <v>333</v>
      </c>
      <c r="B29" s="90"/>
      <c r="C29" s="87"/>
      <c r="D29" s="87"/>
      <c r="E29" s="87"/>
      <c r="F29" s="87">
        <v>0</v>
      </c>
      <c r="G29" s="87">
        <v>0</v>
      </c>
      <c r="H29" s="87">
        <v>0</v>
      </c>
      <c r="I29" s="87">
        <v>0</v>
      </c>
      <c r="J29" s="87"/>
      <c r="K29" s="123"/>
      <c r="L29" s="133"/>
      <c r="M29" s="133"/>
      <c r="N29" s="87">
        <f t="shared" si="7"/>
        <v>0</v>
      </c>
      <c r="O29" s="87">
        <f t="shared" si="8"/>
        <v>0</v>
      </c>
      <c r="P29" s="87">
        <f t="shared" si="9"/>
        <v>0</v>
      </c>
      <c r="Q29" s="87">
        <f t="shared" si="10"/>
        <v>0</v>
      </c>
    </row>
    <row r="30" spans="1:17">
      <c r="A30" s="76" t="s">
        <v>334</v>
      </c>
      <c r="B30" s="90"/>
      <c r="C30" s="87"/>
      <c r="D30" s="87"/>
      <c r="E30" s="87"/>
      <c r="F30" s="87">
        <v>0</v>
      </c>
      <c r="G30" s="87">
        <v>0</v>
      </c>
      <c r="H30" s="87">
        <v>0</v>
      </c>
      <c r="I30" s="87">
        <v>0</v>
      </c>
      <c r="J30" s="87"/>
      <c r="K30" s="123"/>
      <c r="L30" s="123"/>
      <c r="M30" s="123"/>
      <c r="N30" s="87">
        <f t="shared" si="7"/>
        <v>0</v>
      </c>
      <c r="O30" s="87">
        <f t="shared" si="8"/>
        <v>0</v>
      </c>
      <c r="P30" s="87">
        <f t="shared" si="9"/>
        <v>0</v>
      </c>
      <c r="Q30" s="87">
        <f t="shared" si="10"/>
        <v>0</v>
      </c>
    </row>
    <row r="31" spans="1:17">
      <c r="A31" s="76" t="s">
        <v>335</v>
      </c>
      <c r="B31" s="90"/>
      <c r="C31" s="87"/>
      <c r="D31" s="87"/>
      <c r="E31" s="87"/>
      <c r="F31" s="87"/>
      <c r="G31" s="87"/>
      <c r="H31" s="87"/>
      <c r="I31" s="87"/>
      <c r="J31" s="90"/>
      <c r="K31" s="140"/>
      <c r="L31" s="140"/>
      <c r="M31" s="140"/>
      <c r="N31" s="87">
        <f t="shared" si="7"/>
        <v>0</v>
      </c>
      <c r="O31" s="87">
        <f t="shared" si="8"/>
        <v>0</v>
      </c>
      <c r="P31" s="87">
        <f t="shared" si="9"/>
        <v>0</v>
      </c>
      <c r="Q31" s="87">
        <f t="shared" si="10"/>
        <v>0</v>
      </c>
    </row>
    <row r="32" spans="1:17">
      <c r="A32" s="76" t="s">
        <v>336</v>
      </c>
      <c r="B32" s="90"/>
      <c r="C32" s="87"/>
      <c r="D32" s="87"/>
      <c r="E32" s="87"/>
      <c r="F32" s="87"/>
      <c r="G32" s="87"/>
      <c r="H32" s="87"/>
      <c r="I32" s="87"/>
      <c r="J32" s="87"/>
      <c r="K32" s="123"/>
      <c r="L32" s="123"/>
      <c r="M32" s="123"/>
      <c r="N32" s="87">
        <f t="shared" si="7"/>
        <v>0</v>
      </c>
      <c r="O32" s="87">
        <f t="shared" si="8"/>
        <v>0</v>
      </c>
      <c r="P32" s="87">
        <f t="shared" si="9"/>
        <v>0</v>
      </c>
      <c r="Q32" s="87">
        <f t="shared" si="10"/>
        <v>0</v>
      </c>
    </row>
    <row r="33" spans="1:17">
      <c r="A33" s="76" t="s">
        <v>337</v>
      </c>
      <c r="B33" s="90"/>
      <c r="C33" s="87"/>
      <c r="D33" s="87"/>
      <c r="E33" s="87"/>
      <c r="F33" s="87"/>
      <c r="G33" s="87"/>
      <c r="H33" s="87"/>
      <c r="I33" s="87"/>
      <c r="J33" s="87"/>
      <c r="K33" s="87"/>
      <c r="L33" s="87"/>
      <c r="M33" s="87"/>
      <c r="N33" s="87">
        <f t="shared" si="7"/>
        <v>0</v>
      </c>
      <c r="O33" s="87">
        <f t="shared" si="8"/>
        <v>0</v>
      </c>
      <c r="P33" s="87">
        <f t="shared" si="9"/>
        <v>0</v>
      </c>
      <c r="Q33" s="87">
        <f t="shared" si="10"/>
        <v>0</v>
      </c>
    </row>
    <row r="34" spans="1:17">
      <c r="A34" s="76" t="s">
        <v>338</v>
      </c>
      <c r="B34" s="90"/>
      <c r="C34" s="87"/>
      <c r="D34" s="87"/>
      <c r="E34" s="87"/>
      <c r="F34" s="87"/>
      <c r="G34" s="87"/>
      <c r="H34" s="87"/>
      <c r="I34" s="87"/>
      <c r="J34" s="87"/>
      <c r="K34" s="87"/>
      <c r="L34" s="87"/>
      <c r="M34" s="87"/>
      <c r="N34" s="87">
        <f t="shared" si="7"/>
        <v>0</v>
      </c>
      <c r="O34" s="87">
        <f t="shared" si="8"/>
        <v>0</v>
      </c>
      <c r="P34" s="87">
        <f t="shared" si="9"/>
        <v>0</v>
      </c>
      <c r="Q34" s="87">
        <f t="shared" si="10"/>
        <v>0</v>
      </c>
    </row>
    <row r="35" spans="1:17">
      <c r="A35" s="76" t="s">
        <v>339</v>
      </c>
      <c r="B35" s="90"/>
      <c r="C35" s="87"/>
      <c r="D35" s="87"/>
      <c r="E35" s="87"/>
      <c r="F35" s="87"/>
      <c r="G35" s="87"/>
      <c r="H35" s="87"/>
      <c r="I35" s="87"/>
      <c r="J35" s="87"/>
      <c r="K35" s="87"/>
      <c r="L35" s="87"/>
      <c r="M35" s="87"/>
      <c r="N35" s="87">
        <f t="shared" si="7"/>
        <v>0</v>
      </c>
      <c r="O35" s="87">
        <f t="shared" si="8"/>
        <v>0</v>
      </c>
      <c r="P35" s="87">
        <f t="shared" si="9"/>
        <v>0</v>
      </c>
      <c r="Q35" s="87">
        <f t="shared" si="10"/>
        <v>0</v>
      </c>
    </row>
    <row r="36" spans="1:17">
      <c r="A36" s="76" t="s">
        <v>340</v>
      </c>
      <c r="B36" s="166"/>
      <c r="C36" s="166"/>
      <c r="D36" s="166"/>
      <c r="E36" s="166"/>
      <c r="F36" s="166"/>
      <c r="G36" s="166"/>
      <c r="H36" s="166"/>
      <c r="I36" s="166"/>
      <c r="J36" s="166"/>
      <c r="K36" s="166"/>
      <c r="L36" s="166"/>
      <c r="M36" s="166"/>
      <c r="N36" s="87">
        <f t="shared" si="7"/>
        <v>0</v>
      </c>
      <c r="O36" s="87">
        <f t="shared" si="8"/>
        <v>0</v>
      </c>
      <c r="P36" s="87">
        <f t="shared" si="9"/>
        <v>0</v>
      </c>
      <c r="Q36" s="87">
        <f t="shared" si="10"/>
        <v>0</v>
      </c>
    </row>
    <row r="37" spans="1:17">
      <c r="A37" s="76" t="s">
        <v>341</v>
      </c>
      <c r="B37" s="166"/>
      <c r="C37" s="166"/>
      <c r="D37" s="166"/>
      <c r="E37" s="166"/>
      <c r="F37" s="166"/>
      <c r="G37" s="166"/>
      <c r="H37" s="166"/>
      <c r="I37" s="166"/>
      <c r="J37" s="166"/>
      <c r="K37" s="166"/>
      <c r="L37" s="166"/>
      <c r="M37" s="166"/>
      <c r="N37" s="87">
        <f t="shared" si="7"/>
        <v>0</v>
      </c>
      <c r="O37" s="87">
        <f t="shared" si="8"/>
        <v>0</v>
      </c>
      <c r="P37" s="87">
        <f t="shared" si="9"/>
        <v>0</v>
      </c>
      <c r="Q37" s="87">
        <f t="shared" si="10"/>
        <v>0</v>
      </c>
    </row>
    <row r="38" spans="1:17" ht="13.5" thickBot="1">
      <c r="A38" s="574" t="s">
        <v>342</v>
      </c>
      <c r="B38" s="64"/>
      <c r="C38" s="64"/>
      <c r="D38" s="64"/>
      <c r="E38" s="64"/>
      <c r="F38" s="64"/>
      <c r="G38" s="64"/>
      <c r="H38" s="64"/>
      <c r="I38" s="64"/>
      <c r="J38" s="64"/>
      <c r="K38" s="64"/>
      <c r="L38" s="64"/>
      <c r="M38" s="249"/>
      <c r="N38" s="250">
        <f t="shared" si="7"/>
        <v>0</v>
      </c>
      <c r="O38" s="250">
        <f t="shared" si="8"/>
        <v>0</v>
      </c>
      <c r="P38" s="250">
        <f t="shared" si="9"/>
        <v>0</v>
      </c>
      <c r="Q38" s="250">
        <f t="shared" si="10"/>
        <v>0</v>
      </c>
    </row>
    <row r="39" spans="1:17">
      <c r="A39" s="9" t="s">
        <v>343</v>
      </c>
      <c r="B39" s="10">
        <f>SUM(B27:B38)</f>
        <v>0</v>
      </c>
      <c r="C39" s="10">
        <f t="shared" ref="C39:M39" si="11">SUM(C27:C38)</f>
        <v>0</v>
      </c>
      <c r="D39" s="10">
        <f t="shared" si="11"/>
        <v>0</v>
      </c>
      <c r="E39" s="10">
        <f t="shared" si="11"/>
        <v>0</v>
      </c>
      <c r="F39" s="10">
        <f t="shared" si="11"/>
        <v>0</v>
      </c>
      <c r="G39" s="10">
        <f t="shared" si="11"/>
        <v>0</v>
      </c>
      <c r="H39" s="10">
        <f t="shared" si="11"/>
        <v>0</v>
      </c>
      <c r="I39" s="10">
        <f t="shared" si="11"/>
        <v>0</v>
      </c>
      <c r="J39" s="10">
        <f t="shared" si="11"/>
        <v>0</v>
      </c>
      <c r="K39" s="10">
        <f t="shared" si="11"/>
        <v>0</v>
      </c>
      <c r="L39" s="10">
        <f t="shared" si="11"/>
        <v>0</v>
      </c>
      <c r="M39" s="471">
        <f t="shared" si="11"/>
        <v>0</v>
      </c>
      <c r="N39" s="471">
        <f>SUM(N27:N38)</f>
        <v>0</v>
      </c>
      <c r="O39" s="471">
        <f t="shared" ref="O39:Q39" si="12">SUM(O27:O38)</f>
        <v>0</v>
      </c>
      <c r="P39" s="471">
        <f t="shared" si="12"/>
        <v>0</v>
      </c>
      <c r="Q39" s="472">
        <f t="shared" si="12"/>
        <v>0</v>
      </c>
    </row>
    <row r="40" spans="1:17" ht="15">
      <c r="A40" s="501"/>
      <c r="B40" s="21"/>
      <c r="C40" s="21"/>
      <c r="D40" s="21"/>
      <c r="E40" s="21"/>
      <c r="F40" s="21"/>
      <c r="G40" s="21"/>
      <c r="H40" s="21"/>
      <c r="I40" s="21"/>
      <c r="J40" s="21"/>
      <c r="K40" s="21"/>
      <c r="L40" s="21"/>
      <c r="M40" s="21"/>
      <c r="N40" s="21"/>
      <c r="O40" s="21"/>
      <c r="P40" s="21"/>
      <c r="Q40" s="22"/>
    </row>
    <row r="41" spans="1:17">
      <c r="A41" s="784"/>
      <c r="B41" s="784"/>
      <c r="C41" s="784"/>
      <c r="D41" s="784"/>
      <c r="E41" s="784"/>
      <c r="F41" s="784"/>
      <c r="G41" s="784"/>
      <c r="H41" s="784"/>
      <c r="I41" s="784"/>
      <c r="J41" s="784"/>
      <c r="K41" s="784"/>
      <c r="L41" s="784"/>
      <c r="M41" s="784"/>
      <c r="N41" s="784"/>
      <c r="O41" s="784"/>
    </row>
    <row r="42" spans="1:17" ht="15.75">
      <c r="A42" s="779" t="s">
        <v>346</v>
      </c>
      <c r="B42" s="780"/>
      <c r="C42" s="780"/>
      <c r="D42" s="780"/>
      <c r="E42" s="780"/>
      <c r="F42" s="780"/>
      <c r="G42" s="780"/>
      <c r="H42" s="780"/>
      <c r="I42" s="781"/>
      <c r="J42" s="782"/>
      <c r="K42" s="787"/>
      <c r="L42" s="787"/>
      <c r="M42" s="787"/>
      <c r="N42" s="787"/>
      <c r="O42" s="787"/>
      <c r="P42" s="787"/>
      <c r="Q42" s="787"/>
    </row>
    <row r="43" spans="1:17">
      <c r="A43" s="1482" t="s">
        <v>322</v>
      </c>
      <c r="B43" s="1485" t="s">
        <v>323</v>
      </c>
      <c r="C43" s="1485"/>
      <c r="D43" s="1485"/>
      <c r="E43" s="1486"/>
      <c r="F43" s="1485" t="s">
        <v>324</v>
      </c>
      <c r="G43" s="1485"/>
      <c r="H43" s="1485"/>
      <c r="I43" s="1485"/>
      <c r="J43" s="1487" t="s">
        <v>325</v>
      </c>
      <c r="K43" s="1487"/>
      <c r="L43" s="1487"/>
      <c r="M43" s="1487"/>
      <c r="N43" s="1487" t="s">
        <v>10</v>
      </c>
      <c r="O43" s="1487"/>
      <c r="P43" s="1487"/>
      <c r="Q43" s="1487"/>
    </row>
    <row r="44" spans="1:17" ht="13.5" customHeight="1">
      <c r="A44" s="1483"/>
      <c r="B44" s="1488" t="s">
        <v>345</v>
      </c>
      <c r="C44" s="1487" t="s">
        <v>327</v>
      </c>
      <c r="D44" s="1487"/>
      <c r="E44" s="1487"/>
      <c r="F44" s="1488" t="s">
        <v>345</v>
      </c>
      <c r="G44" s="1487" t="s">
        <v>327</v>
      </c>
      <c r="H44" s="1487"/>
      <c r="I44" s="1487"/>
      <c r="J44" s="1488" t="s">
        <v>345</v>
      </c>
      <c r="K44" s="1487" t="s">
        <v>327</v>
      </c>
      <c r="L44" s="1487"/>
      <c r="M44" s="1487"/>
      <c r="N44" s="1488" t="s">
        <v>345</v>
      </c>
      <c r="O44" s="1487" t="s">
        <v>327</v>
      </c>
      <c r="P44" s="1487"/>
      <c r="Q44" s="1487"/>
    </row>
    <row r="45" spans="1:17" ht="39.75" customHeight="1">
      <c r="A45" s="1484"/>
      <c r="B45" s="1488"/>
      <c r="C45" s="394" t="s">
        <v>328</v>
      </c>
      <c r="D45" s="394" t="s">
        <v>329</v>
      </c>
      <c r="E45" s="394" t="s">
        <v>330</v>
      </c>
      <c r="F45" s="1488"/>
      <c r="G45" s="394" t="s">
        <v>328</v>
      </c>
      <c r="H45" s="394" t="s">
        <v>329</v>
      </c>
      <c r="I45" s="394" t="s">
        <v>330</v>
      </c>
      <c r="J45" s="1488"/>
      <c r="K45" s="394" t="s">
        <v>328</v>
      </c>
      <c r="L45" s="394" t="s">
        <v>329</v>
      </c>
      <c r="M45" s="394" t="s">
        <v>330</v>
      </c>
      <c r="N45" s="1488"/>
      <c r="O45" s="394" t="s">
        <v>328</v>
      </c>
      <c r="P45" s="394" t="s">
        <v>329</v>
      </c>
      <c r="Q45" s="394" t="s">
        <v>330</v>
      </c>
    </row>
    <row r="46" spans="1:17">
      <c r="A46" s="76" t="s">
        <v>331</v>
      </c>
      <c r="B46" s="90"/>
      <c r="C46" s="87"/>
      <c r="D46" s="87"/>
      <c r="E46" s="87"/>
      <c r="F46" s="87">
        <v>0</v>
      </c>
      <c r="G46" s="87">
        <v>0</v>
      </c>
      <c r="H46" s="87">
        <v>0</v>
      </c>
      <c r="I46" s="87">
        <v>0</v>
      </c>
      <c r="J46" s="87"/>
      <c r="K46" s="87"/>
      <c r="L46" s="87"/>
      <c r="M46" s="87"/>
      <c r="N46" s="87">
        <f>B46+J46</f>
        <v>0</v>
      </c>
      <c r="O46" s="87">
        <f>C46+K46</f>
        <v>0</v>
      </c>
      <c r="P46" s="87">
        <f>D46+L46</f>
        <v>0</v>
      </c>
      <c r="Q46" s="87">
        <f>E46+M46</f>
        <v>0</v>
      </c>
    </row>
    <row r="47" spans="1:17">
      <c r="A47" s="76" t="s">
        <v>332</v>
      </c>
      <c r="B47" s="90"/>
      <c r="C47" s="87"/>
      <c r="D47" s="87"/>
      <c r="E47" s="87"/>
      <c r="F47" s="87">
        <v>0</v>
      </c>
      <c r="G47" s="87">
        <v>0</v>
      </c>
      <c r="H47" s="87">
        <v>0</v>
      </c>
      <c r="I47" s="87">
        <v>0</v>
      </c>
      <c r="J47" s="87"/>
      <c r="K47" s="87"/>
      <c r="L47" s="87"/>
      <c r="M47" s="87"/>
      <c r="N47" s="87">
        <f t="shared" ref="N47:N57" si="13">B47+J47</f>
        <v>0</v>
      </c>
      <c r="O47" s="87">
        <f t="shared" ref="O47:O57" si="14">C47+K47</f>
        <v>0</v>
      </c>
      <c r="P47" s="87">
        <f t="shared" ref="P47:P57" si="15">D47+L47</f>
        <v>0</v>
      </c>
      <c r="Q47" s="87">
        <f t="shared" ref="Q47:Q57" si="16">E47+M47</f>
        <v>0</v>
      </c>
    </row>
    <row r="48" spans="1:17">
      <c r="A48" s="76" t="s">
        <v>333</v>
      </c>
      <c r="B48" s="90"/>
      <c r="C48" s="87"/>
      <c r="D48" s="87"/>
      <c r="E48" s="87"/>
      <c r="F48" s="87">
        <v>0</v>
      </c>
      <c r="G48" s="87">
        <v>0</v>
      </c>
      <c r="H48" s="87">
        <v>0</v>
      </c>
      <c r="I48" s="87">
        <v>0</v>
      </c>
      <c r="J48" s="87"/>
      <c r="K48" s="123"/>
      <c r="L48" s="133"/>
      <c r="M48" s="133"/>
      <c r="N48" s="87">
        <f t="shared" si="13"/>
        <v>0</v>
      </c>
      <c r="O48" s="87">
        <f t="shared" si="14"/>
        <v>0</v>
      </c>
      <c r="P48" s="87">
        <f t="shared" si="15"/>
        <v>0</v>
      </c>
      <c r="Q48" s="87">
        <f t="shared" si="16"/>
        <v>0</v>
      </c>
    </row>
    <row r="49" spans="1:17">
      <c r="A49" s="76" t="s">
        <v>334</v>
      </c>
      <c r="B49" s="90"/>
      <c r="C49" s="87"/>
      <c r="D49" s="87"/>
      <c r="E49" s="87"/>
      <c r="F49" s="87">
        <v>0</v>
      </c>
      <c r="G49" s="87">
        <v>0</v>
      </c>
      <c r="H49" s="87">
        <v>0</v>
      </c>
      <c r="I49" s="87">
        <v>0</v>
      </c>
      <c r="J49" s="87"/>
      <c r="K49" s="123"/>
      <c r="L49" s="123"/>
      <c r="M49" s="123"/>
      <c r="N49" s="87">
        <f t="shared" si="13"/>
        <v>0</v>
      </c>
      <c r="O49" s="87">
        <f t="shared" si="14"/>
        <v>0</v>
      </c>
      <c r="P49" s="87">
        <f t="shared" si="15"/>
        <v>0</v>
      </c>
      <c r="Q49" s="87">
        <f t="shared" si="16"/>
        <v>0</v>
      </c>
    </row>
    <row r="50" spans="1:17">
      <c r="A50" s="76" t="s">
        <v>335</v>
      </c>
      <c r="B50" s="90"/>
      <c r="C50" s="87"/>
      <c r="D50" s="87"/>
      <c r="E50" s="87"/>
      <c r="F50" s="87"/>
      <c r="G50" s="87"/>
      <c r="H50" s="87"/>
      <c r="I50" s="87"/>
      <c r="J50" s="90"/>
      <c r="K50" s="140"/>
      <c r="L50" s="140"/>
      <c r="M50" s="140"/>
      <c r="N50" s="87">
        <f t="shared" si="13"/>
        <v>0</v>
      </c>
      <c r="O50" s="87">
        <f t="shared" si="14"/>
        <v>0</v>
      </c>
      <c r="P50" s="87">
        <f t="shared" si="15"/>
        <v>0</v>
      </c>
      <c r="Q50" s="87">
        <f t="shared" si="16"/>
        <v>0</v>
      </c>
    </row>
    <row r="51" spans="1:17">
      <c r="A51" s="76" t="s">
        <v>336</v>
      </c>
      <c r="B51" s="90"/>
      <c r="C51" s="87"/>
      <c r="D51" s="87"/>
      <c r="E51" s="87"/>
      <c r="F51" s="87"/>
      <c r="G51" s="87"/>
      <c r="H51" s="87"/>
      <c r="I51" s="87"/>
      <c r="J51" s="87"/>
      <c r="K51" s="123"/>
      <c r="L51" s="123"/>
      <c r="M51" s="123"/>
      <c r="N51" s="87">
        <f t="shared" si="13"/>
        <v>0</v>
      </c>
      <c r="O51" s="87">
        <f t="shared" si="14"/>
        <v>0</v>
      </c>
      <c r="P51" s="87">
        <f t="shared" si="15"/>
        <v>0</v>
      </c>
      <c r="Q51" s="87">
        <f t="shared" si="16"/>
        <v>0</v>
      </c>
    </row>
    <row r="52" spans="1:17">
      <c r="A52" s="76" t="s">
        <v>337</v>
      </c>
      <c r="B52" s="90"/>
      <c r="C52" s="87"/>
      <c r="D52" s="87"/>
      <c r="E52" s="87"/>
      <c r="F52" s="87"/>
      <c r="G52" s="87"/>
      <c r="H52" s="87"/>
      <c r="I52" s="87"/>
      <c r="J52" s="87"/>
      <c r="K52" s="87"/>
      <c r="L52" s="87"/>
      <c r="M52" s="87"/>
      <c r="N52" s="87">
        <f t="shared" si="13"/>
        <v>0</v>
      </c>
      <c r="O52" s="87">
        <f t="shared" si="14"/>
        <v>0</v>
      </c>
      <c r="P52" s="87">
        <f t="shared" si="15"/>
        <v>0</v>
      </c>
      <c r="Q52" s="87">
        <f t="shared" si="16"/>
        <v>0</v>
      </c>
    </row>
    <row r="53" spans="1:17">
      <c r="A53" s="76" t="s">
        <v>338</v>
      </c>
      <c r="B53" s="90"/>
      <c r="C53" s="87"/>
      <c r="D53" s="87"/>
      <c r="E53" s="87"/>
      <c r="F53" s="87"/>
      <c r="G53" s="87"/>
      <c r="H53" s="87"/>
      <c r="I53" s="87"/>
      <c r="J53" s="87"/>
      <c r="K53" s="87"/>
      <c r="L53" s="87"/>
      <c r="M53" s="87"/>
      <c r="N53" s="87">
        <f t="shared" si="13"/>
        <v>0</v>
      </c>
      <c r="O53" s="87">
        <f t="shared" si="14"/>
        <v>0</v>
      </c>
      <c r="P53" s="87">
        <f t="shared" si="15"/>
        <v>0</v>
      </c>
      <c r="Q53" s="87">
        <f t="shared" si="16"/>
        <v>0</v>
      </c>
    </row>
    <row r="54" spans="1:17">
      <c r="A54" s="76" t="s">
        <v>339</v>
      </c>
      <c r="B54" s="90"/>
      <c r="C54" s="87"/>
      <c r="D54" s="87"/>
      <c r="E54" s="87"/>
      <c r="F54" s="87"/>
      <c r="G54" s="87"/>
      <c r="H54" s="87"/>
      <c r="I54" s="87"/>
      <c r="J54" s="87"/>
      <c r="K54" s="87"/>
      <c r="L54" s="87"/>
      <c r="M54" s="87"/>
      <c r="N54" s="87">
        <f t="shared" si="13"/>
        <v>0</v>
      </c>
      <c r="O54" s="87">
        <f t="shared" si="14"/>
        <v>0</v>
      </c>
      <c r="P54" s="87">
        <f t="shared" si="15"/>
        <v>0</v>
      </c>
      <c r="Q54" s="87">
        <f t="shared" si="16"/>
        <v>0</v>
      </c>
    </row>
    <row r="55" spans="1:17">
      <c r="A55" s="76" t="s">
        <v>340</v>
      </c>
      <c r="B55" s="166"/>
      <c r="C55" s="166"/>
      <c r="D55" s="166"/>
      <c r="E55" s="166"/>
      <c r="F55" s="166"/>
      <c r="G55" s="166"/>
      <c r="H55" s="166"/>
      <c r="I55" s="166"/>
      <c r="J55" s="166"/>
      <c r="K55" s="166"/>
      <c r="L55" s="166"/>
      <c r="M55" s="166"/>
      <c r="N55" s="87">
        <f t="shared" si="13"/>
        <v>0</v>
      </c>
      <c r="O55" s="87">
        <f t="shared" si="14"/>
        <v>0</v>
      </c>
      <c r="P55" s="87">
        <f t="shared" si="15"/>
        <v>0</v>
      </c>
      <c r="Q55" s="87">
        <f t="shared" si="16"/>
        <v>0</v>
      </c>
    </row>
    <row r="56" spans="1:17">
      <c r="A56" s="76" t="s">
        <v>341</v>
      </c>
      <c r="B56" s="166"/>
      <c r="C56" s="166"/>
      <c r="D56" s="166"/>
      <c r="E56" s="166"/>
      <c r="F56" s="166"/>
      <c r="G56" s="166"/>
      <c r="H56" s="166"/>
      <c r="I56" s="166"/>
      <c r="J56" s="166"/>
      <c r="K56" s="166"/>
      <c r="L56" s="166"/>
      <c r="M56" s="166"/>
      <c r="N56" s="87">
        <f t="shared" si="13"/>
        <v>0</v>
      </c>
      <c r="O56" s="87">
        <f t="shared" si="14"/>
        <v>0</v>
      </c>
      <c r="P56" s="87">
        <f t="shared" si="15"/>
        <v>0</v>
      </c>
      <c r="Q56" s="87">
        <f t="shared" si="16"/>
        <v>0</v>
      </c>
    </row>
    <row r="57" spans="1:17">
      <c r="A57" s="574" t="s">
        <v>342</v>
      </c>
      <c r="B57" s="64"/>
      <c r="C57" s="64"/>
      <c r="D57" s="64"/>
      <c r="E57" s="64"/>
      <c r="F57" s="64"/>
      <c r="G57" s="64"/>
      <c r="H57" s="64"/>
      <c r="I57" s="64"/>
      <c r="J57" s="64"/>
      <c r="K57" s="64"/>
      <c r="L57" s="64"/>
      <c r="M57" s="249"/>
      <c r="N57" s="250">
        <f t="shared" si="13"/>
        <v>0</v>
      </c>
      <c r="O57" s="250">
        <f t="shared" si="14"/>
        <v>0</v>
      </c>
      <c r="P57" s="250">
        <f t="shared" si="15"/>
        <v>0</v>
      </c>
      <c r="Q57" s="250">
        <f t="shared" si="16"/>
        <v>0</v>
      </c>
    </row>
    <row r="58" spans="1:17">
      <c r="A58" s="9" t="s">
        <v>343</v>
      </c>
      <c r="B58" s="10">
        <f>SUM(B46:B57)</f>
        <v>0</v>
      </c>
      <c r="C58" s="10">
        <f t="shared" ref="C58:Q58" si="17">SUM(C46:C57)</f>
        <v>0</v>
      </c>
      <c r="D58" s="10">
        <f t="shared" si="17"/>
        <v>0</v>
      </c>
      <c r="E58" s="10">
        <f t="shared" si="17"/>
        <v>0</v>
      </c>
      <c r="F58" s="10">
        <f t="shared" si="17"/>
        <v>0</v>
      </c>
      <c r="G58" s="10">
        <f t="shared" si="17"/>
        <v>0</v>
      </c>
      <c r="H58" s="10">
        <f t="shared" si="17"/>
        <v>0</v>
      </c>
      <c r="I58" s="10">
        <f t="shared" si="17"/>
        <v>0</v>
      </c>
      <c r="J58" s="10">
        <f t="shared" si="17"/>
        <v>0</v>
      </c>
      <c r="K58" s="10">
        <f t="shared" si="17"/>
        <v>0</v>
      </c>
      <c r="L58" s="10">
        <f t="shared" si="17"/>
        <v>0</v>
      </c>
      <c r="M58" s="471">
        <f t="shared" si="17"/>
        <v>0</v>
      </c>
      <c r="N58" s="471">
        <f>SUM(N46:N57)</f>
        <v>0</v>
      </c>
      <c r="O58" s="471">
        <f t="shared" si="17"/>
        <v>0</v>
      </c>
      <c r="P58" s="471">
        <f t="shared" si="17"/>
        <v>0</v>
      </c>
      <c r="Q58" s="472">
        <f t="shared" si="17"/>
        <v>0</v>
      </c>
    </row>
    <row r="59" spans="1:17" ht="15">
      <c r="A59" s="501" t="s">
        <v>21</v>
      </c>
      <c r="B59" s="21"/>
      <c r="C59" s="21"/>
      <c r="D59" s="21"/>
      <c r="E59" s="21"/>
      <c r="F59" s="21"/>
      <c r="G59" s="21"/>
      <c r="H59" s="21"/>
      <c r="I59" s="21"/>
      <c r="J59" s="21"/>
      <c r="K59" s="21"/>
      <c r="L59" s="21"/>
      <c r="M59" s="21"/>
      <c r="N59" s="21"/>
      <c r="O59" s="21"/>
      <c r="P59" s="21"/>
      <c r="Q59" s="22"/>
    </row>
    <row r="60" spans="1:17" ht="15">
      <c r="A60" s="501"/>
      <c r="B60" s="21"/>
      <c r="C60" s="21"/>
      <c r="D60" s="21"/>
      <c r="E60" s="21"/>
      <c r="F60" s="21"/>
      <c r="G60" s="21"/>
      <c r="H60" s="21"/>
      <c r="I60" s="21"/>
      <c r="J60" s="21"/>
      <c r="K60" s="21"/>
      <c r="L60" s="21"/>
      <c r="M60" s="21"/>
      <c r="N60" s="21"/>
      <c r="O60" s="21"/>
      <c r="P60" s="21"/>
      <c r="Q60" s="22"/>
    </row>
    <row r="61" spans="1:17">
      <c r="A61" s="8"/>
      <c r="B61" s="21"/>
      <c r="C61" s="21"/>
      <c r="D61" s="21"/>
      <c r="E61" s="21"/>
      <c r="F61" s="21"/>
      <c r="G61" s="21"/>
      <c r="H61" s="21"/>
      <c r="I61" s="21"/>
      <c r="J61" s="21"/>
      <c r="K61" s="21"/>
      <c r="L61" s="21"/>
      <c r="M61" s="21"/>
      <c r="N61" s="21"/>
      <c r="O61" s="21"/>
      <c r="P61" s="21"/>
      <c r="Q61" s="22"/>
    </row>
    <row r="62" spans="1:17" ht="15.75">
      <c r="A62" s="1489" t="s">
        <v>347</v>
      </c>
      <c r="B62" s="1490"/>
      <c r="C62" s="1490"/>
      <c r="D62" s="1490"/>
      <c r="E62" s="1490"/>
      <c r="F62" s="1490"/>
      <c r="G62" s="1490"/>
      <c r="H62" s="1490"/>
      <c r="I62" s="1491"/>
      <c r="J62" s="787"/>
      <c r="K62" s="787"/>
      <c r="L62" s="787"/>
      <c r="M62" s="787"/>
      <c r="N62" s="787"/>
      <c r="O62" s="787"/>
      <c r="P62" s="787"/>
      <c r="Q62" s="787"/>
    </row>
    <row r="63" spans="1:17">
      <c r="A63" s="785"/>
      <c r="B63" s="1485" t="s">
        <v>323</v>
      </c>
      <c r="C63" s="1485"/>
      <c r="D63" s="1485"/>
      <c r="E63" s="1486"/>
      <c r="F63" s="1485" t="s">
        <v>324</v>
      </c>
      <c r="G63" s="1485"/>
      <c r="H63" s="1485"/>
      <c r="I63" s="1485"/>
      <c r="J63" s="1487" t="s">
        <v>325</v>
      </c>
      <c r="K63" s="1487"/>
      <c r="L63" s="1487"/>
      <c r="M63" s="1487"/>
      <c r="N63" s="1487" t="s">
        <v>10</v>
      </c>
      <c r="O63" s="1487"/>
      <c r="P63" s="1487"/>
      <c r="Q63" s="1487"/>
    </row>
    <row r="64" spans="1:17">
      <c r="A64" s="1495" t="s">
        <v>322</v>
      </c>
      <c r="B64" s="1498" t="s">
        <v>326</v>
      </c>
      <c r="C64" s="17"/>
      <c r="D64" s="18"/>
      <c r="E64" s="19"/>
      <c r="F64" s="1498" t="s">
        <v>326</v>
      </c>
      <c r="G64" s="17"/>
      <c r="H64" s="18"/>
      <c r="I64" s="19"/>
      <c r="J64" s="1498" t="s">
        <v>326</v>
      </c>
      <c r="K64" s="17"/>
      <c r="L64" s="18"/>
      <c r="M64" s="19"/>
      <c r="N64" s="1498" t="s">
        <v>326</v>
      </c>
      <c r="O64" s="17"/>
      <c r="P64" s="18"/>
      <c r="Q64" s="19"/>
    </row>
    <row r="65" spans="1:17">
      <c r="A65" s="1496"/>
      <c r="B65" s="1499"/>
      <c r="C65" s="1485" t="s">
        <v>327</v>
      </c>
      <c r="D65" s="1485"/>
      <c r="E65" s="1485"/>
      <c r="F65" s="1499"/>
      <c r="G65" s="1485" t="s">
        <v>327</v>
      </c>
      <c r="H65" s="1485"/>
      <c r="I65" s="1485"/>
      <c r="J65" s="1499"/>
      <c r="K65" s="1485" t="s">
        <v>327</v>
      </c>
      <c r="L65" s="1485"/>
      <c r="M65" s="1485"/>
      <c r="N65" s="1499"/>
      <c r="O65" s="1485" t="s">
        <v>327</v>
      </c>
      <c r="P65" s="1485"/>
      <c r="Q65" s="1485"/>
    </row>
    <row r="66" spans="1:17">
      <c r="A66" s="1497"/>
      <c r="B66" s="1500"/>
      <c r="C66" s="20" t="s">
        <v>328</v>
      </c>
      <c r="D66" s="394" t="s">
        <v>329</v>
      </c>
      <c r="E66" s="394" t="s">
        <v>330</v>
      </c>
      <c r="F66" s="1500"/>
      <c r="G66" s="20" t="s">
        <v>328</v>
      </c>
      <c r="H66" s="394" t="s">
        <v>329</v>
      </c>
      <c r="I66" s="394" t="s">
        <v>330</v>
      </c>
      <c r="J66" s="1500"/>
      <c r="K66" s="20" t="s">
        <v>328</v>
      </c>
      <c r="L66" s="394" t="s">
        <v>329</v>
      </c>
      <c r="M66" s="394" t="s">
        <v>330</v>
      </c>
      <c r="N66" s="1500"/>
      <c r="O66" s="20" t="s">
        <v>328</v>
      </c>
      <c r="P66" s="394" t="s">
        <v>329</v>
      </c>
      <c r="Q66" s="394" t="s">
        <v>330</v>
      </c>
    </row>
    <row r="67" spans="1:17">
      <c r="A67" s="76" t="s">
        <v>331</v>
      </c>
      <c r="B67" s="88"/>
      <c r="C67" s="87"/>
      <c r="D67" s="87"/>
      <c r="E67" s="87"/>
      <c r="F67" s="87"/>
      <c r="G67" s="87"/>
      <c r="H67" s="87"/>
      <c r="I67" s="87"/>
      <c r="J67" s="87"/>
      <c r="K67" s="87"/>
      <c r="L67" s="87"/>
      <c r="M67" s="87"/>
      <c r="N67" s="87"/>
      <c r="O67" s="87"/>
      <c r="P67" s="87"/>
      <c r="Q67" s="87"/>
    </row>
    <row r="68" spans="1:17">
      <c r="A68" s="76" t="s">
        <v>332</v>
      </c>
      <c r="B68" s="88"/>
      <c r="C68" s="89"/>
      <c r="D68" s="89"/>
      <c r="E68" s="89"/>
      <c r="F68" s="87"/>
      <c r="G68" s="87"/>
      <c r="H68" s="87"/>
      <c r="I68" s="87"/>
      <c r="J68" s="87"/>
      <c r="K68" s="87"/>
      <c r="L68" s="89"/>
      <c r="M68" s="89"/>
      <c r="N68" s="87"/>
      <c r="O68" s="87"/>
      <c r="P68" s="87"/>
      <c r="Q68" s="87"/>
    </row>
    <row r="69" spans="1:17">
      <c r="A69" s="76" t="s">
        <v>333</v>
      </c>
      <c r="B69" s="88"/>
      <c r="C69" s="87"/>
      <c r="D69" s="87"/>
      <c r="E69" s="87"/>
      <c r="F69" s="87"/>
      <c r="G69" s="87"/>
      <c r="H69" s="87"/>
      <c r="I69" s="87"/>
      <c r="J69" s="87"/>
      <c r="K69" s="87"/>
      <c r="L69" s="87"/>
      <c r="M69" s="87"/>
      <c r="N69" s="87"/>
      <c r="O69" s="87"/>
      <c r="P69" s="87"/>
      <c r="Q69" s="87"/>
    </row>
    <row r="70" spans="1:17">
      <c r="A70" s="76" t="s">
        <v>334</v>
      </c>
      <c r="B70" s="88"/>
      <c r="C70" s="87"/>
      <c r="D70" s="87"/>
      <c r="E70" s="87"/>
      <c r="F70" s="87"/>
      <c r="G70" s="87"/>
      <c r="H70" s="87"/>
      <c r="I70" s="87"/>
      <c r="J70" s="87"/>
      <c r="K70" s="87"/>
      <c r="L70" s="87"/>
      <c r="M70" s="87"/>
      <c r="N70" s="87"/>
      <c r="O70" s="87"/>
      <c r="P70" s="87"/>
      <c r="Q70" s="87"/>
    </row>
    <row r="71" spans="1:17">
      <c r="A71" s="76" t="s">
        <v>335</v>
      </c>
      <c r="B71" s="88"/>
      <c r="C71" s="87"/>
      <c r="D71" s="87"/>
      <c r="E71" s="87"/>
      <c r="F71" s="87"/>
      <c r="G71" s="87"/>
      <c r="H71" s="87"/>
      <c r="I71" s="87"/>
      <c r="J71" s="87"/>
      <c r="K71" s="87"/>
      <c r="L71" s="87"/>
      <c r="M71" s="87"/>
      <c r="N71" s="87"/>
      <c r="O71" s="87"/>
      <c r="P71" s="87"/>
      <c r="Q71" s="87"/>
    </row>
    <row r="72" spans="1:17">
      <c r="A72" s="76" t="s">
        <v>336</v>
      </c>
      <c r="B72" s="88"/>
      <c r="C72" s="87"/>
      <c r="D72" s="87"/>
      <c r="E72" s="87"/>
      <c r="F72" s="87"/>
      <c r="G72" s="87"/>
      <c r="H72" s="87"/>
      <c r="I72" s="87"/>
      <c r="J72" s="87"/>
      <c r="K72" s="87"/>
      <c r="L72" s="87"/>
      <c r="M72" s="87"/>
      <c r="N72" s="87"/>
      <c r="O72" s="87"/>
      <c r="P72" s="87"/>
      <c r="Q72" s="87"/>
    </row>
    <row r="73" spans="1:17">
      <c r="A73" s="76" t="s">
        <v>337</v>
      </c>
      <c r="B73" s="88"/>
      <c r="C73" s="87"/>
      <c r="D73" s="87"/>
      <c r="E73" s="87"/>
      <c r="F73" s="87"/>
      <c r="G73" s="87"/>
      <c r="H73" s="87"/>
      <c r="I73" s="87"/>
      <c r="J73" s="87"/>
      <c r="K73" s="87"/>
      <c r="L73" s="87"/>
      <c r="M73" s="87"/>
      <c r="N73" s="87"/>
      <c r="O73" s="87"/>
      <c r="P73" s="87"/>
      <c r="Q73" s="87"/>
    </row>
    <row r="74" spans="1:17">
      <c r="A74" s="76" t="s">
        <v>338</v>
      </c>
      <c r="B74" s="88"/>
      <c r="C74" s="87"/>
      <c r="D74" s="87"/>
      <c r="E74" s="87"/>
      <c r="F74" s="87"/>
      <c r="G74" s="87"/>
      <c r="H74" s="87"/>
      <c r="I74" s="87"/>
      <c r="J74" s="87"/>
      <c r="K74" s="87"/>
      <c r="L74" s="87"/>
      <c r="M74" s="87"/>
      <c r="N74" s="87"/>
      <c r="O74" s="87"/>
      <c r="P74" s="87"/>
      <c r="Q74" s="87"/>
    </row>
    <row r="75" spans="1:17">
      <c r="A75" s="76" t="s">
        <v>339</v>
      </c>
      <c r="B75" s="88"/>
      <c r="C75" s="87"/>
      <c r="D75" s="87"/>
      <c r="E75" s="87"/>
      <c r="F75" s="87"/>
      <c r="G75" s="87"/>
      <c r="H75" s="87"/>
      <c r="I75" s="87"/>
      <c r="J75" s="87"/>
      <c r="K75" s="87"/>
      <c r="L75" s="87"/>
      <c r="M75" s="87"/>
      <c r="N75" s="87"/>
      <c r="O75" s="87"/>
      <c r="P75" s="87"/>
      <c r="Q75" s="87"/>
    </row>
    <row r="76" spans="1:17">
      <c r="A76" s="76" t="s">
        <v>340</v>
      </c>
      <c r="B76" s="87"/>
      <c r="C76" s="87"/>
      <c r="D76" s="87"/>
      <c r="E76" s="87"/>
      <c r="F76" s="87"/>
      <c r="G76" s="87"/>
      <c r="H76" s="87"/>
      <c r="I76" s="87"/>
      <c r="J76" s="87"/>
      <c r="K76" s="87"/>
      <c r="L76" s="87"/>
      <c r="M76" s="87"/>
      <c r="N76" s="87"/>
      <c r="O76" s="87"/>
      <c r="P76" s="87"/>
      <c r="Q76" s="87"/>
    </row>
    <row r="77" spans="1:17">
      <c r="A77" s="76" t="s">
        <v>341</v>
      </c>
      <c r="B77" s="87"/>
      <c r="C77" s="87"/>
      <c r="D77" s="87"/>
      <c r="E77" s="87"/>
      <c r="F77" s="87"/>
      <c r="G77" s="87"/>
      <c r="H77" s="87"/>
      <c r="I77" s="87"/>
      <c r="J77" s="87"/>
      <c r="K77" s="87"/>
      <c r="L77" s="87"/>
      <c r="M77" s="87"/>
      <c r="N77" s="87"/>
      <c r="O77" s="87"/>
      <c r="P77" s="87"/>
      <c r="Q77" s="87"/>
    </row>
    <row r="78" spans="1:17" ht="13.5" thickBot="1">
      <c r="A78" s="574" t="s">
        <v>342</v>
      </c>
      <c r="B78" s="16"/>
      <c r="C78" s="16"/>
      <c r="D78" s="16"/>
      <c r="E78" s="16"/>
      <c r="F78" s="16"/>
      <c r="G78" s="16"/>
      <c r="H78" s="16"/>
      <c r="I78" s="16"/>
      <c r="J78" s="16"/>
      <c r="K78" s="16"/>
      <c r="L78" s="16"/>
      <c r="M78" s="16"/>
      <c r="N78" s="16"/>
      <c r="O78" s="16"/>
      <c r="P78" s="16"/>
      <c r="Q78" s="16"/>
    </row>
    <row r="79" spans="1:17">
      <c r="A79" s="9" t="s">
        <v>343</v>
      </c>
      <c r="B79" s="10">
        <f>SUM(B67:B78)</f>
        <v>0</v>
      </c>
      <c r="C79" s="10">
        <f t="shared" ref="C79:Q79" si="18">SUM(C67:C78)</f>
        <v>0</v>
      </c>
      <c r="D79" s="10">
        <f t="shared" si="18"/>
        <v>0</v>
      </c>
      <c r="E79" s="10">
        <f t="shared" si="18"/>
        <v>0</v>
      </c>
      <c r="F79" s="10">
        <f t="shared" si="18"/>
        <v>0</v>
      </c>
      <c r="G79" s="10">
        <f t="shared" si="18"/>
        <v>0</v>
      </c>
      <c r="H79" s="10">
        <f t="shared" si="18"/>
        <v>0</v>
      </c>
      <c r="I79" s="10">
        <f t="shared" si="18"/>
        <v>0</v>
      </c>
      <c r="J79" s="10">
        <f t="shared" si="18"/>
        <v>0</v>
      </c>
      <c r="K79" s="10">
        <f t="shared" si="18"/>
        <v>0</v>
      </c>
      <c r="L79" s="10">
        <f t="shared" si="18"/>
        <v>0</v>
      </c>
      <c r="M79" s="10">
        <f t="shared" si="18"/>
        <v>0</v>
      </c>
      <c r="N79" s="10">
        <f t="shared" si="18"/>
        <v>0</v>
      </c>
      <c r="O79" s="10">
        <f t="shared" si="18"/>
        <v>0</v>
      </c>
      <c r="P79" s="10">
        <f t="shared" si="18"/>
        <v>0</v>
      </c>
      <c r="Q79" s="11">
        <f t="shared" si="18"/>
        <v>0</v>
      </c>
    </row>
    <row r="80" spans="1:17">
      <c r="A80" s="8"/>
      <c r="B80" s="21"/>
      <c r="C80" s="21"/>
      <c r="D80" s="21"/>
      <c r="E80" s="21"/>
      <c r="F80" s="21"/>
      <c r="G80" s="21"/>
      <c r="H80" s="21"/>
      <c r="I80" s="21"/>
      <c r="J80" s="21"/>
      <c r="K80" s="21"/>
      <c r="L80" s="21"/>
      <c r="M80" s="21"/>
      <c r="N80" s="21"/>
      <c r="O80" s="21"/>
      <c r="P80" s="21"/>
      <c r="Q80" s="22"/>
    </row>
    <row r="81" spans="1:17" ht="15.75">
      <c r="A81" s="1492" t="s">
        <v>348</v>
      </c>
      <c r="B81" s="1493"/>
      <c r="C81" s="1493"/>
      <c r="D81" s="1493"/>
      <c r="E81" s="1493"/>
      <c r="F81" s="1493"/>
      <c r="G81" s="1493"/>
      <c r="H81" s="1493"/>
      <c r="I81" s="1494"/>
      <c r="J81" s="787"/>
      <c r="K81" s="787"/>
      <c r="L81" s="787"/>
      <c r="M81" s="787"/>
      <c r="N81" s="787"/>
      <c r="O81" s="787"/>
      <c r="P81" s="787"/>
      <c r="Q81" s="787"/>
    </row>
    <row r="82" spans="1:17">
      <c r="A82" s="785"/>
      <c r="B82" s="1485" t="s">
        <v>323</v>
      </c>
      <c r="C82" s="1485"/>
      <c r="D82" s="1485"/>
      <c r="E82" s="1486"/>
      <c r="F82" s="1485" t="s">
        <v>324</v>
      </c>
      <c r="G82" s="1485"/>
      <c r="H82" s="1485"/>
      <c r="I82" s="1485"/>
      <c r="J82" s="1487" t="s">
        <v>325</v>
      </c>
      <c r="K82" s="1487"/>
      <c r="L82" s="1487"/>
      <c r="M82" s="1487"/>
      <c r="N82" s="1487" t="s">
        <v>10</v>
      </c>
      <c r="O82" s="1487"/>
      <c r="P82" s="1487"/>
      <c r="Q82" s="1487"/>
    </row>
    <row r="83" spans="1:17">
      <c r="A83" s="1495" t="s">
        <v>322</v>
      </c>
      <c r="B83" s="1498" t="s">
        <v>326</v>
      </c>
      <c r="C83" s="17"/>
      <c r="D83" s="18"/>
      <c r="E83" s="19"/>
      <c r="F83" s="1498" t="s">
        <v>326</v>
      </c>
      <c r="G83" s="17"/>
      <c r="H83" s="18"/>
      <c r="I83" s="19"/>
      <c r="J83" s="1498" t="s">
        <v>326</v>
      </c>
      <c r="K83" s="17"/>
      <c r="L83" s="18"/>
      <c r="M83" s="19"/>
      <c r="N83" s="1498" t="s">
        <v>326</v>
      </c>
      <c r="O83" s="17"/>
      <c r="P83" s="18"/>
      <c r="Q83" s="19"/>
    </row>
    <row r="84" spans="1:17">
      <c r="A84" s="1496"/>
      <c r="B84" s="1499"/>
      <c r="C84" s="1485" t="s">
        <v>327</v>
      </c>
      <c r="D84" s="1485"/>
      <c r="E84" s="1485"/>
      <c r="F84" s="1499"/>
      <c r="G84" s="1485" t="s">
        <v>327</v>
      </c>
      <c r="H84" s="1485"/>
      <c r="I84" s="1485"/>
      <c r="J84" s="1499"/>
      <c r="K84" s="1485" t="s">
        <v>327</v>
      </c>
      <c r="L84" s="1485"/>
      <c r="M84" s="1485"/>
      <c r="N84" s="1499"/>
      <c r="O84" s="1485" t="s">
        <v>327</v>
      </c>
      <c r="P84" s="1485"/>
      <c r="Q84" s="1485"/>
    </row>
    <row r="85" spans="1:17">
      <c r="A85" s="1497"/>
      <c r="B85" s="1500"/>
      <c r="C85" s="20" t="s">
        <v>328</v>
      </c>
      <c r="D85" s="394" t="s">
        <v>329</v>
      </c>
      <c r="E85" s="394" t="s">
        <v>330</v>
      </c>
      <c r="F85" s="1500"/>
      <c r="G85" s="20" t="s">
        <v>328</v>
      </c>
      <c r="H85" s="394" t="s">
        <v>329</v>
      </c>
      <c r="I85" s="394" t="s">
        <v>330</v>
      </c>
      <c r="J85" s="1500"/>
      <c r="K85" s="20" t="s">
        <v>328</v>
      </c>
      <c r="L85" s="394" t="s">
        <v>329</v>
      </c>
      <c r="M85" s="394" t="s">
        <v>330</v>
      </c>
      <c r="N85" s="1500"/>
      <c r="O85" s="20" t="s">
        <v>328</v>
      </c>
      <c r="P85" s="394" t="s">
        <v>329</v>
      </c>
      <c r="Q85" s="394" t="s">
        <v>330</v>
      </c>
    </row>
    <row r="86" spans="1:17">
      <c r="A86" s="76" t="s">
        <v>331</v>
      </c>
      <c r="B86" s="88"/>
      <c r="C86" s="87"/>
      <c r="D86" s="87"/>
      <c r="E86" s="87"/>
      <c r="F86" s="87"/>
      <c r="G86" s="87"/>
      <c r="H86" s="87"/>
      <c r="I86" s="87"/>
      <c r="J86" s="87"/>
      <c r="K86" s="87"/>
      <c r="L86" s="87"/>
      <c r="M86" s="87"/>
      <c r="N86" s="87"/>
      <c r="O86" s="87"/>
      <c r="P86" s="87"/>
      <c r="Q86" s="87"/>
    </row>
    <row r="87" spans="1:17">
      <c r="A87" s="76" t="s">
        <v>332</v>
      </c>
      <c r="B87" s="88"/>
      <c r="C87" s="89"/>
      <c r="D87" s="89"/>
      <c r="E87" s="89"/>
      <c r="F87" s="87"/>
      <c r="G87" s="87"/>
      <c r="H87" s="87"/>
      <c r="I87" s="87"/>
      <c r="J87" s="87"/>
      <c r="K87" s="87"/>
      <c r="L87" s="89"/>
      <c r="M87" s="89"/>
      <c r="N87" s="87"/>
      <c r="O87" s="87"/>
      <c r="P87" s="87"/>
      <c r="Q87" s="87"/>
    </row>
    <row r="88" spans="1:17">
      <c r="A88" s="76" t="s">
        <v>333</v>
      </c>
      <c r="B88" s="88"/>
      <c r="C88" s="87"/>
      <c r="D88" s="87"/>
      <c r="E88" s="87"/>
      <c r="F88" s="87"/>
      <c r="G88" s="87"/>
      <c r="H88" s="87"/>
      <c r="I88" s="87"/>
      <c r="J88" s="87"/>
      <c r="K88" s="87"/>
      <c r="L88" s="87"/>
      <c r="M88" s="87"/>
      <c r="N88" s="87"/>
      <c r="O88" s="87"/>
      <c r="P88" s="87"/>
      <c r="Q88" s="87"/>
    </row>
    <row r="89" spans="1:17">
      <c r="A89" s="76" t="s">
        <v>334</v>
      </c>
      <c r="B89" s="88"/>
      <c r="C89" s="87"/>
      <c r="D89" s="87"/>
      <c r="E89" s="87"/>
      <c r="F89" s="87"/>
      <c r="G89" s="87"/>
      <c r="H89" s="87"/>
      <c r="I89" s="87"/>
      <c r="J89" s="87"/>
      <c r="K89" s="87"/>
      <c r="L89" s="87"/>
      <c r="M89" s="87"/>
      <c r="N89" s="87"/>
      <c r="O89" s="87"/>
      <c r="P89" s="87"/>
      <c r="Q89" s="87"/>
    </row>
    <row r="90" spans="1:17">
      <c r="A90" s="76" t="s">
        <v>335</v>
      </c>
      <c r="B90" s="88"/>
      <c r="C90" s="87"/>
      <c r="D90" s="87"/>
      <c r="E90" s="87"/>
      <c r="F90" s="87"/>
      <c r="G90" s="87"/>
      <c r="H90" s="87"/>
      <c r="I90" s="87"/>
      <c r="J90" s="87"/>
      <c r="K90" s="87"/>
      <c r="L90" s="87"/>
      <c r="M90" s="87"/>
      <c r="N90" s="87"/>
      <c r="O90" s="87"/>
      <c r="P90" s="87"/>
      <c r="Q90" s="87"/>
    </row>
    <row r="91" spans="1:17">
      <c r="A91" s="76" t="s">
        <v>336</v>
      </c>
      <c r="B91" s="88"/>
      <c r="C91" s="87"/>
      <c r="D91" s="87"/>
      <c r="E91" s="87"/>
      <c r="F91" s="87"/>
      <c r="G91" s="87"/>
      <c r="H91" s="87"/>
      <c r="I91" s="87"/>
      <c r="J91" s="87"/>
      <c r="K91" s="87"/>
      <c r="L91" s="87"/>
      <c r="M91" s="87"/>
      <c r="N91" s="87"/>
      <c r="O91" s="87"/>
      <c r="P91" s="87"/>
      <c r="Q91" s="87"/>
    </row>
    <row r="92" spans="1:17">
      <c r="A92" s="76" t="s">
        <v>337</v>
      </c>
      <c r="B92" s="88"/>
      <c r="C92" s="87"/>
      <c r="D92" s="87"/>
      <c r="E92" s="87"/>
      <c r="F92" s="87"/>
      <c r="G92" s="87"/>
      <c r="H92" s="87"/>
      <c r="I92" s="87"/>
      <c r="J92" s="87"/>
      <c r="K92" s="87"/>
      <c r="L92" s="87"/>
      <c r="M92" s="87"/>
      <c r="N92" s="87"/>
      <c r="O92" s="87"/>
      <c r="P92" s="87"/>
      <c r="Q92" s="87"/>
    </row>
    <row r="93" spans="1:17">
      <c r="A93" s="76" t="s">
        <v>338</v>
      </c>
      <c r="B93" s="88"/>
      <c r="C93" s="87"/>
      <c r="D93" s="87"/>
      <c r="E93" s="87"/>
      <c r="F93" s="87"/>
      <c r="G93" s="87"/>
      <c r="H93" s="87"/>
      <c r="I93" s="87"/>
      <c r="J93" s="87"/>
      <c r="K93" s="87"/>
      <c r="L93" s="87"/>
      <c r="M93" s="87"/>
      <c r="N93" s="87"/>
      <c r="O93" s="87"/>
      <c r="P93" s="87"/>
      <c r="Q93" s="87"/>
    </row>
    <row r="94" spans="1:17">
      <c r="A94" s="76" t="s">
        <v>339</v>
      </c>
      <c r="B94" s="88"/>
      <c r="C94" s="87"/>
      <c r="D94" s="87"/>
      <c r="E94" s="87"/>
      <c r="F94" s="87"/>
      <c r="G94" s="87"/>
      <c r="H94" s="87"/>
      <c r="I94" s="87"/>
      <c r="J94" s="87"/>
      <c r="K94" s="87"/>
      <c r="L94" s="87"/>
      <c r="M94" s="87"/>
      <c r="N94" s="87"/>
      <c r="O94" s="87"/>
      <c r="P94" s="87"/>
      <c r="Q94" s="87"/>
    </row>
    <row r="95" spans="1:17">
      <c r="A95" s="76" t="s">
        <v>340</v>
      </c>
      <c r="B95" s="87"/>
      <c r="C95" s="87"/>
      <c r="D95" s="87"/>
      <c r="E95" s="87"/>
      <c r="F95" s="87"/>
      <c r="G95" s="87"/>
      <c r="H95" s="87"/>
      <c r="I95" s="87"/>
      <c r="J95" s="87"/>
      <c r="K95" s="87"/>
      <c r="L95" s="87"/>
      <c r="M95" s="87"/>
      <c r="N95" s="87"/>
      <c r="O95" s="87"/>
      <c r="P95" s="87"/>
      <c r="Q95" s="87"/>
    </row>
    <row r="96" spans="1:17">
      <c r="A96" s="76" t="s">
        <v>341</v>
      </c>
      <c r="B96" s="87"/>
      <c r="C96" s="87"/>
      <c r="D96" s="87"/>
      <c r="E96" s="87"/>
      <c r="F96" s="87"/>
      <c r="G96" s="87"/>
      <c r="H96" s="87"/>
      <c r="I96" s="87"/>
      <c r="J96" s="87"/>
      <c r="K96" s="87"/>
      <c r="L96" s="87"/>
      <c r="M96" s="87"/>
      <c r="N96" s="87"/>
      <c r="O96" s="87"/>
      <c r="P96" s="87"/>
      <c r="Q96" s="87"/>
    </row>
    <row r="97" spans="1:17" ht="13.5" thickBot="1">
      <c r="A97" s="574" t="s">
        <v>342</v>
      </c>
      <c r="B97" s="16"/>
      <c r="C97" s="16"/>
      <c r="D97" s="16"/>
      <c r="E97" s="16"/>
      <c r="F97" s="16"/>
      <c r="G97" s="16"/>
      <c r="H97" s="16"/>
      <c r="I97" s="16"/>
      <c r="J97" s="16"/>
      <c r="K97" s="16"/>
      <c r="L97" s="16"/>
      <c r="M97" s="16"/>
      <c r="N97" s="16"/>
      <c r="O97" s="16"/>
      <c r="P97" s="16"/>
      <c r="Q97" s="16"/>
    </row>
    <row r="98" spans="1:17">
      <c r="A98" s="9" t="s">
        <v>343</v>
      </c>
      <c r="B98" s="10">
        <f>SUM(B86:B97)</f>
        <v>0</v>
      </c>
      <c r="C98" s="10">
        <f t="shared" ref="C98:Q98" si="19">SUM(C86:C97)</f>
        <v>0</v>
      </c>
      <c r="D98" s="10">
        <f t="shared" si="19"/>
        <v>0</v>
      </c>
      <c r="E98" s="10">
        <f t="shared" si="19"/>
        <v>0</v>
      </c>
      <c r="F98" s="10">
        <f t="shared" si="19"/>
        <v>0</v>
      </c>
      <c r="G98" s="10">
        <f t="shared" si="19"/>
        <v>0</v>
      </c>
      <c r="H98" s="10">
        <f t="shared" si="19"/>
        <v>0</v>
      </c>
      <c r="I98" s="10">
        <f t="shared" si="19"/>
        <v>0</v>
      </c>
      <c r="J98" s="10">
        <f t="shared" si="19"/>
        <v>0</v>
      </c>
      <c r="K98" s="10">
        <f t="shared" si="19"/>
        <v>0</v>
      </c>
      <c r="L98" s="10">
        <f t="shared" si="19"/>
        <v>0</v>
      </c>
      <c r="M98" s="10">
        <f t="shared" si="19"/>
        <v>0</v>
      </c>
      <c r="N98" s="10">
        <f t="shared" si="19"/>
        <v>0</v>
      </c>
      <c r="O98" s="10">
        <f t="shared" si="19"/>
        <v>0</v>
      </c>
      <c r="P98" s="10">
        <f t="shared" si="19"/>
        <v>0</v>
      </c>
      <c r="Q98" s="11">
        <f t="shared" si="19"/>
        <v>0</v>
      </c>
    </row>
    <row r="99" spans="1:17">
      <c r="A99" s="8"/>
      <c r="B99" s="21"/>
      <c r="C99" s="21"/>
      <c r="D99" s="21"/>
      <c r="E99" s="21"/>
      <c r="F99" s="21"/>
      <c r="G99" s="21"/>
      <c r="H99" s="21"/>
      <c r="I99" s="21"/>
      <c r="J99" s="21"/>
      <c r="K99" s="21"/>
      <c r="L99" s="21"/>
      <c r="M99" s="21"/>
      <c r="N99" s="21"/>
      <c r="O99" s="21"/>
      <c r="P99" s="21"/>
      <c r="Q99" s="22"/>
    </row>
    <row r="102" spans="1:17" ht="15" customHeight="1">
      <c r="A102" s="1489" t="s">
        <v>349</v>
      </c>
      <c r="B102" s="1490"/>
      <c r="C102" s="1490"/>
      <c r="D102" s="1490"/>
      <c r="E102" s="1490"/>
      <c r="F102" s="1490"/>
      <c r="G102" s="1490"/>
      <c r="H102" s="1490"/>
      <c r="I102" s="1491"/>
      <c r="J102" s="787"/>
      <c r="K102" s="787"/>
      <c r="L102" s="787"/>
      <c r="M102" s="787"/>
      <c r="N102" s="787"/>
      <c r="O102" s="787"/>
      <c r="P102" s="787"/>
      <c r="Q102" s="787"/>
    </row>
    <row r="103" spans="1:17">
      <c r="A103" s="785"/>
      <c r="B103" s="1485" t="s">
        <v>323</v>
      </c>
      <c r="C103" s="1485"/>
      <c r="D103" s="1485"/>
      <c r="E103" s="1486"/>
      <c r="F103" s="1485" t="s">
        <v>324</v>
      </c>
      <c r="G103" s="1485"/>
      <c r="H103" s="1485"/>
      <c r="I103" s="1485"/>
      <c r="J103" s="1487" t="s">
        <v>325</v>
      </c>
      <c r="K103" s="1487"/>
      <c r="L103" s="1487"/>
      <c r="M103" s="1487"/>
      <c r="N103" s="1487" t="s">
        <v>10</v>
      </c>
      <c r="O103" s="1487"/>
      <c r="P103" s="1487"/>
      <c r="Q103" s="1487"/>
    </row>
    <row r="104" spans="1:17">
      <c r="A104" s="1495" t="s">
        <v>322</v>
      </c>
      <c r="B104" s="1498" t="s">
        <v>326</v>
      </c>
      <c r="C104" s="17"/>
      <c r="D104" s="18"/>
      <c r="E104" s="19"/>
      <c r="F104" s="1498" t="s">
        <v>326</v>
      </c>
      <c r="G104" s="17"/>
      <c r="H104" s="18"/>
      <c r="I104" s="19"/>
      <c r="J104" s="1498" t="s">
        <v>326</v>
      </c>
      <c r="K104" s="17"/>
      <c r="L104" s="18"/>
      <c r="M104" s="19"/>
      <c r="N104" s="1498" t="s">
        <v>326</v>
      </c>
      <c r="O104" s="17"/>
      <c r="P104" s="18"/>
      <c r="Q104" s="19"/>
    </row>
    <row r="105" spans="1:17" ht="13.5" customHeight="1">
      <c r="A105" s="1496"/>
      <c r="B105" s="1499"/>
      <c r="C105" s="1485" t="s">
        <v>327</v>
      </c>
      <c r="D105" s="1485"/>
      <c r="E105" s="1485"/>
      <c r="F105" s="1499"/>
      <c r="G105" s="1485" t="s">
        <v>327</v>
      </c>
      <c r="H105" s="1485"/>
      <c r="I105" s="1485"/>
      <c r="J105" s="1499"/>
      <c r="K105" s="1485" t="s">
        <v>327</v>
      </c>
      <c r="L105" s="1485"/>
      <c r="M105" s="1485"/>
      <c r="N105" s="1499"/>
      <c r="O105" s="1485" t="s">
        <v>327</v>
      </c>
      <c r="P105" s="1485"/>
      <c r="Q105" s="1485"/>
    </row>
    <row r="106" spans="1:17" ht="25.5" customHeight="1">
      <c r="A106" s="1497"/>
      <c r="B106" s="1500"/>
      <c r="C106" s="20" t="s">
        <v>328</v>
      </c>
      <c r="D106" s="394" t="s">
        <v>329</v>
      </c>
      <c r="E106" s="394" t="s">
        <v>330</v>
      </c>
      <c r="F106" s="1500"/>
      <c r="G106" s="20" t="s">
        <v>328</v>
      </c>
      <c r="H106" s="394" t="s">
        <v>329</v>
      </c>
      <c r="I106" s="394" t="s">
        <v>330</v>
      </c>
      <c r="J106" s="1500"/>
      <c r="K106" s="20" t="s">
        <v>328</v>
      </c>
      <c r="L106" s="394" t="s">
        <v>329</v>
      </c>
      <c r="M106" s="394" t="s">
        <v>330</v>
      </c>
      <c r="N106" s="1500"/>
      <c r="O106" s="20" t="s">
        <v>328</v>
      </c>
      <c r="P106" s="394" t="s">
        <v>329</v>
      </c>
      <c r="Q106" s="394" t="s">
        <v>330</v>
      </c>
    </row>
    <row r="107" spans="1:17">
      <c r="A107" s="76" t="s">
        <v>331</v>
      </c>
      <c r="B107" s="88"/>
      <c r="C107" s="87"/>
      <c r="D107" s="87"/>
      <c r="E107" s="87"/>
      <c r="F107" s="87"/>
      <c r="G107" s="87"/>
      <c r="H107" s="87"/>
      <c r="I107" s="87"/>
      <c r="J107" s="87"/>
      <c r="K107" s="87"/>
      <c r="L107" s="87"/>
      <c r="M107" s="87"/>
      <c r="N107" s="87"/>
      <c r="O107" s="87"/>
      <c r="P107" s="87"/>
      <c r="Q107" s="87"/>
    </row>
    <row r="108" spans="1:17">
      <c r="A108" s="76" t="s">
        <v>332</v>
      </c>
      <c r="B108" s="88"/>
      <c r="C108" s="89"/>
      <c r="D108" s="89"/>
      <c r="E108" s="89"/>
      <c r="F108" s="87"/>
      <c r="G108" s="87"/>
      <c r="H108" s="87"/>
      <c r="I108" s="87"/>
      <c r="J108" s="87"/>
      <c r="K108" s="87"/>
      <c r="L108" s="89"/>
      <c r="M108" s="89"/>
      <c r="N108" s="87"/>
      <c r="O108" s="87"/>
      <c r="P108" s="87"/>
      <c r="Q108" s="87"/>
    </row>
    <row r="109" spans="1:17">
      <c r="A109" s="76" t="s">
        <v>333</v>
      </c>
      <c r="B109" s="88"/>
      <c r="C109" s="87"/>
      <c r="D109" s="87"/>
      <c r="E109" s="87"/>
      <c r="F109" s="87"/>
      <c r="G109" s="87"/>
      <c r="H109" s="87"/>
      <c r="I109" s="87"/>
      <c r="J109" s="87"/>
      <c r="K109" s="87"/>
      <c r="L109" s="87"/>
      <c r="M109" s="87"/>
      <c r="N109" s="87"/>
      <c r="O109" s="87"/>
      <c r="P109" s="87"/>
      <c r="Q109" s="87"/>
    </row>
    <row r="110" spans="1:17">
      <c r="A110" s="76" t="s">
        <v>334</v>
      </c>
      <c r="B110" s="88"/>
      <c r="C110" s="87"/>
      <c r="D110" s="87"/>
      <c r="E110" s="87"/>
      <c r="F110" s="87"/>
      <c r="G110" s="87"/>
      <c r="H110" s="87"/>
      <c r="I110" s="87"/>
      <c r="J110" s="87"/>
      <c r="K110" s="87"/>
      <c r="L110" s="87"/>
      <c r="M110" s="87"/>
      <c r="N110" s="87"/>
      <c r="O110" s="87"/>
      <c r="P110" s="87"/>
      <c r="Q110" s="87"/>
    </row>
    <row r="111" spans="1:17">
      <c r="A111" s="76" t="s">
        <v>335</v>
      </c>
      <c r="B111" s="88"/>
      <c r="C111" s="87"/>
      <c r="D111" s="87"/>
      <c r="E111" s="87"/>
      <c r="F111" s="87"/>
      <c r="G111" s="87"/>
      <c r="H111" s="87"/>
      <c r="I111" s="87"/>
      <c r="J111" s="87"/>
      <c r="K111" s="87"/>
      <c r="L111" s="87"/>
      <c r="M111" s="87"/>
      <c r="N111" s="87"/>
      <c r="O111" s="87"/>
      <c r="P111" s="87"/>
      <c r="Q111" s="87"/>
    </row>
    <row r="112" spans="1:17">
      <c r="A112" s="76" t="s">
        <v>336</v>
      </c>
      <c r="B112" s="88"/>
      <c r="C112" s="87"/>
      <c r="D112" s="87"/>
      <c r="E112" s="87"/>
      <c r="F112" s="87"/>
      <c r="G112" s="87"/>
      <c r="H112" s="87"/>
      <c r="I112" s="87"/>
      <c r="J112" s="87"/>
      <c r="K112" s="87"/>
      <c r="L112" s="87"/>
      <c r="M112" s="87"/>
      <c r="N112" s="87"/>
      <c r="O112" s="87"/>
      <c r="P112" s="87"/>
      <c r="Q112" s="87"/>
    </row>
    <row r="113" spans="1:17">
      <c r="A113" s="76" t="s">
        <v>337</v>
      </c>
      <c r="B113" s="88"/>
      <c r="C113" s="87"/>
      <c r="D113" s="87"/>
      <c r="E113" s="87"/>
      <c r="F113" s="87"/>
      <c r="G113" s="87"/>
      <c r="H113" s="87"/>
      <c r="I113" s="87"/>
      <c r="J113" s="87"/>
      <c r="K113" s="87"/>
      <c r="L113" s="87"/>
      <c r="M113" s="87"/>
      <c r="N113" s="87"/>
      <c r="O113" s="87"/>
      <c r="P113" s="87"/>
      <c r="Q113" s="87"/>
    </row>
    <row r="114" spans="1:17">
      <c r="A114" s="76" t="s">
        <v>338</v>
      </c>
      <c r="B114" s="88"/>
      <c r="C114" s="87"/>
      <c r="D114" s="87"/>
      <c r="E114" s="87"/>
      <c r="F114" s="87"/>
      <c r="G114" s="87"/>
      <c r="H114" s="87"/>
      <c r="I114" s="87"/>
      <c r="J114" s="87"/>
      <c r="K114" s="87"/>
      <c r="L114" s="87"/>
      <c r="M114" s="87"/>
      <c r="N114" s="87"/>
      <c r="O114" s="87"/>
      <c r="P114" s="87"/>
      <c r="Q114" s="87"/>
    </row>
    <row r="115" spans="1:17">
      <c r="A115" s="76" t="s">
        <v>339</v>
      </c>
      <c r="B115" s="88"/>
      <c r="C115" s="87"/>
      <c r="D115" s="87"/>
      <c r="E115" s="87"/>
      <c r="F115" s="87"/>
      <c r="G115" s="87"/>
      <c r="H115" s="87"/>
      <c r="I115" s="87"/>
      <c r="J115" s="87"/>
      <c r="K115" s="87"/>
      <c r="L115" s="87"/>
      <c r="M115" s="87"/>
      <c r="N115" s="87"/>
      <c r="O115" s="87"/>
      <c r="P115" s="87"/>
      <c r="Q115" s="87"/>
    </row>
    <row r="116" spans="1:17">
      <c r="A116" s="76" t="s">
        <v>340</v>
      </c>
      <c r="B116" s="87"/>
      <c r="C116" s="87"/>
      <c r="D116" s="87"/>
      <c r="E116" s="87"/>
      <c r="F116" s="87"/>
      <c r="G116" s="87"/>
      <c r="H116" s="87"/>
      <c r="I116" s="87"/>
      <c r="J116" s="87"/>
      <c r="K116" s="87"/>
      <c r="L116" s="87"/>
      <c r="M116" s="87"/>
      <c r="N116" s="87"/>
      <c r="O116" s="87"/>
      <c r="P116" s="87"/>
      <c r="Q116" s="87"/>
    </row>
    <row r="117" spans="1:17">
      <c r="A117" s="76" t="s">
        <v>341</v>
      </c>
      <c r="B117" s="87"/>
      <c r="C117" s="87"/>
      <c r="D117" s="87"/>
      <c r="E117" s="87"/>
      <c r="F117" s="87"/>
      <c r="G117" s="87"/>
      <c r="H117" s="87"/>
      <c r="I117" s="87"/>
      <c r="J117" s="87"/>
      <c r="K117" s="87"/>
      <c r="L117" s="87"/>
      <c r="M117" s="87"/>
      <c r="N117" s="87"/>
      <c r="O117" s="87"/>
      <c r="P117" s="87"/>
      <c r="Q117" s="87"/>
    </row>
    <row r="118" spans="1:17" ht="13.5" thickBot="1">
      <c r="A118" s="574" t="s">
        <v>342</v>
      </c>
      <c r="B118" s="16"/>
      <c r="C118" s="16"/>
      <c r="D118" s="16"/>
      <c r="E118" s="16"/>
      <c r="F118" s="16"/>
      <c r="G118" s="16"/>
      <c r="H118" s="16"/>
      <c r="I118" s="16"/>
      <c r="J118" s="16"/>
      <c r="K118" s="16"/>
      <c r="L118" s="16"/>
      <c r="M118" s="16"/>
      <c r="N118" s="16"/>
      <c r="O118" s="16"/>
      <c r="P118" s="16"/>
      <c r="Q118" s="16"/>
    </row>
    <row r="119" spans="1:17">
      <c r="A119" s="9" t="s">
        <v>343</v>
      </c>
      <c r="B119" s="10">
        <f>SUM(B107:B118)</f>
        <v>0</v>
      </c>
      <c r="C119" s="10">
        <f t="shared" ref="C119:Q119" si="20">SUM(C107:C118)</f>
        <v>0</v>
      </c>
      <c r="D119" s="10">
        <f t="shared" si="20"/>
        <v>0</v>
      </c>
      <c r="E119" s="10">
        <f t="shared" si="20"/>
        <v>0</v>
      </c>
      <c r="F119" s="10">
        <f t="shared" si="20"/>
        <v>0</v>
      </c>
      <c r="G119" s="10">
        <f t="shared" si="20"/>
        <v>0</v>
      </c>
      <c r="H119" s="10">
        <f t="shared" si="20"/>
        <v>0</v>
      </c>
      <c r="I119" s="10">
        <f t="shared" si="20"/>
        <v>0</v>
      </c>
      <c r="J119" s="10">
        <f t="shared" si="20"/>
        <v>0</v>
      </c>
      <c r="K119" s="10">
        <f t="shared" si="20"/>
        <v>0</v>
      </c>
      <c r="L119" s="10">
        <f t="shared" si="20"/>
        <v>0</v>
      </c>
      <c r="M119" s="10">
        <f t="shared" si="20"/>
        <v>0</v>
      </c>
      <c r="N119" s="10">
        <f t="shared" si="20"/>
        <v>0</v>
      </c>
      <c r="O119" s="10">
        <f t="shared" si="20"/>
        <v>0</v>
      </c>
      <c r="P119" s="10">
        <f t="shared" si="20"/>
        <v>0</v>
      </c>
      <c r="Q119" s="11">
        <f t="shared" si="20"/>
        <v>0</v>
      </c>
    </row>
    <row r="120" spans="1:17">
      <c r="A120" s="8"/>
      <c r="B120" s="21"/>
      <c r="C120" s="21"/>
      <c r="D120" s="21"/>
      <c r="E120" s="21"/>
      <c r="F120" s="21"/>
      <c r="G120" s="21"/>
      <c r="H120" s="21"/>
      <c r="I120" s="21"/>
      <c r="J120" s="21"/>
      <c r="K120" s="21"/>
      <c r="L120" s="21"/>
      <c r="M120" s="21"/>
      <c r="N120" s="21"/>
      <c r="O120" s="21"/>
      <c r="P120" s="21"/>
      <c r="Q120" s="22"/>
    </row>
    <row r="121" spans="1:17">
      <c r="A121" s="1501"/>
      <c r="B121" s="1502"/>
      <c r="C121" s="1502"/>
      <c r="D121" s="1502"/>
      <c r="E121" s="1502"/>
      <c r="F121" s="1502"/>
      <c r="G121" s="1502"/>
      <c r="H121" s="1502"/>
      <c r="I121" s="1502"/>
      <c r="J121" s="1502"/>
      <c r="K121" s="1502"/>
      <c r="L121" s="1502"/>
      <c r="M121" s="1502"/>
      <c r="N121" s="1502"/>
      <c r="O121" s="1502"/>
      <c r="P121" s="1502"/>
      <c r="Q121" s="1503"/>
    </row>
    <row r="122" spans="1:17">
      <c r="A122" s="1471" t="s">
        <v>319</v>
      </c>
      <c r="B122" s="1471"/>
      <c r="C122" s="1471"/>
      <c r="D122" s="1471"/>
      <c r="E122" s="1471"/>
      <c r="F122" s="1471"/>
      <c r="G122" s="1471"/>
      <c r="H122" s="1471"/>
      <c r="I122" s="1471"/>
      <c r="J122" s="1471"/>
      <c r="K122" s="1471"/>
      <c r="L122" s="1471"/>
      <c r="M122" s="1471"/>
      <c r="N122" s="1471"/>
      <c r="O122" s="1471"/>
    </row>
  </sheetData>
  <mergeCells count="87">
    <mergeCell ref="N82:Q82"/>
    <mergeCell ref="A83:A85"/>
    <mergeCell ref="B83:B85"/>
    <mergeCell ref="F83:F85"/>
    <mergeCell ref="J83:J85"/>
    <mergeCell ref="N83:N85"/>
    <mergeCell ref="C84:E84"/>
    <mergeCell ref="G84:I84"/>
    <mergeCell ref="K84:M84"/>
    <mergeCell ref="O84:Q84"/>
    <mergeCell ref="A122:O122"/>
    <mergeCell ref="A1:Q1"/>
    <mergeCell ref="A5:A7"/>
    <mergeCell ref="J6:J7"/>
    <mergeCell ref="N6:N7"/>
    <mergeCell ref="G6:I6"/>
    <mergeCell ref="K6:M6"/>
    <mergeCell ref="C6:E6"/>
    <mergeCell ref="F6:F7"/>
    <mergeCell ref="B5:E5"/>
    <mergeCell ref="J5:M5"/>
    <mergeCell ref="F5:I5"/>
    <mergeCell ref="A2:Q2"/>
    <mergeCell ref="A3:Q3"/>
    <mergeCell ref="F44:F45"/>
    <mergeCell ref="G44:I44"/>
    <mergeCell ref="J44:J45"/>
    <mergeCell ref="K44:M44"/>
    <mergeCell ref="N5:Q5"/>
    <mergeCell ref="B6:B7"/>
    <mergeCell ref="O6:Q6"/>
    <mergeCell ref="A4:I4"/>
    <mergeCell ref="N44:N45"/>
    <mergeCell ref="A121:Q121"/>
    <mergeCell ref="A43:A45"/>
    <mergeCell ref="B43:E43"/>
    <mergeCell ref="F43:I43"/>
    <mergeCell ref="J43:M43"/>
    <mergeCell ref="N43:Q43"/>
    <mergeCell ref="B44:B45"/>
    <mergeCell ref="C44:E44"/>
    <mergeCell ref="O44:Q44"/>
    <mergeCell ref="B104:B106"/>
    <mergeCell ref="F104:F106"/>
    <mergeCell ref="J104:J106"/>
    <mergeCell ref="N104:N106"/>
    <mergeCell ref="B103:E103"/>
    <mergeCell ref="O65:Q65"/>
    <mergeCell ref="A64:A66"/>
    <mergeCell ref="B64:B66"/>
    <mergeCell ref="F64:F66"/>
    <mergeCell ref="J64:J66"/>
    <mergeCell ref="N64:N66"/>
    <mergeCell ref="C65:E65"/>
    <mergeCell ref="G65:I65"/>
    <mergeCell ref="K65:M65"/>
    <mergeCell ref="A62:I62"/>
    <mergeCell ref="B63:E63"/>
    <mergeCell ref="F63:I63"/>
    <mergeCell ref="J63:M63"/>
    <mergeCell ref="N63:Q63"/>
    <mergeCell ref="O105:Q105"/>
    <mergeCell ref="A104:A106"/>
    <mergeCell ref="F103:I103"/>
    <mergeCell ref="J103:M103"/>
    <mergeCell ref="N103:Q103"/>
    <mergeCell ref="C105:E105"/>
    <mergeCell ref="G105:I105"/>
    <mergeCell ref="K105:M105"/>
    <mergeCell ref="A102:I102"/>
    <mergeCell ref="A81:I81"/>
    <mergeCell ref="B82:E82"/>
    <mergeCell ref="F82:I82"/>
    <mergeCell ref="J82:M82"/>
    <mergeCell ref="A24:A26"/>
    <mergeCell ref="B24:E24"/>
    <mergeCell ref="F24:I24"/>
    <mergeCell ref="J24:M24"/>
    <mergeCell ref="N24:Q24"/>
    <mergeCell ref="B25:B26"/>
    <mergeCell ref="C25:E25"/>
    <mergeCell ref="F25:F26"/>
    <mergeCell ref="G25:I25"/>
    <mergeCell ref="J25:J26"/>
    <mergeCell ref="K25:M25"/>
    <mergeCell ref="N25:N26"/>
    <mergeCell ref="O25:Q25"/>
  </mergeCells>
  <pageMargins left="0.7" right="0.7" top="0.75" bottom="0.75" header="0.3" footer="0.3"/>
  <pageSetup scale="29"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A1:T33"/>
  <sheetViews>
    <sheetView tabSelected="1" zoomScaleNormal="100" workbookViewId="0">
      <selection activeCell="J28" sqref="J28"/>
    </sheetView>
  </sheetViews>
  <sheetFormatPr defaultColWidth="9.42578125" defaultRowHeight="12.75"/>
  <cols>
    <col min="1" max="1" width="56.42578125" customWidth="1"/>
    <col min="2" max="9" width="10.42578125" customWidth="1"/>
    <col min="10" max="13" width="10.5703125" customWidth="1"/>
    <col min="14" max="14" width="10.42578125" customWidth="1"/>
    <col min="15" max="15" width="12.5703125" customWidth="1"/>
    <col min="16" max="16" width="14.5703125" customWidth="1"/>
  </cols>
  <sheetData>
    <row r="1" spans="1:16">
      <c r="A1" s="1507" t="s">
        <v>350</v>
      </c>
      <c r="B1" s="1507"/>
      <c r="C1" s="1507"/>
      <c r="D1" s="1507"/>
      <c r="E1" s="1507"/>
      <c r="F1" s="1507"/>
      <c r="G1" s="1507"/>
      <c r="H1" s="1507"/>
      <c r="I1" s="1507"/>
      <c r="J1" s="1507"/>
      <c r="K1" s="1507"/>
      <c r="L1" s="1507"/>
      <c r="M1" s="1507"/>
      <c r="N1" s="1507"/>
      <c r="O1" s="1507"/>
      <c r="P1" s="1507"/>
    </row>
    <row r="2" spans="1:16">
      <c r="A2" s="1507" t="s">
        <v>2</v>
      </c>
      <c r="B2" s="1462"/>
      <c r="C2" s="1462"/>
      <c r="D2" s="1462"/>
      <c r="E2" s="1462"/>
      <c r="F2" s="1462"/>
      <c r="G2" s="1462"/>
      <c r="H2" s="1462"/>
      <c r="I2" s="1462"/>
      <c r="J2" s="1462"/>
      <c r="K2" s="1462"/>
      <c r="L2" s="1462"/>
      <c r="M2" s="1462"/>
      <c r="N2" s="1462"/>
      <c r="O2" s="1462"/>
      <c r="P2" s="1462"/>
    </row>
    <row r="3" spans="1:16" ht="13.5" thickBot="1">
      <c r="A3" s="1508" t="str">
        <f>'Current Month'!A3</f>
        <v>January 2023</v>
      </c>
      <c r="B3" s="1509"/>
      <c r="C3" s="1509"/>
      <c r="D3" s="1509"/>
      <c r="E3" s="1509"/>
      <c r="F3" s="1509"/>
      <c r="G3" s="1509"/>
      <c r="H3" s="1509"/>
      <c r="I3" s="1509">
        <f>'Current Month'!I3</f>
        <v>0</v>
      </c>
      <c r="J3" s="1509"/>
      <c r="K3" s="1509"/>
      <c r="L3" s="1509"/>
      <c r="M3" s="1509"/>
      <c r="N3" s="1509"/>
      <c r="O3" s="1509"/>
      <c r="P3" s="1509"/>
    </row>
    <row r="4" spans="1:16">
      <c r="A4" s="210"/>
      <c r="B4" s="1510" t="s">
        <v>351</v>
      </c>
      <c r="C4" s="1511"/>
      <c r="D4" s="1512"/>
      <c r="E4" s="1513" t="s">
        <v>4</v>
      </c>
      <c r="F4" s="1511"/>
      <c r="G4" s="1512"/>
      <c r="H4" s="1356" t="s">
        <v>5</v>
      </c>
      <c r="I4" s="1357"/>
      <c r="J4" s="1358"/>
      <c r="K4" s="1517" t="s">
        <v>352</v>
      </c>
      <c r="L4" s="1518"/>
      <c r="M4" s="1519"/>
      <c r="N4" s="1514" t="s">
        <v>353</v>
      </c>
      <c r="O4" s="1515"/>
      <c r="P4" s="1516"/>
    </row>
    <row r="5" spans="1:16">
      <c r="A5" s="7"/>
      <c r="B5" s="91" t="s">
        <v>8</v>
      </c>
      <c r="C5" s="394" t="s">
        <v>9</v>
      </c>
      <c r="D5" s="485" t="s">
        <v>10</v>
      </c>
      <c r="E5" s="91" t="s">
        <v>8</v>
      </c>
      <c r="F5" s="394" t="s">
        <v>9</v>
      </c>
      <c r="G5" s="485" t="s">
        <v>10</v>
      </c>
      <c r="H5" s="91" t="s">
        <v>8</v>
      </c>
      <c r="I5" s="394" t="s">
        <v>9</v>
      </c>
      <c r="J5" s="485" t="s">
        <v>10</v>
      </c>
      <c r="K5" s="91" t="s">
        <v>8</v>
      </c>
      <c r="L5" s="394" t="s">
        <v>9</v>
      </c>
      <c r="M5" s="485" t="s">
        <v>10</v>
      </c>
      <c r="N5" s="91" t="s">
        <v>8</v>
      </c>
      <c r="O5" s="394" t="s">
        <v>9</v>
      </c>
      <c r="P5" s="485" t="s">
        <v>10</v>
      </c>
    </row>
    <row r="6" spans="1:16">
      <c r="A6" s="92" t="s">
        <v>143</v>
      </c>
      <c r="B6" s="545"/>
      <c r="C6" s="72"/>
      <c r="D6" s="73"/>
      <c r="E6" s="545"/>
      <c r="F6" s="72"/>
      <c r="G6" s="73"/>
      <c r="H6" s="545"/>
      <c r="I6" s="72"/>
      <c r="J6" s="73"/>
      <c r="K6" s="580"/>
      <c r="L6" s="580"/>
      <c r="M6" s="580"/>
      <c r="N6" s="545"/>
      <c r="O6" s="72"/>
      <c r="P6" s="73"/>
    </row>
    <row r="7" spans="1:16">
      <c r="A7" s="549"/>
      <c r="B7" s="220">
        <v>0</v>
      </c>
      <c r="C7" s="214">
        <v>0</v>
      </c>
      <c r="D7" s="167">
        <f>B7+C7</f>
        <v>0</v>
      </c>
      <c r="E7" s="126">
        <v>0</v>
      </c>
      <c r="F7" s="127">
        <v>0</v>
      </c>
      <c r="G7" s="128">
        <f>E7+F7</f>
        <v>0</v>
      </c>
      <c r="H7" s="118">
        <v>0</v>
      </c>
      <c r="I7" s="124">
        <v>0</v>
      </c>
      <c r="J7" s="130">
        <f>H7+I7</f>
        <v>0</v>
      </c>
      <c r="K7" s="491"/>
      <c r="L7" s="491"/>
      <c r="M7" s="491"/>
      <c r="N7" s="581">
        <v>0</v>
      </c>
      <c r="O7" s="93">
        <v>0</v>
      </c>
      <c r="P7" s="582">
        <v>0</v>
      </c>
    </row>
    <row r="8" spans="1:16">
      <c r="A8" s="1054"/>
      <c r="B8" s="126"/>
      <c r="C8" s="127"/>
      <c r="D8" s="167"/>
      <c r="E8" s="126"/>
      <c r="F8" s="127"/>
      <c r="G8" s="167"/>
      <c r="H8" s="126"/>
      <c r="I8" s="127"/>
      <c r="J8" s="167"/>
      <c r="K8" s="125"/>
      <c r="L8" s="125"/>
      <c r="M8" s="125"/>
      <c r="N8" s="581"/>
      <c r="O8" s="93"/>
      <c r="P8" s="582"/>
    </row>
    <row r="9" spans="1:16" ht="13.5" thickBot="1">
      <c r="A9" s="1055"/>
      <c r="B9" s="170"/>
      <c r="C9" s="171"/>
      <c r="D9" s="172"/>
      <c r="E9" s="170"/>
      <c r="F9" s="171"/>
      <c r="G9" s="172"/>
      <c r="H9" s="170"/>
      <c r="I9" s="171"/>
      <c r="J9" s="172"/>
      <c r="K9" s="492"/>
      <c r="L9" s="492"/>
      <c r="M9" s="492"/>
      <c r="N9" s="1056"/>
      <c r="O9" s="1057"/>
      <c r="P9" s="1058"/>
    </row>
    <row r="10" spans="1:16" ht="13.5" thickBot="1">
      <c r="A10" s="484" t="s">
        <v>354</v>
      </c>
      <c r="B10" s="197">
        <f>SUM(B7:B9)</f>
        <v>0</v>
      </c>
      <c r="C10" s="198">
        <f t="shared" ref="C10:D10" si="0">SUM(C7:C9)</f>
        <v>0</v>
      </c>
      <c r="D10" s="199">
        <f t="shared" si="0"/>
        <v>0</v>
      </c>
      <c r="E10" s="197"/>
      <c r="F10" s="198"/>
      <c r="G10" s="199">
        <f t="shared" ref="G10" si="1">SUM(G7:G9)</f>
        <v>0</v>
      </c>
      <c r="H10" s="197"/>
      <c r="I10" s="198"/>
      <c r="J10" s="199">
        <f t="shared" ref="J10" si="2">SUM(J7:J9)</f>
        <v>0</v>
      </c>
      <c r="K10" s="493"/>
      <c r="L10" s="493"/>
      <c r="M10" s="493"/>
      <c r="N10" s="200">
        <v>0</v>
      </c>
      <c r="O10" s="201">
        <v>0</v>
      </c>
      <c r="P10" s="202">
        <v>0</v>
      </c>
    </row>
    <row r="11" spans="1:16">
      <c r="A11" s="1059"/>
      <c r="B11" s="1060"/>
      <c r="C11" s="1061"/>
      <c r="D11" s="1062"/>
      <c r="E11" s="1060"/>
      <c r="F11" s="1061"/>
      <c r="G11" s="1062"/>
      <c r="H11" s="1060"/>
      <c r="I11" s="1061"/>
      <c r="J11" s="1062"/>
      <c r="K11" s="1063"/>
      <c r="L11" s="1063"/>
      <c r="M11" s="1063"/>
      <c r="N11" s="581"/>
      <c r="O11" s="93"/>
      <c r="P11" s="582"/>
    </row>
    <row r="12" spans="1:16">
      <c r="A12" s="94"/>
      <c r="B12" s="1060"/>
      <c r="C12" s="1061"/>
      <c r="D12" s="1062"/>
      <c r="E12" s="1060"/>
      <c r="F12" s="1061"/>
      <c r="G12" s="1062"/>
      <c r="H12" s="1060"/>
      <c r="I12" s="1061"/>
      <c r="J12" s="1062"/>
      <c r="K12" s="1063"/>
      <c r="L12" s="1063"/>
      <c r="M12" s="1063"/>
      <c r="N12" s="581"/>
      <c r="O12" s="93"/>
      <c r="P12" s="582"/>
    </row>
    <row r="13" spans="1:16" ht="18" customHeight="1">
      <c r="A13" s="92" t="s">
        <v>355</v>
      </c>
      <c r="B13" s="1064"/>
      <c r="C13" s="1065"/>
      <c r="D13" s="1066"/>
      <c r="E13" s="1067"/>
      <c r="F13" s="1065"/>
      <c r="G13" s="1066"/>
      <c r="H13" s="1064"/>
      <c r="I13" s="1065"/>
      <c r="J13" s="1066"/>
      <c r="K13" s="1068"/>
      <c r="L13" s="1068"/>
      <c r="M13" s="1068"/>
      <c r="N13" s="1069"/>
      <c r="O13" s="1070"/>
      <c r="P13" s="1071"/>
    </row>
    <row r="14" spans="1:16" s="4" customFormat="1" ht="12.75" customHeight="1">
      <c r="A14" s="1072" t="s">
        <v>356</v>
      </c>
      <c r="B14" s="1323">
        <v>0</v>
      </c>
      <c r="C14" s="1322">
        <v>0</v>
      </c>
      <c r="D14" s="1321">
        <v>37500</v>
      </c>
      <c r="E14" s="129">
        <v>0</v>
      </c>
      <c r="F14" s="124">
        <v>0</v>
      </c>
      <c r="G14" s="1320">
        <f t="shared" ref="G14:G18" si="3">E14+F14</f>
        <v>0</v>
      </c>
      <c r="H14" s="1314">
        <v>0</v>
      </c>
      <c r="I14" s="1315">
        <v>0</v>
      </c>
      <c r="J14" s="1319">
        <f t="shared" ref="J14:J18" si="4">H14+I14</f>
        <v>0</v>
      </c>
      <c r="K14" s="1318">
        <v>18724.990000000002</v>
      </c>
      <c r="L14" s="1318">
        <v>18725</v>
      </c>
      <c r="M14" s="1319">
        <f t="shared" ref="M14:M20" si="5">K14+L14</f>
        <v>37449.990000000005</v>
      </c>
      <c r="N14" s="1073">
        <v>0</v>
      </c>
      <c r="O14" s="1074">
        <v>0</v>
      </c>
      <c r="P14" s="1075">
        <v>0</v>
      </c>
    </row>
    <row r="15" spans="1:16" ht="12.75" customHeight="1">
      <c r="A15" s="441" t="s">
        <v>357</v>
      </c>
      <c r="B15" s="118">
        <v>0</v>
      </c>
      <c r="C15" s="124">
        <v>0</v>
      </c>
      <c r="D15" s="1321">
        <v>37500</v>
      </c>
      <c r="E15" s="129">
        <v>0</v>
      </c>
      <c r="F15" s="124">
        <v>0</v>
      </c>
      <c r="G15" s="1320">
        <f t="shared" si="3"/>
        <v>0</v>
      </c>
      <c r="H15" s="1314">
        <v>0</v>
      </c>
      <c r="I15" s="1315">
        <v>0</v>
      </c>
      <c r="J15" s="1316">
        <f t="shared" si="4"/>
        <v>0</v>
      </c>
      <c r="K15" s="1317"/>
      <c r="L15" s="1317"/>
      <c r="M15" s="1316">
        <f t="shared" si="5"/>
        <v>0</v>
      </c>
      <c r="N15" s="581">
        <v>0</v>
      </c>
      <c r="O15" s="93">
        <v>0</v>
      </c>
      <c r="P15" s="582">
        <v>0</v>
      </c>
    </row>
    <row r="16" spans="1:16" ht="12.75" customHeight="1">
      <c r="A16" s="441" t="s">
        <v>358</v>
      </c>
      <c r="B16" s="220">
        <v>0</v>
      </c>
      <c r="C16" s="214">
        <v>0</v>
      </c>
      <c r="D16" s="1309">
        <v>37500</v>
      </c>
      <c r="E16" s="129">
        <v>0</v>
      </c>
      <c r="F16" s="124">
        <v>0</v>
      </c>
      <c r="G16" s="130">
        <f t="shared" si="3"/>
        <v>0</v>
      </c>
      <c r="H16" s="131">
        <v>0</v>
      </c>
      <c r="I16" s="127">
        <v>0</v>
      </c>
      <c r="J16" s="132">
        <f t="shared" si="4"/>
        <v>0</v>
      </c>
      <c r="K16" s="494"/>
      <c r="L16" s="494"/>
      <c r="M16" s="132">
        <f t="shared" si="5"/>
        <v>0</v>
      </c>
      <c r="N16" s="581">
        <v>0</v>
      </c>
      <c r="O16" s="93">
        <v>0</v>
      </c>
      <c r="P16" s="582">
        <v>0</v>
      </c>
    </row>
    <row r="17" spans="1:20">
      <c r="A17" s="549" t="s">
        <v>359</v>
      </c>
      <c r="B17" s="220">
        <v>0</v>
      </c>
      <c r="C17" s="214">
        <v>0</v>
      </c>
      <c r="D17" s="1312">
        <v>11250</v>
      </c>
      <c r="E17" s="129">
        <v>0</v>
      </c>
      <c r="F17" s="124">
        <v>0</v>
      </c>
      <c r="G17" s="125">
        <f t="shared" si="3"/>
        <v>0</v>
      </c>
      <c r="H17" s="131">
        <v>0</v>
      </c>
      <c r="I17" s="127">
        <v>0</v>
      </c>
      <c r="J17" s="132">
        <f t="shared" si="4"/>
        <v>0</v>
      </c>
      <c r="K17" s="494">
        <v>12748.75</v>
      </c>
      <c r="L17" s="494">
        <v>12748.75</v>
      </c>
      <c r="M17" s="132">
        <f t="shared" si="5"/>
        <v>25497.5</v>
      </c>
      <c r="N17" s="581">
        <v>0</v>
      </c>
      <c r="O17" s="93">
        <v>0</v>
      </c>
      <c r="P17" s="582">
        <v>0</v>
      </c>
    </row>
    <row r="18" spans="1:20">
      <c r="A18" s="1076" t="s">
        <v>360</v>
      </c>
      <c r="B18" s="220">
        <v>0</v>
      </c>
      <c r="C18" s="214">
        <v>0</v>
      </c>
      <c r="D18" s="1312">
        <v>225000</v>
      </c>
      <c r="E18" s="129">
        <v>0</v>
      </c>
      <c r="F18" s="124">
        <v>0</v>
      </c>
      <c r="G18" s="125">
        <f t="shared" si="3"/>
        <v>0</v>
      </c>
      <c r="H18" s="131">
        <v>0</v>
      </c>
      <c r="I18" s="127">
        <v>0</v>
      </c>
      <c r="J18" s="132">
        <f t="shared" si="4"/>
        <v>0</v>
      </c>
      <c r="K18" s="494"/>
      <c r="L18" s="494"/>
      <c r="M18" s="132">
        <f t="shared" si="5"/>
        <v>0</v>
      </c>
      <c r="N18" s="581">
        <v>0</v>
      </c>
      <c r="O18" s="93">
        <v>0</v>
      </c>
      <c r="P18" s="582">
        <v>0</v>
      </c>
    </row>
    <row r="19" spans="1:20">
      <c r="A19" s="1076" t="s">
        <v>361</v>
      </c>
      <c r="B19" s="220">
        <v>0</v>
      </c>
      <c r="C19" s="214">
        <v>0</v>
      </c>
      <c r="D19" s="1312">
        <v>75000</v>
      </c>
      <c r="E19" s="129">
        <v>0</v>
      </c>
      <c r="F19" s="124">
        <v>0</v>
      </c>
      <c r="G19" s="125">
        <f t="shared" ref="G19:G20" si="6">E19+F19</f>
        <v>0</v>
      </c>
      <c r="H19" s="131">
        <v>0</v>
      </c>
      <c r="I19" s="127">
        <v>0</v>
      </c>
      <c r="J19" s="132">
        <f t="shared" ref="J19:J20" si="7">H19+I19</f>
        <v>0</v>
      </c>
      <c r="K19" s="494">
        <v>0</v>
      </c>
      <c r="L19" s="494">
        <v>0</v>
      </c>
      <c r="M19" s="132">
        <f t="shared" si="5"/>
        <v>0</v>
      </c>
      <c r="N19" s="581">
        <v>0</v>
      </c>
      <c r="O19" s="93">
        <v>0</v>
      </c>
      <c r="P19" s="582">
        <v>0</v>
      </c>
    </row>
    <row r="20" spans="1:20">
      <c r="A20" s="1076" t="s">
        <v>362</v>
      </c>
      <c r="B20" s="220">
        <v>0</v>
      </c>
      <c r="C20" s="214">
        <v>0</v>
      </c>
      <c r="D20" s="1309">
        <v>300000</v>
      </c>
      <c r="E20" s="129">
        <v>0</v>
      </c>
      <c r="F20" s="124">
        <v>0</v>
      </c>
      <c r="G20" s="130">
        <f t="shared" si="6"/>
        <v>0</v>
      </c>
      <c r="H20" s="131">
        <v>0</v>
      </c>
      <c r="I20" s="127">
        <v>0</v>
      </c>
      <c r="J20" s="132">
        <f t="shared" si="7"/>
        <v>0</v>
      </c>
      <c r="K20" s="494">
        <v>103362</v>
      </c>
      <c r="L20" s="494">
        <v>103362</v>
      </c>
      <c r="M20" s="132">
        <f t="shared" si="5"/>
        <v>206724</v>
      </c>
      <c r="N20" s="581">
        <v>0</v>
      </c>
      <c r="O20" s="93">
        <v>0</v>
      </c>
      <c r="P20" s="582">
        <v>0</v>
      </c>
    </row>
    <row r="21" spans="1:20">
      <c r="A21" s="441" t="s">
        <v>363</v>
      </c>
      <c r="B21" s="25"/>
      <c r="C21" s="26"/>
      <c r="D21" s="1313">
        <v>75000</v>
      </c>
      <c r="E21" s="168"/>
      <c r="F21" s="26"/>
      <c r="G21" s="27"/>
      <c r="H21" s="28"/>
      <c r="I21" s="26"/>
      <c r="J21" s="27"/>
      <c r="K21" s="169"/>
      <c r="L21" s="169"/>
      <c r="M21" s="169"/>
      <c r="N21" s="581"/>
      <c r="O21" s="93"/>
      <c r="P21" s="582"/>
    </row>
    <row r="22" spans="1:20">
      <c r="A22" s="1077"/>
      <c r="B22" s="25"/>
      <c r="C22" s="26"/>
      <c r="D22" s="1310"/>
      <c r="E22" s="169"/>
      <c r="F22" s="26"/>
      <c r="G22" s="95"/>
      <c r="H22" s="1078"/>
      <c r="I22" s="1079"/>
      <c r="J22" s="1080"/>
      <c r="K22" s="1078"/>
      <c r="L22" s="1078"/>
      <c r="M22" s="1078"/>
      <c r="N22" s="581"/>
      <c r="O22" s="93"/>
      <c r="P22" s="582"/>
    </row>
    <row r="23" spans="1:20" ht="13.5" thickBot="1">
      <c r="A23" s="1077"/>
      <c r="B23" s="173"/>
      <c r="C23" s="174"/>
      <c r="D23" s="1311"/>
      <c r="E23" s="176"/>
      <c r="F23" s="174"/>
      <c r="G23" s="175"/>
      <c r="H23" s="1078"/>
      <c r="I23" s="1079"/>
      <c r="J23" s="1080"/>
      <c r="K23" s="1078"/>
      <c r="L23" s="1078"/>
      <c r="M23" s="1078"/>
      <c r="N23" s="1056"/>
      <c r="O23" s="1057"/>
      <c r="P23" s="1058"/>
    </row>
    <row r="24" spans="1:20" ht="13.5" thickBot="1">
      <c r="A24" s="203" t="s">
        <v>364</v>
      </c>
      <c r="B24" s="204">
        <f t="shared" ref="B24:I24" si="8">SUM(B14:B23)</f>
        <v>0</v>
      </c>
      <c r="C24" s="205">
        <f t="shared" si="8"/>
        <v>0</v>
      </c>
      <c r="D24" s="206">
        <f t="shared" si="8"/>
        <v>798750</v>
      </c>
      <c r="E24" s="204">
        <f t="shared" si="8"/>
        <v>0</v>
      </c>
      <c r="F24" s="205">
        <f t="shared" si="8"/>
        <v>0</v>
      </c>
      <c r="G24" s="206">
        <f t="shared" si="8"/>
        <v>0</v>
      </c>
      <c r="H24" s="204">
        <f t="shared" si="8"/>
        <v>0</v>
      </c>
      <c r="I24" s="205">
        <f t="shared" si="8"/>
        <v>0</v>
      </c>
      <c r="J24" s="206">
        <f t="shared" ref="J24" si="9">SUM(J14:J23)</f>
        <v>0</v>
      </c>
      <c r="K24" s="1220">
        <f>SUM(K14:K23)</f>
        <v>134835.74</v>
      </c>
      <c r="L24" s="1220">
        <f>SUM(L14:L23)</f>
        <v>134835.75</v>
      </c>
      <c r="M24" s="1220">
        <f>SUM(M14:M23)</f>
        <v>269671.49</v>
      </c>
      <c r="N24" s="184"/>
      <c r="O24" s="185"/>
      <c r="P24" s="186">
        <f>J24/D24</f>
        <v>0</v>
      </c>
    </row>
    <row r="25" spans="1:20">
      <c r="A25" s="8"/>
    </row>
    <row r="26" spans="1:20" ht="14.25" customHeight="1">
      <c r="A26" s="1365"/>
      <c r="B26" s="1352"/>
      <c r="C26" s="1352"/>
      <c r="D26" s="1352"/>
      <c r="E26" s="1352"/>
      <c r="F26" s="1352"/>
      <c r="G26" s="1352"/>
      <c r="H26" s="1352"/>
      <c r="I26" s="1352"/>
      <c r="J26" s="1352"/>
      <c r="K26" s="1352"/>
      <c r="L26" s="1352"/>
      <c r="M26" s="1352"/>
      <c r="N26" s="1352"/>
      <c r="O26" s="1352"/>
      <c r="P26" s="1352"/>
      <c r="Q26" s="1081"/>
      <c r="R26" s="1081"/>
      <c r="S26" s="1081"/>
      <c r="T26" s="1081"/>
    </row>
    <row r="27" spans="1:20">
      <c r="A27" s="1082"/>
    </row>
    <row r="28" spans="1:20" ht="14.25" customHeight="1">
      <c r="A28" s="1471" t="s">
        <v>164</v>
      </c>
      <c r="B28" s="1471"/>
      <c r="C28" s="1471"/>
      <c r="D28" s="1471"/>
      <c r="E28" s="1471"/>
      <c r="F28" s="1471"/>
      <c r="G28" s="1471"/>
      <c r="H28" s="1471"/>
      <c r="I28" s="1471"/>
      <c r="J28" s="1471"/>
      <c r="K28" s="1471"/>
      <c r="L28" s="1471"/>
      <c r="M28" s="1471"/>
      <c r="N28" s="1471"/>
      <c r="O28" s="1471"/>
      <c r="P28" s="1471"/>
    </row>
    <row r="29" spans="1:20" ht="12.75" customHeight="1">
      <c r="A29" s="1083"/>
    </row>
    <row r="30" spans="1:20">
      <c r="A30" s="1083" t="s">
        <v>365</v>
      </c>
      <c r="B30" s="1083"/>
      <c r="C30" s="1083"/>
      <c r="D30" s="1083"/>
      <c r="E30" s="1083"/>
      <c r="F30" s="1083"/>
      <c r="G30" s="1083"/>
      <c r="H30" s="1083"/>
      <c r="I30" s="1083"/>
      <c r="J30" s="1083"/>
      <c r="K30" s="1083"/>
      <c r="L30" s="1083"/>
      <c r="M30" s="1083"/>
      <c r="N30" s="1083"/>
      <c r="O30" s="1083"/>
    </row>
    <row r="31" spans="1:20">
      <c r="A31" s="1083" t="s">
        <v>366</v>
      </c>
      <c r="B31" s="392"/>
      <c r="C31" s="392"/>
      <c r="D31" s="392"/>
      <c r="E31" s="392"/>
      <c r="F31" s="392"/>
      <c r="G31" s="392"/>
      <c r="H31" s="392"/>
      <c r="I31" s="392"/>
      <c r="J31" s="392"/>
      <c r="K31" s="392"/>
      <c r="L31" s="392"/>
      <c r="M31" s="392"/>
      <c r="N31" s="392"/>
      <c r="O31" s="392"/>
      <c r="P31" s="392"/>
    </row>
    <row r="32" spans="1:20">
      <c r="B32" s="392"/>
      <c r="C32" s="392"/>
      <c r="D32" s="392"/>
      <c r="E32" s="392"/>
      <c r="F32" s="392"/>
      <c r="G32" s="392"/>
      <c r="H32" s="392"/>
      <c r="I32" s="392"/>
      <c r="J32" s="392"/>
      <c r="K32" s="392"/>
      <c r="L32" s="392"/>
      <c r="M32" s="392"/>
      <c r="N32" s="392"/>
      <c r="O32" s="392"/>
      <c r="P32" s="392"/>
    </row>
    <row r="33" spans="2:16">
      <c r="B33" s="44"/>
      <c r="C33" s="44"/>
      <c r="D33" s="44"/>
      <c r="E33" s="44"/>
      <c r="F33" s="44"/>
      <c r="G33" s="44"/>
      <c r="H33" s="44"/>
      <c r="I33" s="44"/>
      <c r="J33" s="44"/>
      <c r="K33" s="44"/>
      <c r="L33" s="44"/>
      <c r="M33" s="44"/>
      <c r="N33" s="44"/>
      <c r="O33" s="44"/>
      <c r="P33" s="44"/>
    </row>
  </sheetData>
  <mergeCells count="10">
    <mergeCell ref="A28:P28"/>
    <mergeCell ref="A1:P1"/>
    <mergeCell ref="A3:P3"/>
    <mergeCell ref="A2:P2"/>
    <mergeCell ref="B4:D4"/>
    <mergeCell ref="E4:G4"/>
    <mergeCell ref="H4:J4"/>
    <mergeCell ref="N4:P4"/>
    <mergeCell ref="A26:P26"/>
    <mergeCell ref="K4:M4"/>
  </mergeCells>
  <pageMargins left="0.7" right="0.7" top="0.75" bottom="0.75" header="0.3" footer="0.3"/>
  <pageSetup scale="56"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3A50B-6641-4299-BF00-8548E22F0735}">
  <sheetPr>
    <tabColor rgb="FF00B050"/>
    <pageSetUpPr fitToPage="1"/>
  </sheetPr>
  <dimension ref="A1:O235"/>
  <sheetViews>
    <sheetView tabSelected="1" topLeftCell="A196" zoomScale="70" zoomScaleNormal="70" workbookViewId="0">
      <selection activeCell="J28" sqref="J28"/>
    </sheetView>
  </sheetViews>
  <sheetFormatPr defaultColWidth="9.140625" defaultRowHeight="12.75"/>
  <cols>
    <col min="1" max="1" width="28.140625" customWidth="1"/>
    <col min="2" max="2" width="15.140625" customWidth="1"/>
    <col min="3" max="5" width="14.85546875" customWidth="1"/>
    <col min="6" max="6" width="12.5703125" customWidth="1"/>
    <col min="7" max="7" width="18.28515625" customWidth="1"/>
    <col min="8" max="10" width="18.140625" customWidth="1"/>
    <col min="11" max="11" width="20.42578125" customWidth="1"/>
    <col min="12" max="12" width="17.85546875" customWidth="1"/>
    <col min="13" max="13" width="13.5703125" customWidth="1"/>
    <col min="14" max="14" width="18.140625" customWidth="1"/>
    <col min="15" max="15" width="13.42578125" customWidth="1"/>
    <col min="16" max="16" width="23" customWidth="1"/>
    <col min="17" max="17" width="15.85546875" customWidth="1"/>
    <col min="18" max="18" width="12.5703125" customWidth="1"/>
    <col min="19" max="19" width="14.42578125" customWidth="1"/>
    <col min="20" max="20" width="10.5703125" customWidth="1"/>
    <col min="21" max="21" width="14.85546875" customWidth="1"/>
    <col min="22" max="22" width="14.5703125" customWidth="1"/>
    <col min="23" max="23" width="15.140625" customWidth="1"/>
    <col min="24" max="24" width="14.5703125" customWidth="1"/>
    <col min="25" max="25" width="16.140625" customWidth="1"/>
    <col min="26" max="26" width="14.140625" customWidth="1"/>
    <col min="27" max="27" width="14.42578125" customWidth="1"/>
    <col min="29" max="29" width="13.5703125" customWidth="1"/>
    <col min="30" max="30" width="14.42578125" customWidth="1"/>
    <col min="31" max="31" width="12.42578125" customWidth="1"/>
    <col min="32" max="32" width="11.85546875" customWidth="1"/>
    <col min="33" max="33" width="13.85546875" customWidth="1"/>
    <col min="34" max="34" width="12.85546875" customWidth="1"/>
    <col min="35" max="35" width="11.5703125" customWidth="1"/>
    <col min="37" max="37" width="12.140625" customWidth="1"/>
    <col min="38" max="38" width="13" customWidth="1"/>
    <col min="39" max="39" width="12.140625" customWidth="1"/>
    <col min="40" max="40" width="16.42578125" customWidth="1"/>
    <col min="41" max="42" width="12.42578125" customWidth="1"/>
    <col min="43" max="43" width="13" customWidth="1"/>
    <col min="44" max="44" width="11.5703125" customWidth="1"/>
    <col min="45" max="45" width="13.5703125" customWidth="1"/>
    <col min="46" max="46" width="12.42578125" customWidth="1"/>
    <col min="47" max="47" width="12.140625" customWidth="1"/>
    <col min="48" max="48" width="14.5703125" customWidth="1"/>
    <col min="49" max="49" width="12.42578125" customWidth="1"/>
    <col min="50" max="50" width="15.140625" customWidth="1"/>
    <col min="51" max="51" width="12.85546875" customWidth="1"/>
    <col min="52" max="52" width="9.5703125" customWidth="1"/>
    <col min="53" max="53" width="12.42578125" customWidth="1"/>
    <col min="54" max="55" width="12.5703125" customWidth="1"/>
    <col min="56" max="56" width="13.5703125" customWidth="1"/>
    <col min="57" max="57" width="13" customWidth="1"/>
    <col min="58" max="58" width="15.42578125" customWidth="1"/>
    <col min="59" max="59" width="12.5703125" customWidth="1"/>
    <col min="60" max="60" width="10" customWidth="1"/>
  </cols>
  <sheetData>
    <row r="1" spans="1:15" ht="30.75" customHeight="1">
      <c r="A1" s="1524" t="s">
        <v>367</v>
      </c>
      <c r="B1" s="1524"/>
      <c r="C1" s="1524"/>
      <c r="D1" s="1524"/>
      <c r="E1" s="1524"/>
      <c r="F1" s="1524"/>
      <c r="G1" s="1524"/>
      <c r="H1" s="1524"/>
      <c r="I1" s="1524"/>
      <c r="J1" s="1524"/>
      <c r="K1" s="1524"/>
      <c r="L1" s="1524"/>
      <c r="M1" s="1085"/>
      <c r="N1" s="1085"/>
      <c r="O1" s="1085"/>
    </row>
    <row r="2" spans="1:15" ht="15.75">
      <c r="A2" s="1525" t="s">
        <v>2</v>
      </c>
      <c r="B2" s="1525"/>
      <c r="C2" s="1525"/>
      <c r="D2" s="1525"/>
      <c r="E2" s="1525"/>
      <c r="F2" s="1525"/>
      <c r="G2" s="1525"/>
      <c r="H2" s="1525"/>
      <c r="I2" s="1525"/>
      <c r="J2" s="1525"/>
      <c r="K2" s="1525"/>
      <c r="L2" s="1525"/>
    </row>
    <row r="3" spans="1:15" ht="15.75">
      <c r="A3" s="1525" t="str">
        <f>'Current Month'!A3</f>
        <v>January 2023</v>
      </c>
      <c r="B3" s="1525"/>
      <c r="C3" s="1525"/>
      <c r="D3" s="1525"/>
      <c r="E3" s="1525"/>
      <c r="F3" s="1525"/>
      <c r="G3" s="1525"/>
      <c r="H3" s="1525"/>
      <c r="I3" s="1525"/>
      <c r="J3" s="1525"/>
      <c r="K3" s="1525"/>
      <c r="L3" s="1525"/>
    </row>
    <row r="4" spans="1:15" ht="13.5" thickBot="1"/>
    <row r="5" spans="1:15" ht="26.25" thickBot="1">
      <c r="A5" s="1148" t="s">
        <v>368</v>
      </c>
    </row>
    <row r="6" spans="1:15" ht="104.45" customHeight="1" thickBot="1">
      <c r="A6" s="584" t="s">
        <v>369</v>
      </c>
      <c r="B6" s="583" t="s">
        <v>370</v>
      </c>
      <c r="C6" s="583" t="s">
        <v>371</v>
      </c>
      <c r="D6" s="583" t="s">
        <v>372</v>
      </c>
      <c r="E6" s="583" t="s">
        <v>373</v>
      </c>
      <c r="F6" s="583" t="s">
        <v>374</v>
      </c>
      <c r="G6" s="583" t="s">
        <v>375</v>
      </c>
      <c r="H6" s="583" t="s">
        <v>376</v>
      </c>
      <c r="I6" s="583" t="s">
        <v>377</v>
      </c>
      <c r="J6" s="583" t="s">
        <v>378</v>
      </c>
      <c r="K6" s="583" t="s">
        <v>379</v>
      </c>
      <c r="L6" s="583" t="s">
        <v>380</v>
      </c>
    </row>
    <row r="7" spans="1:15">
      <c r="A7" s="1158" t="s">
        <v>381</v>
      </c>
      <c r="B7" s="1157"/>
      <c r="C7" s="1157"/>
      <c r="D7" s="1157"/>
      <c r="E7" s="1157"/>
      <c r="F7" s="1157"/>
      <c r="G7" s="1157"/>
      <c r="H7" s="1157"/>
      <c r="I7" s="1157"/>
      <c r="J7" s="1157"/>
      <c r="K7" s="1157"/>
      <c r="L7" s="1157"/>
    </row>
    <row r="8" spans="1:15">
      <c r="A8" s="1086" t="s">
        <v>382</v>
      </c>
      <c r="B8" s="733"/>
      <c r="C8" s="736"/>
      <c r="D8" s="734"/>
      <c r="E8" s="549"/>
      <c r="F8" s="734"/>
      <c r="G8" s="592"/>
      <c r="H8" s="719"/>
      <c r="I8" s="719"/>
      <c r="J8" s="719"/>
      <c r="K8" s="719"/>
      <c r="L8" s="719"/>
    </row>
    <row r="9" spans="1:15">
      <c r="A9" s="1086" t="s">
        <v>383</v>
      </c>
      <c r="B9" s="735">
        <v>170522</v>
      </c>
      <c r="C9" s="736">
        <v>0</v>
      </c>
      <c r="D9" s="734">
        <f t="shared" ref="D9:D21" si="0">IFERROR(C9/B9,0)</f>
        <v>0</v>
      </c>
      <c r="E9" s="736">
        <v>290</v>
      </c>
      <c r="F9" s="734">
        <f>IFERROR(C9/E9,0)</f>
        <v>0</v>
      </c>
      <c r="G9" s="736">
        <v>0</v>
      </c>
      <c r="H9" s="736">
        <v>0</v>
      </c>
      <c r="I9" s="736">
        <v>0</v>
      </c>
      <c r="J9" s="736">
        <v>0</v>
      </c>
      <c r="K9" s="736">
        <v>0</v>
      </c>
      <c r="L9" s="736">
        <v>0</v>
      </c>
    </row>
    <row r="10" spans="1:15">
      <c r="A10" s="1086" t="s">
        <v>384</v>
      </c>
      <c r="B10" s="735">
        <v>22468</v>
      </c>
      <c r="C10" s="736">
        <v>0</v>
      </c>
      <c r="D10" s="734">
        <f t="shared" si="0"/>
        <v>0</v>
      </c>
      <c r="E10" s="736">
        <v>300</v>
      </c>
      <c r="F10" s="592">
        <f t="shared" ref="F10:F21" si="1">IFERROR(C10/E10,0)</f>
        <v>0</v>
      </c>
      <c r="G10" s="736">
        <v>0</v>
      </c>
      <c r="H10" s="736">
        <v>0</v>
      </c>
      <c r="I10" s="736">
        <v>0</v>
      </c>
      <c r="J10" s="736">
        <v>0</v>
      </c>
      <c r="K10" s="736">
        <v>0</v>
      </c>
      <c r="L10" s="736">
        <v>0</v>
      </c>
    </row>
    <row r="11" spans="1:15">
      <c r="A11" s="1086" t="s">
        <v>385</v>
      </c>
      <c r="B11" s="735">
        <v>179480</v>
      </c>
      <c r="C11" s="736">
        <v>0</v>
      </c>
      <c r="D11" s="734">
        <f t="shared" si="0"/>
        <v>0</v>
      </c>
      <c r="E11" s="736">
        <v>0</v>
      </c>
      <c r="F11" s="592">
        <f t="shared" si="1"/>
        <v>0</v>
      </c>
      <c r="G11" s="736">
        <v>0</v>
      </c>
      <c r="H11" s="736">
        <v>0</v>
      </c>
      <c r="I11" s="736">
        <v>0</v>
      </c>
      <c r="J11" s="736">
        <v>0</v>
      </c>
      <c r="K11" s="736">
        <v>0</v>
      </c>
      <c r="L11" s="736">
        <v>0</v>
      </c>
    </row>
    <row r="12" spans="1:15">
      <c r="A12" s="1086" t="s">
        <v>386</v>
      </c>
      <c r="B12" s="747"/>
      <c r="C12" s="748"/>
      <c r="D12" s="748"/>
      <c r="E12" s="748"/>
      <c r="F12" s="748"/>
      <c r="G12" s="748"/>
      <c r="H12" s="748"/>
      <c r="I12" s="748"/>
      <c r="J12" s="748"/>
      <c r="K12" s="748"/>
      <c r="L12" s="749"/>
    </row>
    <row r="13" spans="1:15">
      <c r="A13" s="1086" t="s">
        <v>387</v>
      </c>
      <c r="B13" s="737">
        <v>136885</v>
      </c>
      <c r="C13" s="736">
        <v>0</v>
      </c>
      <c r="D13" s="734">
        <f t="shared" si="0"/>
        <v>0</v>
      </c>
      <c r="E13" s="736">
        <v>3543</v>
      </c>
      <c r="F13" s="592">
        <f t="shared" si="1"/>
        <v>0</v>
      </c>
      <c r="G13" s="736">
        <v>0</v>
      </c>
      <c r="H13" s="736">
        <v>0</v>
      </c>
      <c r="I13" s="736">
        <v>0</v>
      </c>
      <c r="J13" s="736">
        <v>0</v>
      </c>
      <c r="K13" s="736">
        <v>0</v>
      </c>
      <c r="L13" s="736">
        <v>0</v>
      </c>
    </row>
    <row r="14" spans="1:15">
      <c r="A14" s="1086" t="s">
        <v>388</v>
      </c>
      <c r="B14" s="737">
        <v>236613</v>
      </c>
      <c r="C14" s="736">
        <v>0</v>
      </c>
      <c r="D14" s="734">
        <f t="shared" si="0"/>
        <v>0</v>
      </c>
      <c r="E14" s="736">
        <v>6912</v>
      </c>
      <c r="F14" s="592">
        <f t="shared" si="1"/>
        <v>0</v>
      </c>
      <c r="G14" s="736">
        <v>0</v>
      </c>
      <c r="H14" s="736">
        <v>0</v>
      </c>
      <c r="I14" s="736">
        <v>0</v>
      </c>
      <c r="J14" s="736">
        <v>0</v>
      </c>
      <c r="K14" s="736">
        <v>0</v>
      </c>
      <c r="L14" s="736">
        <v>0</v>
      </c>
    </row>
    <row r="15" spans="1:15">
      <c r="A15" s="1086" t="s">
        <v>389</v>
      </c>
      <c r="B15" s="1526"/>
      <c r="C15" s="1527"/>
      <c r="D15" s="1527"/>
      <c r="E15" s="1527"/>
      <c r="F15" s="1527"/>
      <c r="G15" s="1527"/>
      <c r="H15" s="1527"/>
      <c r="I15" s="1527"/>
      <c r="J15" s="1527"/>
      <c r="K15" s="1527"/>
      <c r="L15" s="1528"/>
    </row>
    <row r="16" spans="1:15">
      <c r="A16" s="1086" t="s">
        <v>390</v>
      </c>
      <c r="B16" s="738" t="s">
        <v>264</v>
      </c>
      <c r="C16" s="739">
        <v>0</v>
      </c>
      <c r="D16" s="734">
        <f t="shared" si="0"/>
        <v>0</v>
      </c>
      <c r="E16" s="740">
        <v>7272</v>
      </c>
      <c r="F16" s="592">
        <f t="shared" si="1"/>
        <v>0</v>
      </c>
      <c r="G16" s="736">
        <v>0</v>
      </c>
      <c r="H16" s="736">
        <v>0</v>
      </c>
      <c r="I16" s="736">
        <v>0</v>
      </c>
      <c r="J16" s="736">
        <v>0</v>
      </c>
      <c r="K16" s="736">
        <v>0</v>
      </c>
      <c r="L16" s="736">
        <v>0</v>
      </c>
    </row>
    <row r="17" spans="1:12">
      <c r="A17" s="1086" t="s">
        <v>391</v>
      </c>
      <c r="B17" s="738">
        <v>13760</v>
      </c>
      <c r="C17" s="739">
        <v>0</v>
      </c>
      <c r="D17" s="734">
        <f t="shared" si="0"/>
        <v>0</v>
      </c>
      <c r="E17" s="740">
        <v>10339</v>
      </c>
      <c r="F17" s="592">
        <f t="shared" si="1"/>
        <v>0</v>
      </c>
      <c r="G17" s="736">
        <v>0</v>
      </c>
      <c r="H17" s="736">
        <v>0</v>
      </c>
      <c r="I17" s="736">
        <v>0</v>
      </c>
      <c r="J17" s="736">
        <v>0</v>
      </c>
      <c r="K17" s="736">
        <v>0</v>
      </c>
      <c r="L17" s="736">
        <v>0</v>
      </c>
    </row>
    <row r="18" spans="1:12">
      <c r="A18" s="1086" t="s">
        <v>392</v>
      </c>
      <c r="B18" s="736">
        <v>166246</v>
      </c>
      <c r="C18" s="739">
        <v>0</v>
      </c>
      <c r="D18" s="734">
        <f t="shared" si="0"/>
        <v>0</v>
      </c>
      <c r="E18" s="740" t="s">
        <v>393</v>
      </c>
      <c r="F18" s="592">
        <f t="shared" si="1"/>
        <v>0</v>
      </c>
      <c r="G18" s="736">
        <v>0</v>
      </c>
      <c r="H18" s="736">
        <v>0</v>
      </c>
      <c r="I18" s="736">
        <v>0</v>
      </c>
      <c r="J18" s="736">
        <v>0</v>
      </c>
      <c r="K18" s="736">
        <v>0</v>
      </c>
      <c r="L18" s="736">
        <v>0</v>
      </c>
    </row>
    <row r="19" spans="1:12">
      <c r="A19" s="1086" t="s">
        <v>394</v>
      </c>
      <c r="B19" s="736">
        <v>44771</v>
      </c>
      <c r="C19" s="739">
        <v>0</v>
      </c>
      <c r="D19" s="734">
        <f t="shared" si="0"/>
        <v>0</v>
      </c>
      <c r="E19" s="736">
        <v>0</v>
      </c>
      <c r="F19" s="592">
        <f t="shared" si="1"/>
        <v>0</v>
      </c>
      <c r="G19" s="736">
        <v>0</v>
      </c>
      <c r="H19" s="736">
        <v>0</v>
      </c>
      <c r="I19" s="736">
        <v>0</v>
      </c>
      <c r="J19" s="736">
        <v>0</v>
      </c>
      <c r="K19" s="736">
        <v>0</v>
      </c>
      <c r="L19" s="736">
        <v>0</v>
      </c>
    </row>
    <row r="20" spans="1:12">
      <c r="A20" s="1086" t="s">
        <v>395</v>
      </c>
      <c r="B20" s="740" t="s">
        <v>264</v>
      </c>
      <c r="C20" s="739">
        <v>0</v>
      </c>
      <c r="D20" s="734">
        <f t="shared" si="0"/>
        <v>0</v>
      </c>
      <c r="E20" s="736">
        <v>0</v>
      </c>
      <c r="F20" s="592">
        <f t="shared" si="1"/>
        <v>0</v>
      </c>
      <c r="G20" s="736">
        <v>0</v>
      </c>
      <c r="H20" s="736">
        <v>0</v>
      </c>
      <c r="I20" s="736">
        <v>0</v>
      </c>
      <c r="J20" s="736">
        <v>0</v>
      </c>
      <c r="K20" s="736">
        <v>0</v>
      </c>
      <c r="L20" s="736">
        <v>0</v>
      </c>
    </row>
    <row r="21" spans="1:12">
      <c r="A21" s="1086" t="s">
        <v>396</v>
      </c>
      <c r="B21" s="738">
        <v>160975</v>
      </c>
      <c r="C21" s="739">
        <v>0</v>
      </c>
      <c r="D21" s="734">
        <f t="shared" si="0"/>
        <v>0</v>
      </c>
      <c r="E21" s="736">
        <v>0</v>
      </c>
      <c r="F21" s="592">
        <f t="shared" si="1"/>
        <v>0</v>
      </c>
      <c r="G21" s="736">
        <v>0</v>
      </c>
      <c r="H21" s="736">
        <v>0</v>
      </c>
      <c r="I21" s="736">
        <v>0</v>
      </c>
      <c r="J21" s="736">
        <v>0</v>
      </c>
      <c r="K21" s="736">
        <v>0</v>
      </c>
      <c r="L21" s="736">
        <v>0</v>
      </c>
    </row>
    <row r="22" spans="1:12">
      <c r="A22" s="720" t="s">
        <v>397</v>
      </c>
      <c r="B22" s="741"/>
      <c r="C22" s="586"/>
      <c r="D22" s="586"/>
      <c r="E22" s="586"/>
      <c r="F22" s="586"/>
      <c r="G22" s="586"/>
      <c r="H22" s="586"/>
      <c r="I22" s="586"/>
      <c r="J22" s="586"/>
      <c r="K22" s="586"/>
      <c r="L22" s="586"/>
    </row>
    <row r="23" spans="1:12">
      <c r="A23" s="587" t="s">
        <v>398</v>
      </c>
      <c r="B23" s="738">
        <v>90092</v>
      </c>
      <c r="C23" s="736">
        <v>0</v>
      </c>
      <c r="D23" s="585">
        <f t="shared" ref="D23:D34" si="2">IFERROR(C23/B23,0)</f>
        <v>0</v>
      </c>
      <c r="E23" s="736">
        <v>6337</v>
      </c>
      <c r="F23" s="593">
        <f t="shared" ref="F23:F34" si="3">IFERROR(C23/E23,0)</f>
        <v>0</v>
      </c>
      <c r="G23" s="736">
        <v>0</v>
      </c>
      <c r="H23" s="736">
        <v>0</v>
      </c>
      <c r="I23" s="736">
        <v>0</v>
      </c>
      <c r="J23" s="736">
        <v>0</v>
      </c>
      <c r="K23" s="736">
        <v>0</v>
      </c>
      <c r="L23" s="736">
        <v>0</v>
      </c>
    </row>
    <row r="24" spans="1:12">
      <c r="A24" s="588" t="s">
        <v>310</v>
      </c>
      <c r="B24" s="738">
        <v>8611</v>
      </c>
      <c r="C24" s="736">
        <v>0</v>
      </c>
      <c r="D24" s="585">
        <f t="shared" si="2"/>
        <v>0</v>
      </c>
      <c r="E24" s="736">
        <v>344</v>
      </c>
      <c r="F24" s="585">
        <f t="shared" si="3"/>
        <v>0</v>
      </c>
      <c r="G24" s="736">
        <v>0</v>
      </c>
      <c r="H24" s="736">
        <v>0</v>
      </c>
      <c r="I24" s="736">
        <v>0</v>
      </c>
      <c r="J24" s="736">
        <v>0</v>
      </c>
      <c r="K24" s="736">
        <v>0</v>
      </c>
      <c r="L24" s="736">
        <v>0</v>
      </c>
    </row>
    <row r="25" spans="1:12">
      <c r="A25" s="588" t="s">
        <v>399</v>
      </c>
      <c r="B25" s="738">
        <v>21716</v>
      </c>
      <c r="C25" s="736">
        <v>0</v>
      </c>
      <c r="D25" s="585">
        <f t="shared" si="2"/>
        <v>0</v>
      </c>
      <c r="E25" s="736">
        <v>211</v>
      </c>
      <c r="F25" s="585">
        <f t="shared" si="3"/>
        <v>0</v>
      </c>
      <c r="G25" s="736">
        <v>0</v>
      </c>
      <c r="H25" s="736">
        <v>0</v>
      </c>
      <c r="I25" s="736">
        <v>0</v>
      </c>
      <c r="J25" s="736">
        <v>0</v>
      </c>
      <c r="K25" s="736">
        <v>0</v>
      </c>
      <c r="L25" s="736">
        <v>0</v>
      </c>
    </row>
    <row r="26" spans="1:12">
      <c r="A26" s="588" t="s">
        <v>400</v>
      </c>
      <c r="B26" s="738">
        <v>131968</v>
      </c>
      <c r="C26" s="736">
        <v>0</v>
      </c>
      <c r="D26" s="585">
        <f t="shared" si="2"/>
        <v>0</v>
      </c>
      <c r="E26" s="736">
        <v>219</v>
      </c>
      <c r="F26" s="585">
        <f t="shared" si="3"/>
        <v>0</v>
      </c>
      <c r="G26" s="736">
        <v>0</v>
      </c>
      <c r="H26" s="736">
        <v>0</v>
      </c>
      <c r="I26" s="736">
        <v>0</v>
      </c>
      <c r="J26" s="736">
        <v>0</v>
      </c>
      <c r="K26" s="736">
        <v>0</v>
      </c>
      <c r="L26" s="736">
        <v>0</v>
      </c>
    </row>
    <row r="27" spans="1:12">
      <c r="A27" s="588" t="s">
        <v>401</v>
      </c>
      <c r="B27" s="738">
        <v>63552</v>
      </c>
      <c r="C27" s="736">
        <v>0</v>
      </c>
      <c r="D27" s="585">
        <f t="shared" si="2"/>
        <v>0</v>
      </c>
      <c r="E27" s="736">
        <v>1614</v>
      </c>
      <c r="F27" s="585">
        <f t="shared" si="3"/>
        <v>0</v>
      </c>
      <c r="G27" s="736">
        <v>0</v>
      </c>
      <c r="H27" s="736">
        <v>0</v>
      </c>
      <c r="I27" s="736">
        <v>0</v>
      </c>
      <c r="J27" s="736">
        <v>0</v>
      </c>
      <c r="K27" s="736">
        <v>0</v>
      </c>
      <c r="L27" s="736">
        <v>0</v>
      </c>
    </row>
    <row r="28" spans="1:12">
      <c r="A28" s="589" t="s">
        <v>402</v>
      </c>
      <c r="B28" s="738">
        <v>16775</v>
      </c>
      <c r="C28" s="736">
        <v>0</v>
      </c>
      <c r="D28" s="585">
        <f t="shared" si="2"/>
        <v>0</v>
      </c>
      <c r="E28" s="736">
        <v>579</v>
      </c>
      <c r="F28" s="585">
        <f t="shared" si="3"/>
        <v>0</v>
      </c>
      <c r="G28" s="736">
        <v>0</v>
      </c>
      <c r="H28" s="736">
        <v>0</v>
      </c>
      <c r="I28" s="736">
        <v>0</v>
      </c>
      <c r="J28" s="736">
        <v>0</v>
      </c>
      <c r="K28" s="736">
        <v>0</v>
      </c>
      <c r="L28" s="736">
        <v>0</v>
      </c>
    </row>
    <row r="29" spans="1:12">
      <c r="A29" s="589" t="s">
        <v>403</v>
      </c>
      <c r="B29" s="738">
        <v>244028</v>
      </c>
      <c r="C29" s="736">
        <v>0</v>
      </c>
      <c r="D29" s="585">
        <f t="shared" si="2"/>
        <v>0</v>
      </c>
      <c r="E29" s="736">
        <v>11961</v>
      </c>
      <c r="F29" s="585">
        <f t="shared" si="3"/>
        <v>0</v>
      </c>
      <c r="G29" s="736">
        <v>0</v>
      </c>
      <c r="H29" s="736">
        <v>0</v>
      </c>
      <c r="I29" s="736">
        <v>0</v>
      </c>
      <c r="J29" s="736">
        <v>0</v>
      </c>
      <c r="K29" s="736">
        <v>0</v>
      </c>
      <c r="L29" s="736">
        <v>0</v>
      </c>
    </row>
    <row r="30" spans="1:12">
      <c r="A30" s="589" t="s">
        <v>404</v>
      </c>
      <c r="B30" s="738">
        <v>4649</v>
      </c>
      <c r="C30" s="736">
        <v>0</v>
      </c>
      <c r="D30" s="585">
        <f t="shared" si="2"/>
        <v>0</v>
      </c>
      <c r="E30" s="736">
        <v>158</v>
      </c>
      <c r="F30" s="585">
        <f t="shared" si="3"/>
        <v>0</v>
      </c>
      <c r="G30" s="736">
        <v>0</v>
      </c>
      <c r="H30" s="736">
        <v>0</v>
      </c>
      <c r="I30" s="736">
        <v>0</v>
      </c>
      <c r="J30" s="736">
        <v>0</v>
      </c>
      <c r="K30" s="736">
        <v>0</v>
      </c>
      <c r="L30" s="736">
        <v>0</v>
      </c>
    </row>
    <row r="31" spans="1:12">
      <c r="A31" s="589" t="s">
        <v>405</v>
      </c>
      <c r="B31" s="738">
        <v>99636</v>
      </c>
      <c r="C31" s="736">
        <v>0</v>
      </c>
      <c r="D31" s="585">
        <f t="shared" si="2"/>
        <v>0</v>
      </c>
      <c r="E31" s="736">
        <v>5000</v>
      </c>
      <c r="F31" s="585">
        <f t="shared" si="3"/>
        <v>0</v>
      </c>
      <c r="G31" s="736">
        <v>0</v>
      </c>
      <c r="H31" s="736">
        <v>0</v>
      </c>
      <c r="I31" s="736">
        <v>0</v>
      </c>
      <c r="J31" s="736">
        <v>0</v>
      </c>
      <c r="K31" s="736">
        <v>0</v>
      </c>
      <c r="L31" s="736">
        <v>0</v>
      </c>
    </row>
    <row r="32" spans="1:12">
      <c r="A32" s="589" t="s">
        <v>406</v>
      </c>
      <c r="B32" s="738">
        <v>3490</v>
      </c>
      <c r="C32" s="736">
        <v>0</v>
      </c>
      <c r="D32" s="585">
        <f t="shared" si="2"/>
        <v>0</v>
      </c>
      <c r="E32" s="736">
        <v>93</v>
      </c>
      <c r="F32" s="585">
        <f t="shared" si="3"/>
        <v>0</v>
      </c>
      <c r="G32" s="736">
        <v>0</v>
      </c>
      <c r="H32" s="736">
        <v>0</v>
      </c>
      <c r="I32" s="736">
        <v>0</v>
      </c>
      <c r="J32" s="736">
        <v>0</v>
      </c>
      <c r="K32" s="736">
        <v>0</v>
      </c>
      <c r="L32" s="736">
        <v>0</v>
      </c>
    </row>
    <row r="33" spans="1:12">
      <c r="A33" s="589" t="s">
        <v>407</v>
      </c>
      <c r="B33" s="738">
        <v>1084</v>
      </c>
      <c r="C33" s="736">
        <v>0</v>
      </c>
      <c r="D33" s="585">
        <f t="shared" si="2"/>
        <v>0</v>
      </c>
      <c r="E33" s="736">
        <v>11</v>
      </c>
      <c r="F33" s="585">
        <f t="shared" si="3"/>
        <v>0</v>
      </c>
      <c r="G33" s="736">
        <v>0</v>
      </c>
      <c r="H33" s="736">
        <v>0</v>
      </c>
      <c r="I33" s="736">
        <v>0</v>
      </c>
      <c r="J33" s="736">
        <v>0</v>
      </c>
      <c r="K33" s="736">
        <v>0</v>
      </c>
      <c r="L33" s="736">
        <v>0</v>
      </c>
    </row>
    <row r="34" spans="1:12">
      <c r="A34" s="589" t="s">
        <v>408</v>
      </c>
      <c r="B34" s="738">
        <v>293478</v>
      </c>
      <c r="C34" s="736">
        <v>0</v>
      </c>
      <c r="D34" s="585">
        <f t="shared" si="2"/>
        <v>0</v>
      </c>
      <c r="E34" s="736">
        <v>1311</v>
      </c>
      <c r="F34" s="585">
        <f t="shared" si="3"/>
        <v>0</v>
      </c>
      <c r="G34" s="736">
        <v>0</v>
      </c>
      <c r="H34" s="736">
        <v>0</v>
      </c>
      <c r="I34" s="736">
        <v>0</v>
      </c>
      <c r="J34" s="736">
        <v>0</v>
      </c>
      <c r="K34" s="736">
        <v>0</v>
      </c>
      <c r="L34" s="736">
        <v>0</v>
      </c>
    </row>
    <row r="35" spans="1:12">
      <c r="A35" s="718" t="s">
        <v>409</v>
      </c>
      <c r="B35" s="742"/>
      <c r="C35" s="590"/>
      <c r="D35" s="590"/>
      <c r="E35" s="590"/>
      <c r="F35" s="590"/>
      <c r="G35" s="590"/>
      <c r="H35" s="590"/>
      <c r="I35" s="590"/>
      <c r="J35" s="590"/>
      <c r="K35" s="590"/>
      <c r="L35" s="721"/>
    </row>
    <row r="36" spans="1:12">
      <c r="A36" s="588" t="s">
        <v>410</v>
      </c>
      <c r="B36" s="736">
        <v>289316</v>
      </c>
      <c r="C36" s="736">
        <v>0</v>
      </c>
      <c r="D36" s="585">
        <f t="shared" ref="D36:D46" si="4">IFERROR(C36/B36,0)</f>
        <v>0</v>
      </c>
      <c r="E36" s="736">
        <v>16853</v>
      </c>
      <c r="F36" s="585">
        <f t="shared" ref="F36:F46" si="5">IFERROR(C36/E36,0)</f>
        <v>0</v>
      </c>
      <c r="G36" s="736">
        <v>0</v>
      </c>
      <c r="H36" s="736">
        <v>0</v>
      </c>
      <c r="I36" s="736">
        <v>0</v>
      </c>
      <c r="J36" s="736">
        <v>0</v>
      </c>
      <c r="K36" s="736">
        <v>0</v>
      </c>
      <c r="L36" s="736">
        <v>0</v>
      </c>
    </row>
    <row r="37" spans="1:12">
      <c r="A37" s="588" t="s">
        <v>411</v>
      </c>
      <c r="B37" s="736">
        <v>43709</v>
      </c>
      <c r="C37" s="736">
        <v>0</v>
      </c>
      <c r="D37" s="585">
        <f t="shared" si="4"/>
        <v>0</v>
      </c>
      <c r="E37" s="736">
        <v>503</v>
      </c>
      <c r="F37" s="585">
        <f t="shared" si="5"/>
        <v>0</v>
      </c>
      <c r="G37" s="736">
        <v>0</v>
      </c>
      <c r="H37" s="736">
        <v>0</v>
      </c>
      <c r="I37" s="736">
        <v>0</v>
      </c>
      <c r="J37" s="736">
        <v>0</v>
      </c>
      <c r="K37" s="736">
        <v>0</v>
      </c>
      <c r="L37" s="736">
        <v>0</v>
      </c>
    </row>
    <row r="38" spans="1:12">
      <c r="A38" s="588" t="s">
        <v>412</v>
      </c>
      <c r="B38" s="740" t="s">
        <v>264</v>
      </c>
      <c r="C38" s="736">
        <v>0</v>
      </c>
      <c r="D38" s="734">
        <f t="shared" si="4"/>
        <v>0</v>
      </c>
      <c r="E38" s="740" t="s">
        <v>393</v>
      </c>
      <c r="F38" s="734">
        <f t="shared" si="5"/>
        <v>0</v>
      </c>
      <c r="G38" s="736">
        <v>0</v>
      </c>
      <c r="H38" s="736">
        <v>0</v>
      </c>
      <c r="I38" s="736">
        <v>0</v>
      </c>
      <c r="J38" s="736">
        <v>0</v>
      </c>
      <c r="K38" s="736">
        <v>0</v>
      </c>
      <c r="L38" s="736">
        <v>0</v>
      </c>
    </row>
    <row r="39" spans="1:12">
      <c r="A39" s="588" t="s">
        <v>413</v>
      </c>
      <c r="B39" s="738">
        <v>144053</v>
      </c>
      <c r="C39" s="736">
        <v>0</v>
      </c>
      <c r="D39" s="585">
        <f t="shared" si="4"/>
        <v>0</v>
      </c>
      <c r="E39" s="736">
        <v>0</v>
      </c>
      <c r="F39" s="585">
        <f t="shared" si="5"/>
        <v>0</v>
      </c>
      <c r="G39" s="736">
        <v>0</v>
      </c>
      <c r="H39" s="736">
        <v>0</v>
      </c>
      <c r="I39" s="736">
        <v>0</v>
      </c>
      <c r="J39" s="736">
        <v>0</v>
      </c>
      <c r="K39" s="736">
        <v>0</v>
      </c>
      <c r="L39" s="736">
        <v>0</v>
      </c>
    </row>
    <row r="40" spans="1:12">
      <c r="A40" s="588" t="s">
        <v>414</v>
      </c>
      <c r="B40" s="738">
        <v>52414</v>
      </c>
      <c r="C40" s="736">
        <v>0</v>
      </c>
      <c r="D40" s="734">
        <f t="shared" si="4"/>
        <v>0</v>
      </c>
      <c r="E40" s="736">
        <v>0</v>
      </c>
      <c r="F40" s="734">
        <f t="shared" si="5"/>
        <v>0</v>
      </c>
      <c r="G40" s="736">
        <v>0</v>
      </c>
      <c r="H40" s="736">
        <v>0</v>
      </c>
      <c r="I40" s="736">
        <v>0</v>
      </c>
      <c r="J40" s="736">
        <v>0</v>
      </c>
      <c r="K40" s="736">
        <v>0</v>
      </c>
      <c r="L40" s="736">
        <v>0</v>
      </c>
    </row>
    <row r="41" spans="1:12">
      <c r="A41" s="588" t="s">
        <v>415</v>
      </c>
      <c r="B41" s="736">
        <v>132033</v>
      </c>
      <c r="C41" s="736">
        <v>0</v>
      </c>
      <c r="D41" s="585">
        <f t="shared" si="4"/>
        <v>0</v>
      </c>
      <c r="E41" s="736">
        <v>273</v>
      </c>
      <c r="F41" s="585">
        <f t="shared" si="5"/>
        <v>0</v>
      </c>
      <c r="G41" s="736">
        <v>0</v>
      </c>
      <c r="H41" s="736">
        <v>0</v>
      </c>
      <c r="I41" s="736">
        <v>0</v>
      </c>
      <c r="J41" s="736">
        <v>0</v>
      </c>
      <c r="K41" s="736">
        <v>0</v>
      </c>
      <c r="L41" s="736">
        <v>0</v>
      </c>
    </row>
    <row r="42" spans="1:12">
      <c r="A42" s="588" t="s">
        <v>416</v>
      </c>
      <c r="B42" s="1520"/>
      <c r="C42" s="1521"/>
      <c r="D42" s="1521"/>
      <c r="E42" s="1521"/>
      <c r="F42" s="1521"/>
      <c r="G42" s="1521"/>
      <c r="H42" s="1521"/>
      <c r="I42" s="1521"/>
      <c r="J42" s="1521"/>
      <c r="K42" s="1521"/>
      <c r="L42" s="1522"/>
    </row>
    <row r="43" spans="1:12">
      <c r="A43" s="588" t="s">
        <v>417</v>
      </c>
      <c r="B43" s="738">
        <v>275414</v>
      </c>
      <c r="C43" s="736">
        <v>0</v>
      </c>
      <c r="D43" s="585">
        <f t="shared" si="4"/>
        <v>0</v>
      </c>
      <c r="E43" s="736">
        <v>4649</v>
      </c>
      <c r="F43" s="585">
        <f t="shared" si="5"/>
        <v>0</v>
      </c>
      <c r="G43" s="736">
        <v>0</v>
      </c>
      <c r="H43" s="736">
        <v>0</v>
      </c>
      <c r="I43" s="736">
        <v>0</v>
      </c>
      <c r="J43" s="736">
        <v>0</v>
      </c>
      <c r="K43" s="736">
        <v>0</v>
      </c>
      <c r="L43" s="736">
        <v>0</v>
      </c>
    </row>
    <row r="44" spans="1:12">
      <c r="A44" s="588" t="s">
        <v>418</v>
      </c>
      <c r="B44" s="738">
        <v>318131</v>
      </c>
      <c r="C44" s="736">
        <v>0</v>
      </c>
      <c r="D44" s="585">
        <f t="shared" si="4"/>
        <v>0</v>
      </c>
      <c r="E44" s="736">
        <v>6584</v>
      </c>
      <c r="F44" s="585">
        <f t="shared" si="5"/>
        <v>0</v>
      </c>
      <c r="G44" s="736">
        <v>0</v>
      </c>
      <c r="H44" s="736">
        <v>0</v>
      </c>
      <c r="I44" s="736">
        <v>0</v>
      </c>
      <c r="J44" s="736">
        <v>0</v>
      </c>
      <c r="K44" s="736">
        <v>0</v>
      </c>
      <c r="L44" s="736">
        <v>0</v>
      </c>
    </row>
    <row r="45" spans="1:12">
      <c r="A45" s="588" t="s">
        <v>419</v>
      </c>
      <c r="B45" s="738">
        <v>243149</v>
      </c>
      <c r="C45" s="736">
        <v>0</v>
      </c>
      <c r="D45" s="585">
        <f t="shared" si="4"/>
        <v>0</v>
      </c>
      <c r="E45" s="736">
        <v>6373</v>
      </c>
      <c r="F45" s="585">
        <f t="shared" si="5"/>
        <v>0</v>
      </c>
      <c r="G45" s="736">
        <v>0</v>
      </c>
      <c r="H45" s="736">
        <v>0</v>
      </c>
      <c r="I45" s="736">
        <v>0</v>
      </c>
      <c r="J45" s="736">
        <v>0</v>
      </c>
      <c r="K45" s="736">
        <v>0</v>
      </c>
      <c r="L45" s="736">
        <v>0</v>
      </c>
    </row>
    <row r="46" spans="1:12">
      <c r="A46" s="588" t="s">
        <v>420</v>
      </c>
      <c r="B46" s="736">
        <v>35421</v>
      </c>
      <c r="C46" s="736">
        <v>0</v>
      </c>
      <c r="D46" s="585">
        <f t="shared" si="4"/>
        <v>0</v>
      </c>
      <c r="E46" s="736">
        <v>1280</v>
      </c>
      <c r="F46" s="585">
        <f t="shared" si="5"/>
        <v>0</v>
      </c>
      <c r="G46" s="736">
        <v>0</v>
      </c>
      <c r="H46" s="736">
        <v>0</v>
      </c>
      <c r="I46" s="736">
        <v>0</v>
      </c>
      <c r="J46" s="736">
        <v>0</v>
      </c>
      <c r="K46" s="736">
        <v>0</v>
      </c>
      <c r="L46" s="736">
        <v>0</v>
      </c>
    </row>
    <row r="47" spans="1:12">
      <c r="A47" s="718" t="s">
        <v>421</v>
      </c>
      <c r="B47" s="742"/>
      <c r="C47" s="590"/>
      <c r="D47" s="590"/>
      <c r="E47" s="722"/>
      <c r="F47" s="722"/>
      <c r="G47" s="722"/>
      <c r="H47" s="743"/>
      <c r="I47" s="743"/>
      <c r="J47" s="743"/>
      <c r="K47" s="743"/>
      <c r="L47" s="744"/>
    </row>
    <row r="48" spans="1:12">
      <c r="A48" s="588" t="s">
        <v>422</v>
      </c>
      <c r="B48" s="738">
        <v>20925</v>
      </c>
      <c r="C48" s="736"/>
      <c r="D48" s="585">
        <f>IFERROR(C48/B48,0)</f>
        <v>0</v>
      </c>
      <c r="E48" s="736">
        <v>882</v>
      </c>
      <c r="F48" s="585">
        <f>IFERROR(C48/E48,0)</f>
        <v>0</v>
      </c>
      <c r="G48" s="736">
        <v>0</v>
      </c>
      <c r="H48" s="736">
        <v>0</v>
      </c>
      <c r="I48" s="736">
        <v>0</v>
      </c>
      <c r="J48" s="736">
        <v>0</v>
      </c>
      <c r="K48" s="736">
        <v>0</v>
      </c>
      <c r="L48" s="736">
        <v>0</v>
      </c>
    </row>
    <row r="49" spans="1:14">
      <c r="A49" s="588" t="s">
        <v>423</v>
      </c>
      <c r="B49" s="1520"/>
      <c r="C49" s="1521"/>
      <c r="D49" s="1521"/>
      <c r="E49" s="1521"/>
      <c r="F49" s="1521"/>
      <c r="G49" s="1521"/>
      <c r="H49" s="1521"/>
      <c r="I49" s="1521"/>
      <c r="J49" s="1521"/>
      <c r="K49" s="1521"/>
      <c r="L49" s="1522"/>
    </row>
    <row r="50" spans="1:14">
      <c r="A50" s="588" t="s">
        <v>417</v>
      </c>
      <c r="B50" s="738">
        <v>283333</v>
      </c>
      <c r="C50" s="736">
        <v>0</v>
      </c>
      <c r="D50" s="723">
        <f t="shared" ref="D50:D51" si="6">IFERROR(C50/B50,0)</f>
        <v>0</v>
      </c>
      <c r="E50" s="736">
        <v>8311</v>
      </c>
      <c r="F50" s="585">
        <f t="shared" ref="F50:F52" si="7">IFERROR(C50/E50,0)</f>
        <v>0</v>
      </c>
      <c r="G50" s="736">
        <v>0</v>
      </c>
      <c r="H50" s="736">
        <v>0</v>
      </c>
      <c r="I50" s="736">
        <v>0</v>
      </c>
      <c r="J50" s="736">
        <v>0</v>
      </c>
      <c r="K50" s="736">
        <v>0</v>
      </c>
      <c r="L50" s="736">
        <v>0</v>
      </c>
    </row>
    <row r="51" spans="1:14">
      <c r="A51" s="588" t="s">
        <v>418</v>
      </c>
      <c r="B51" s="738">
        <v>195497</v>
      </c>
      <c r="C51" s="736">
        <v>0</v>
      </c>
      <c r="D51" s="723">
        <f t="shared" si="6"/>
        <v>0</v>
      </c>
      <c r="E51" s="736">
        <v>5549</v>
      </c>
      <c r="F51" s="585">
        <f t="shared" si="7"/>
        <v>0</v>
      </c>
      <c r="G51" s="736">
        <v>0</v>
      </c>
      <c r="H51" s="736">
        <v>0</v>
      </c>
      <c r="I51" s="736">
        <v>0</v>
      </c>
      <c r="J51" s="736">
        <v>0</v>
      </c>
      <c r="K51" s="736">
        <v>0</v>
      </c>
      <c r="L51" s="736">
        <v>0</v>
      </c>
    </row>
    <row r="52" spans="1:14">
      <c r="A52" s="588" t="s">
        <v>419</v>
      </c>
      <c r="B52" s="738">
        <v>113025</v>
      </c>
      <c r="C52" s="736">
        <v>0</v>
      </c>
      <c r="D52" s="723">
        <f>IFERROR(C52/B52,0)</f>
        <v>0</v>
      </c>
      <c r="E52" s="736">
        <v>3746</v>
      </c>
      <c r="F52" s="585">
        <f t="shared" si="7"/>
        <v>0</v>
      </c>
      <c r="G52" s="736">
        <v>0</v>
      </c>
      <c r="H52" s="736">
        <v>0</v>
      </c>
      <c r="I52" s="736">
        <v>0</v>
      </c>
      <c r="J52" s="736">
        <v>0</v>
      </c>
      <c r="K52" s="736">
        <v>0</v>
      </c>
      <c r="L52" s="736">
        <v>0</v>
      </c>
    </row>
    <row r="53" spans="1:14" ht="13.5" thickBot="1">
      <c r="A53" s="591" t="s">
        <v>424</v>
      </c>
      <c r="B53" s="745">
        <v>115907</v>
      </c>
      <c r="C53" s="746">
        <v>0</v>
      </c>
      <c r="D53" s="724">
        <f>IFERROR(C53/B53,0)</f>
        <v>0</v>
      </c>
      <c r="E53" s="1267" t="s">
        <v>393</v>
      </c>
      <c r="F53" s="724">
        <f>IFERROR(C53/E53,0)</f>
        <v>0</v>
      </c>
      <c r="G53" s="746">
        <v>0</v>
      </c>
      <c r="H53" s="746">
        <v>0</v>
      </c>
      <c r="I53" s="746">
        <v>0</v>
      </c>
      <c r="J53" s="746">
        <v>0</v>
      </c>
      <c r="K53" s="746">
        <v>0</v>
      </c>
      <c r="L53" s="746">
        <v>0</v>
      </c>
    </row>
    <row r="54" spans="1:14" ht="13.5" thickBot="1">
      <c r="A54" s="725"/>
    </row>
    <row r="55" spans="1:14" ht="39.6" customHeight="1">
      <c r="A55" s="1523" t="s">
        <v>425</v>
      </c>
      <c r="B55" s="1523"/>
      <c r="C55" s="1523"/>
      <c r="D55" s="1523"/>
      <c r="E55" s="1523"/>
      <c r="F55" s="1523"/>
      <c r="G55" s="1523"/>
      <c r="H55" s="1523"/>
      <c r="I55" s="1523"/>
      <c r="J55" s="1523"/>
      <c r="K55" s="1523"/>
      <c r="L55" s="1523"/>
      <c r="M55" s="790"/>
      <c r="N55" s="790"/>
    </row>
    <row r="56" spans="1:14" ht="15.75">
      <c r="A56" s="800"/>
      <c r="B56" s="790"/>
      <c r="C56" s="790"/>
      <c r="D56" s="790"/>
      <c r="E56" s="790"/>
      <c r="F56" s="790"/>
      <c r="G56" s="790"/>
      <c r="H56" s="790"/>
      <c r="I56" s="790"/>
      <c r="J56" s="790"/>
      <c r="K56" s="790"/>
      <c r="L56" s="790"/>
      <c r="M56" s="790"/>
      <c r="N56" s="790"/>
    </row>
    <row r="57" spans="1:14" ht="13.5" thickBot="1"/>
    <row r="58" spans="1:14" ht="26.25" thickBot="1">
      <c r="A58" s="1084" t="s">
        <v>426</v>
      </c>
    </row>
    <row r="59" spans="1:14" s="1087" customFormat="1" ht="119.1" customHeight="1" thickBot="1">
      <c r="A59" s="801" t="s">
        <v>369</v>
      </c>
      <c r="B59" s="802" t="s">
        <v>427</v>
      </c>
      <c r="C59" s="802" t="s">
        <v>428</v>
      </c>
      <c r="D59" s="802" t="s">
        <v>372</v>
      </c>
      <c r="E59" s="802" t="s">
        <v>429</v>
      </c>
      <c r="F59" s="802" t="s">
        <v>430</v>
      </c>
      <c r="G59" s="802" t="s">
        <v>431</v>
      </c>
      <c r="H59" s="802" t="s">
        <v>432</v>
      </c>
      <c r="I59" s="802" t="s">
        <v>433</v>
      </c>
      <c r="J59" s="802" t="s">
        <v>434</v>
      </c>
      <c r="K59" s="802" t="s">
        <v>435</v>
      </c>
      <c r="L59" s="802" t="s">
        <v>436</v>
      </c>
      <c r="N59" s="803"/>
    </row>
    <row r="60" spans="1:14">
      <c r="A60" s="804" t="s">
        <v>397</v>
      </c>
      <c r="B60" s="804"/>
      <c r="C60" s="805"/>
      <c r="D60" s="804"/>
      <c r="E60" s="806"/>
      <c r="F60" s="807"/>
      <c r="G60" s="807"/>
      <c r="H60" s="807"/>
      <c r="I60" s="807"/>
      <c r="J60" s="807"/>
      <c r="K60" s="807"/>
      <c r="L60" s="807"/>
    </row>
    <row r="61" spans="1:14">
      <c r="A61" s="1088" t="s">
        <v>398</v>
      </c>
      <c r="B61" s="1089"/>
      <c r="C61" s="808"/>
      <c r="D61" s="1090"/>
      <c r="E61" s="809"/>
      <c r="F61" s="1091"/>
      <c r="G61" s="1092"/>
      <c r="H61" s="1092"/>
      <c r="I61" s="1092"/>
      <c r="J61" s="1092"/>
      <c r="K61" s="1092"/>
      <c r="L61" s="810"/>
    </row>
    <row r="62" spans="1:14">
      <c r="A62" s="1088" t="s">
        <v>310</v>
      </c>
      <c r="B62" s="1089"/>
      <c r="C62" s="808"/>
      <c r="D62" s="1090"/>
      <c r="E62" s="809"/>
      <c r="F62" s="1091"/>
      <c r="G62" s="1092"/>
      <c r="H62" s="1092"/>
      <c r="I62" s="1092"/>
      <c r="J62" s="1092"/>
      <c r="K62" s="1092"/>
      <c r="L62" s="810"/>
    </row>
    <row r="63" spans="1:14">
      <c r="A63" s="1088" t="s">
        <v>437</v>
      </c>
      <c r="B63" s="1089"/>
      <c r="C63" s="808"/>
      <c r="D63" s="1090"/>
      <c r="E63" s="809"/>
      <c r="F63" s="1091"/>
      <c r="G63" s="1092"/>
      <c r="H63" s="1092"/>
      <c r="I63" s="1092"/>
      <c r="J63" s="1092"/>
      <c r="K63" s="1092"/>
      <c r="L63" s="810"/>
    </row>
    <row r="64" spans="1:14">
      <c r="A64" s="1088" t="s">
        <v>438</v>
      </c>
      <c r="B64" s="1093"/>
      <c r="C64" s="808"/>
      <c r="D64" s="1094"/>
      <c r="E64" s="809"/>
      <c r="F64" s="1091"/>
      <c r="G64" s="1092"/>
      <c r="H64" s="1092"/>
      <c r="I64" s="1092"/>
      <c r="J64" s="1092"/>
      <c r="K64" s="1092"/>
      <c r="L64" s="810"/>
    </row>
    <row r="65" spans="1:12" ht="14.65" customHeight="1">
      <c r="A65" s="1088" t="s">
        <v>439</v>
      </c>
      <c r="B65" s="1089"/>
      <c r="C65" s="808"/>
      <c r="D65" s="1090"/>
      <c r="E65" s="809"/>
      <c r="F65" s="1091"/>
      <c r="G65" s="1092"/>
      <c r="H65" s="1092"/>
      <c r="I65" s="1092"/>
      <c r="J65" s="1092"/>
      <c r="K65" s="1092"/>
      <c r="L65" s="810"/>
    </row>
    <row r="66" spans="1:12">
      <c r="A66" s="1095" t="s">
        <v>402</v>
      </c>
      <c r="B66" s="1089"/>
      <c r="C66" s="808"/>
      <c r="D66" s="1090"/>
      <c r="E66" s="809"/>
      <c r="F66" s="1091"/>
      <c r="G66" s="1092"/>
      <c r="H66" s="1092"/>
      <c r="I66" s="1092"/>
      <c r="J66" s="1092"/>
      <c r="K66" s="1092"/>
      <c r="L66" s="810"/>
    </row>
    <row r="67" spans="1:12">
      <c r="A67" s="1096" t="s">
        <v>403</v>
      </c>
      <c r="B67" s="1089"/>
      <c r="C67" s="808"/>
      <c r="D67" s="1090"/>
      <c r="E67" s="809"/>
      <c r="F67" s="1091"/>
      <c r="G67" s="1092"/>
      <c r="H67" s="1092"/>
      <c r="I67" s="1092"/>
      <c r="J67" s="1092"/>
      <c r="K67" s="1092"/>
      <c r="L67" s="810"/>
    </row>
    <row r="68" spans="1:12">
      <c r="A68" s="1096" t="s">
        <v>404</v>
      </c>
      <c r="B68" s="1089"/>
      <c r="C68" s="808"/>
      <c r="D68" s="1090"/>
      <c r="E68" s="809"/>
      <c r="F68" s="1091"/>
      <c r="G68" s="1092"/>
      <c r="H68" s="1092"/>
      <c r="I68" s="1092"/>
      <c r="J68" s="1092"/>
      <c r="K68" s="1092"/>
      <c r="L68" s="810"/>
    </row>
    <row r="69" spans="1:12">
      <c r="A69" s="1096" t="s">
        <v>405</v>
      </c>
      <c r="B69" s="1089"/>
      <c r="C69" s="808"/>
      <c r="D69" s="1090"/>
      <c r="E69" s="809"/>
      <c r="F69" s="1091"/>
      <c r="G69" s="1092"/>
      <c r="H69" s="1092"/>
      <c r="I69" s="1092"/>
      <c r="J69" s="1092"/>
      <c r="K69" s="1092"/>
      <c r="L69" s="810"/>
    </row>
    <row r="70" spans="1:12">
      <c r="A70" s="1096" t="s">
        <v>406</v>
      </c>
      <c r="B70" s="1089"/>
      <c r="C70" s="808"/>
      <c r="D70" s="1090"/>
      <c r="E70" s="809"/>
      <c r="F70" s="1091"/>
      <c r="G70" s="1092"/>
      <c r="H70" s="1092"/>
      <c r="I70" s="1092"/>
      <c r="J70" s="1092"/>
      <c r="K70" s="1092"/>
      <c r="L70" s="810"/>
    </row>
    <row r="71" spans="1:12">
      <c r="A71" s="1096" t="s">
        <v>407</v>
      </c>
      <c r="B71" s="1089"/>
      <c r="C71" s="808"/>
      <c r="D71" s="1090"/>
      <c r="E71" s="809"/>
      <c r="F71" s="1091"/>
      <c r="G71" s="1092"/>
      <c r="H71" s="1092"/>
      <c r="I71" s="1092"/>
      <c r="J71" s="1092"/>
      <c r="K71" s="1092"/>
      <c r="L71" s="810"/>
    </row>
    <row r="72" spans="1:12">
      <c r="A72" s="1096" t="s">
        <v>440</v>
      </c>
      <c r="B72" s="1089"/>
      <c r="C72" s="808"/>
      <c r="D72" s="1090"/>
      <c r="E72" s="809"/>
      <c r="F72" s="1091"/>
      <c r="G72" s="1092"/>
      <c r="H72" s="1092"/>
      <c r="I72" s="1092"/>
      <c r="J72" s="1092"/>
      <c r="K72" s="1092"/>
      <c r="L72" s="810"/>
    </row>
    <row r="73" spans="1:12" ht="12" customHeight="1">
      <c r="A73" s="811" t="s">
        <v>441</v>
      </c>
      <c r="B73" s="812"/>
      <c r="C73" s="805"/>
      <c r="D73" s="804"/>
      <c r="E73" s="813"/>
      <c r="F73" s="814"/>
      <c r="G73" s="815"/>
      <c r="H73" s="815"/>
      <c r="I73" s="815"/>
      <c r="J73" s="815"/>
      <c r="K73" s="816"/>
      <c r="L73" s="817"/>
    </row>
    <row r="74" spans="1:12">
      <c r="A74" s="1088" t="s">
        <v>442</v>
      </c>
      <c r="B74" s="1089"/>
      <c r="C74" s="808"/>
      <c r="D74" s="1090"/>
      <c r="E74" s="809"/>
      <c r="F74" s="1091"/>
      <c r="G74" s="1092"/>
      <c r="H74" s="1092"/>
      <c r="I74" s="1092"/>
      <c r="J74" s="1092"/>
      <c r="K74" s="1092"/>
      <c r="L74" s="810"/>
    </row>
    <row r="75" spans="1:12">
      <c r="A75" s="1088" t="s">
        <v>443</v>
      </c>
      <c r="B75" s="1097"/>
      <c r="C75" s="818"/>
      <c r="D75" s="1090"/>
      <c r="E75" s="819"/>
      <c r="F75" s="1091"/>
      <c r="G75" s="1092"/>
      <c r="H75" s="1092"/>
      <c r="I75" s="1092"/>
      <c r="J75" s="1092"/>
      <c r="K75" s="1092"/>
      <c r="L75" s="820"/>
    </row>
    <row r="76" spans="1:12">
      <c r="A76" s="1088" t="s">
        <v>444</v>
      </c>
      <c r="B76" s="1098"/>
      <c r="C76" s="818"/>
      <c r="D76" s="1090"/>
      <c r="E76" s="819"/>
      <c r="F76" s="1091"/>
      <c r="G76" s="1092"/>
      <c r="H76" s="1092"/>
      <c r="I76" s="1092"/>
      <c r="J76" s="1092"/>
      <c r="K76" s="1092"/>
      <c r="L76" s="820"/>
    </row>
    <row r="77" spans="1:12">
      <c r="A77" s="1099" t="s">
        <v>445</v>
      </c>
      <c r="B77" s="1089"/>
      <c r="C77" s="818"/>
      <c r="D77" s="1090"/>
      <c r="E77" s="819"/>
      <c r="F77" s="1091"/>
      <c r="G77" s="1092"/>
      <c r="H77" s="1092"/>
      <c r="I77" s="1092"/>
      <c r="J77" s="1092"/>
      <c r="K77" s="1092"/>
      <c r="L77" s="820"/>
    </row>
    <row r="78" spans="1:12">
      <c r="A78" s="1099" t="s">
        <v>446</v>
      </c>
      <c r="B78" s="1089"/>
      <c r="C78" s="818"/>
      <c r="D78" s="1090"/>
      <c r="E78" s="819"/>
      <c r="F78" s="1091"/>
      <c r="G78" s="1092"/>
      <c r="H78" s="1092"/>
      <c r="I78" s="1092"/>
      <c r="J78" s="1092"/>
      <c r="K78" s="1092"/>
      <c r="L78" s="820"/>
    </row>
    <row r="79" spans="1:12">
      <c r="A79" s="1099" t="s">
        <v>447</v>
      </c>
      <c r="B79" s="1089"/>
      <c r="C79" s="818"/>
      <c r="D79" s="1090"/>
      <c r="E79" s="819"/>
      <c r="F79" s="1091"/>
      <c r="G79" s="1092"/>
      <c r="H79" s="1092"/>
      <c r="I79" s="1092"/>
      <c r="J79" s="1092"/>
      <c r="K79" s="1092"/>
      <c r="L79" s="820"/>
    </row>
    <row r="80" spans="1:12">
      <c r="A80" s="1088" t="s">
        <v>448</v>
      </c>
      <c r="B80" s="1089"/>
      <c r="C80" s="808"/>
      <c r="D80" s="1090"/>
      <c r="E80" s="809"/>
      <c r="F80" s="1091"/>
      <c r="G80" s="1092"/>
      <c r="H80" s="1092"/>
      <c r="I80" s="1092"/>
      <c r="J80" s="1092"/>
      <c r="K80" s="1092"/>
      <c r="L80" s="810"/>
    </row>
    <row r="81" spans="1:14">
      <c r="A81" s="1088" t="s">
        <v>449</v>
      </c>
      <c r="B81" s="1098"/>
      <c r="C81" s="808"/>
      <c r="D81" s="1090"/>
      <c r="E81" s="809"/>
      <c r="F81" s="1091"/>
      <c r="G81" s="1092"/>
      <c r="H81" s="1092"/>
      <c r="I81" s="1092"/>
      <c r="J81" s="1092"/>
      <c r="K81" s="1092"/>
      <c r="L81" s="810"/>
    </row>
    <row r="82" spans="1:14">
      <c r="A82" s="1100" t="s">
        <v>445</v>
      </c>
      <c r="B82" s="1101"/>
      <c r="C82" s="821"/>
      <c r="D82" s="1102"/>
      <c r="E82" s="822"/>
      <c r="F82" s="1103"/>
      <c r="G82" s="1104"/>
      <c r="H82" s="1104"/>
      <c r="I82" s="1104"/>
      <c r="J82" s="1104"/>
      <c r="K82" s="1104"/>
      <c r="L82" s="823"/>
    </row>
    <row r="83" spans="1:14">
      <c r="A83" s="1100" t="s">
        <v>446</v>
      </c>
      <c r="B83" s="1101"/>
      <c r="C83" s="821"/>
      <c r="D83" s="1102"/>
      <c r="E83" s="822"/>
      <c r="F83" s="1103"/>
      <c r="G83" s="1104"/>
      <c r="H83" s="1104"/>
      <c r="I83" s="1104"/>
      <c r="J83" s="1104"/>
      <c r="K83" s="1104"/>
      <c r="L83" s="823"/>
    </row>
    <row r="84" spans="1:14">
      <c r="A84" s="1105" t="s">
        <v>447</v>
      </c>
      <c r="B84" s="1089"/>
      <c r="C84" s="824"/>
      <c r="D84" s="593"/>
      <c r="E84" s="809"/>
      <c r="F84" s="1091"/>
      <c r="G84" s="1092"/>
      <c r="H84" s="1092"/>
      <c r="I84" s="1092"/>
      <c r="J84" s="1092"/>
      <c r="K84" s="1092"/>
      <c r="L84" s="810"/>
    </row>
    <row r="87" spans="1:14" ht="13.5" thickBot="1"/>
    <row r="88" spans="1:14" ht="13.5" thickBot="1">
      <c r="A88" s="1084" t="s">
        <v>450</v>
      </c>
    </row>
    <row r="89" spans="1:14" s="1087" customFormat="1" ht="102.75" customHeight="1" thickBot="1">
      <c r="A89" s="801" t="s">
        <v>369</v>
      </c>
      <c r="B89" s="825" t="s">
        <v>451</v>
      </c>
      <c r="C89" s="802" t="s">
        <v>452</v>
      </c>
      <c r="D89" s="825" t="s">
        <v>372</v>
      </c>
      <c r="E89" s="825" t="s">
        <v>453</v>
      </c>
      <c r="F89" s="825" t="s">
        <v>430</v>
      </c>
      <c r="G89" s="802" t="s">
        <v>454</v>
      </c>
      <c r="H89" s="802" t="s">
        <v>455</v>
      </c>
      <c r="I89" s="802" t="s">
        <v>456</v>
      </c>
      <c r="J89" s="802" t="s">
        <v>457</v>
      </c>
      <c r="K89" s="802" t="s">
        <v>458</v>
      </c>
      <c r="L89" s="802" t="s">
        <v>459</v>
      </c>
      <c r="N89" s="803"/>
    </row>
    <row r="90" spans="1:14">
      <c r="A90" s="804" t="s">
        <v>386</v>
      </c>
      <c r="B90" s="826"/>
      <c r="C90" s="805"/>
      <c r="D90" s="826"/>
      <c r="E90" s="827"/>
      <c r="F90" s="828"/>
      <c r="G90" s="807"/>
      <c r="H90" s="807"/>
      <c r="I90" s="807"/>
      <c r="J90" s="807"/>
      <c r="K90" s="807"/>
      <c r="L90" s="807"/>
    </row>
    <row r="91" spans="1:14">
      <c r="A91" s="1106" t="s">
        <v>387</v>
      </c>
      <c r="B91" s="1107"/>
      <c r="C91" s="808"/>
      <c r="D91" s="1108"/>
      <c r="E91" s="829"/>
      <c r="F91" s="1109"/>
      <c r="G91" s="1092"/>
      <c r="H91" s="1092"/>
      <c r="I91" s="1092"/>
      <c r="J91" s="1092"/>
      <c r="K91" s="1092"/>
      <c r="L91" s="810"/>
    </row>
    <row r="92" spans="1:14">
      <c r="A92" s="1106" t="s">
        <v>388</v>
      </c>
      <c r="B92" s="1107"/>
      <c r="C92" s="808"/>
      <c r="D92" s="1108"/>
      <c r="E92" s="829"/>
      <c r="F92" s="1109"/>
      <c r="G92" s="1092"/>
      <c r="H92" s="1092"/>
      <c r="I92" s="1092"/>
      <c r="J92" s="1092"/>
      <c r="K92" s="1092"/>
      <c r="L92" s="810"/>
    </row>
    <row r="93" spans="1:14">
      <c r="A93" s="804" t="s">
        <v>389</v>
      </c>
      <c r="B93" s="826"/>
      <c r="C93" s="805"/>
      <c r="D93" s="826"/>
      <c r="E93" s="827"/>
      <c r="F93" s="828"/>
      <c r="G93" s="807"/>
      <c r="H93" s="807"/>
      <c r="I93" s="807"/>
      <c r="J93" s="807"/>
      <c r="K93" s="807"/>
      <c r="L93" s="807"/>
    </row>
    <row r="94" spans="1:14">
      <c r="A94" s="1106" t="s">
        <v>460</v>
      </c>
      <c r="B94" s="1110"/>
      <c r="C94" s="808"/>
      <c r="D94" s="1111"/>
      <c r="E94" s="829"/>
      <c r="F94" s="1109"/>
      <c r="G94" s="1092"/>
      <c r="H94" s="1092"/>
      <c r="I94" s="1092"/>
      <c r="J94" s="1092"/>
      <c r="K94" s="1092"/>
      <c r="L94" s="810"/>
    </row>
    <row r="95" spans="1:14">
      <c r="A95" s="1106" t="s">
        <v>461</v>
      </c>
      <c r="B95" s="1110"/>
      <c r="C95" s="808"/>
      <c r="D95" s="1110"/>
      <c r="E95" s="829"/>
      <c r="F95" s="1109"/>
      <c r="G95" s="1092"/>
      <c r="H95" s="1092"/>
      <c r="I95" s="1092"/>
      <c r="J95" s="1092"/>
      <c r="K95" s="1092"/>
      <c r="L95" s="810"/>
    </row>
    <row r="96" spans="1:14">
      <c r="A96" s="1106" t="s">
        <v>462</v>
      </c>
      <c r="B96" s="1107"/>
      <c r="C96" s="808"/>
      <c r="D96" s="1108"/>
      <c r="E96" s="829"/>
      <c r="F96" s="1109"/>
      <c r="G96" s="1092"/>
      <c r="H96" s="1092"/>
      <c r="I96" s="1092"/>
      <c r="J96" s="1092"/>
      <c r="K96" s="1092"/>
      <c r="L96" s="810"/>
    </row>
    <row r="97" spans="1:12">
      <c r="A97" s="1106" t="s">
        <v>463</v>
      </c>
      <c r="B97" s="1107"/>
      <c r="C97" s="830"/>
      <c r="D97" s="1110"/>
      <c r="E97" s="831"/>
      <c r="F97" s="1112"/>
      <c r="G97" s="832"/>
      <c r="H97" s="832"/>
      <c r="I97" s="832"/>
      <c r="J97" s="832"/>
      <c r="K97" s="832"/>
      <c r="L97" s="833"/>
    </row>
    <row r="98" spans="1:12">
      <c r="A98" s="1106" t="s">
        <v>464</v>
      </c>
      <c r="B98" s="1110"/>
      <c r="C98" s="808"/>
      <c r="D98" s="1110"/>
      <c r="E98" s="829"/>
      <c r="F98" s="1109"/>
      <c r="G98" s="1092"/>
      <c r="H98" s="1092"/>
      <c r="I98" s="1092"/>
      <c r="J98" s="1092"/>
      <c r="K98" s="1092"/>
      <c r="L98" s="810"/>
    </row>
    <row r="99" spans="1:12">
      <c r="A99" s="1106" t="s">
        <v>442</v>
      </c>
      <c r="B99" s="1107"/>
      <c r="C99" s="830"/>
      <c r="D99" s="1108"/>
      <c r="E99" s="829"/>
      <c r="F99" s="1109"/>
      <c r="G99" s="1092"/>
      <c r="H99" s="1092"/>
      <c r="I99" s="1092"/>
      <c r="J99" s="1092"/>
      <c r="K99" s="1092"/>
      <c r="L99" s="833"/>
    </row>
    <row r="100" spans="1:12">
      <c r="A100" s="804" t="s">
        <v>397</v>
      </c>
      <c r="B100" s="826"/>
      <c r="C100" s="805"/>
      <c r="D100" s="826"/>
      <c r="E100" s="827"/>
      <c r="F100" s="828"/>
      <c r="G100" s="807"/>
      <c r="H100" s="807"/>
      <c r="I100" s="807"/>
      <c r="J100" s="807"/>
      <c r="K100" s="807"/>
      <c r="L100" s="807"/>
    </row>
    <row r="101" spans="1:12">
      <c r="A101" s="1113" t="s">
        <v>398</v>
      </c>
      <c r="B101" s="1107"/>
      <c r="C101" s="808"/>
      <c r="D101" s="1108"/>
      <c r="E101" s="834"/>
      <c r="F101" s="1109"/>
      <c r="G101" s="1092"/>
      <c r="H101" s="1092"/>
      <c r="I101" s="1092"/>
      <c r="J101" s="1092"/>
      <c r="K101" s="1092"/>
      <c r="L101" s="810"/>
    </row>
    <row r="102" spans="1:12">
      <c r="A102" s="1113" t="s">
        <v>310</v>
      </c>
      <c r="B102" s="1107"/>
      <c r="C102" s="808"/>
      <c r="D102" s="1108"/>
      <c r="E102" s="834"/>
      <c r="F102" s="1109"/>
      <c r="G102" s="1092"/>
      <c r="H102" s="1092"/>
      <c r="I102" s="1092"/>
      <c r="J102" s="1092"/>
      <c r="K102" s="1092"/>
      <c r="L102" s="810"/>
    </row>
    <row r="103" spans="1:12">
      <c r="A103" s="1113" t="s">
        <v>437</v>
      </c>
      <c r="B103" s="1107"/>
      <c r="C103" s="808"/>
      <c r="D103" s="1108"/>
      <c r="E103" s="834"/>
      <c r="F103" s="1109"/>
      <c r="G103" s="1092"/>
      <c r="H103" s="1092"/>
      <c r="I103" s="1092"/>
      <c r="J103" s="1092"/>
      <c r="K103" s="1092"/>
      <c r="L103" s="810"/>
    </row>
    <row r="104" spans="1:12">
      <c r="A104" s="1113" t="s">
        <v>438</v>
      </c>
      <c r="B104" s="1114"/>
      <c r="C104" s="808"/>
      <c r="D104" s="1111"/>
      <c r="E104" s="834"/>
      <c r="F104" s="1109"/>
      <c r="G104" s="1092"/>
      <c r="H104" s="1092"/>
      <c r="I104" s="1092"/>
      <c r="J104" s="1092"/>
      <c r="K104" s="1092"/>
      <c r="L104" s="810"/>
    </row>
    <row r="105" spans="1:12" ht="14.65" customHeight="1">
      <c r="A105" s="1113" t="s">
        <v>439</v>
      </c>
      <c r="B105" s="1107"/>
      <c r="C105" s="808"/>
      <c r="D105" s="1108"/>
      <c r="E105" s="834"/>
      <c r="F105" s="1109"/>
      <c r="G105" s="1092"/>
      <c r="H105" s="1092"/>
      <c r="I105" s="1092"/>
      <c r="J105" s="1092"/>
      <c r="K105" s="1092"/>
      <c r="L105" s="810"/>
    </row>
    <row r="106" spans="1:12">
      <c r="A106" s="1115" t="s">
        <v>402</v>
      </c>
      <c r="B106" s="1107"/>
      <c r="C106" s="808"/>
      <c r="D106" s="1108"/>
      <c r="E106" s="834"/>
      <c r="F106" s="1109"/>
      <c r="G106" s="1092"/>
      <c r="H106" s="1092"/>
      <c r="I106" s="1092"/>
      <c r="J106" s="1092"/>
      <c r="K106" s="1092"/>
      <c r="L106" s="810"/>
    </row>
    <row r="107" spans="1:12">
      <c r="A107" s="1116" t="s">
        <v>403</v>
      </c>
      <c r="B107" s="1107"/>
      <c r="C107" s="808"/>
      <c r="D107" s="1108"/>
      <c r="E107" s="834"/>
      <c r="F107" s="1109"/>
      <c r="G107" s="1092"/>
      <c r="H107" s="1092"/>
      <c r="I107" s="1092"/>
      <c r="J107" s="1092"/>
      <c r="K107" s="1092"/>
      <c r="L107" s="810"/>
    </row>
    <row r="108" spans="1:12">
      <c r="A108" s="1116" t="s">
        <v>404</v>
      </c>
      <c r="B108" s="1107"/>
      <c r="C108" s="808"/>
      <c r="D108" s="1108"/>
      <c r="E108" s="834"/>
      <c r="F108" s="1109"/>
      <c r="G108" s="1092"/>
      <c r="H108" s="1092"/>
      <c r="I108" s="1092"/>
      <c r="J108" s="1092"/>
      <c r="K108" s="1092"/>
      <c r="L108" s="810"/>
    </row>
    <row r="109" spans="1:12">
      <c r="A109" s="1116" t="s">
        <v>405</v>
      </c>
      <c r="B109" s="1107"/>
      <c r="C109" s="808"/>
      <c r="D109" s="1108"/>
      <c r="E109" s="834"/>
      <c r="F109" s="1109"/>
      <c r="G109" s="1092"/>
      <c r="H109" s="1092"/>
      <c r="I109" s="1092"/>
      <c r="J109" s="1092"/>
      <c r="K109" s="1092"/>
      <c r="L109" s="810"/>
    </row>
    <row r="110" spans="1:12">
      <c r="A110" s="1116" t="s">
        <v>406</v>
      </c>
      <c r="B110" s="1107"/>
      <c r="C110" s="808"/>
      <c r="D110" s="1108"/>
      <c r="E110" s="834"/>
      <c r="F110" s="1109"/>
      <c r="G110" s="1092"/>
      <c r="H110" s="1092"/>
      <c r="I110" s="1092"/>
      <c r="J110" s="1092"/>
      <c r="K110" s="1092"/>
      <c r="L110" s="810"/>
    </row>
    <row r="111" spans="1:12">
      <c r="A111" s="1116" t="s">
        <v>407</v>
      </c>
      <c r="B111" s="1107"/>
      <c r="C111" s="808"/>
      <c r="D111" s="1108"/>
      <c r="E111" s="834"/>
      <c r="F111" s="1109"/>
      <c r="G111" s="1092"/>
      <c r="H111" s="1092"/>
      <c r="I111" s="1092"/>
      <c r="J111" s="1092"/>
      <c r="K111" s="1092"/>
      <c r="L111" s="810"/>
    </row>
    <row r="112" spans="1:12">
      <c r="A112" s="1116" t="s">
        <v>440</v>
      </c>
      <c r="B112" s="1107"/>
      <c r="C112" s="808"/>
      <c r="D112" s="1108"/>
      <c r="E112" s="834"/>
      <c r="F112" s="1109"/>
      <c r="G112" s="1092"/>
      <c r="H112" s="1092"/>
      <c r="I112" s="1092"/>
      <c r="J112" s="1092"/>
      <c r="K112" s="1092"/>
      <c r="L112" s="810"/>
    </row>
    <row r="113" spans="1:14">
      <c r="A113" s="811" t="s">
        <v>409</v>
      </c>
      <c r="B113" s="835"/>
      <c r="C113" s="805"/>
      <c r="D113" s="826"/>
      <c r="E113" s="836"/>
      <c r="F113" s="837"/>
      <c r="G113" s="815"/>
      <c r="H113" s="815"/>
      <c r="I113" s="815"/>
      <c r="J113" s="815"/>
      <c r="K113" s="816"/>
      <c r="L113" s="817"/>
    </row>
    <row r="114" spans="1:14">
      <c r="A114" s="1113" t="s">
        <v>410</v>
      </c>
      <c r="B114" s="1107"/>
      <c r="C114" s="808"/>
      <c r="D114" s="1108"/>
      <c r="E114" s="834"/>
      <c r="F114" s="1109"/>
      <c r="G114" s="1092"/>
      <c r="H114" s="1092"/>
      <c r="I114" s="1092"/>
      <c r="J114" s="1092"/>
      <c r="K114" s="1092"/>
      <c r="L114" s="810"/>
      <c r="M114" s="136"/>
    </row>
    <row r="115" spans="1:14">
      <c r="A115" s="1113" t="s">
        <v>411</v>
      </c>
      <c r="B115" s="1117"/>
      <c r="C115" s="808"/>
      <c r="D115" s="1108"/>
      <c r="E115" s="834"/>
      <c r="F115" s="1109"/>
      <c r="G115" s="1092"/>
      <c r="H115" s="1092"/>
      <c r="I115" s="1092"/>
      <c r="J115" s="1092"/>
      <c r="K115" s="1092"/>
      <c r="L115" s="820"/>
      <c r="M115" s="838"/>
    </row>
    <row r="116" spans="1:14">
      <c r="A116" s="1113" t="s">
        <v>465</v>
      </c>
      <c r="B116" s="1118"/>
      <c r="C116" s="1119"/>
      <c r="D116" s="839"/>
      <c r="E116" s="1114"/>
      <c r="F116" s="1114"/>
      <c r="G116" s="1093"/>
      <c r="H116" s="1093"/>
      <c r="I116" s="1093"/>
      <c r="J116" s="1093"/>
      <c r="K116" s="1093"/>
      <c r="L116" s="1093"/>
    </row>
    <row r="117" spans="1:14">
      <c r="A117" s="1113" t="s">
        <v>466</v>
      </c>
      <c r="B117" s="1117"/>
      <c r="C117" s="840"/>
      <c r="D117" s="1108"/>
      <c r="E117" s="834"/>
      <c r="F117" s="1112"/>
      <c r="G117" s="1092"/>
      <c r="H117" s="1092"/>
      <c r="I117" s="1092"/>
      <c r="J117" s="1092"/>
      <c r="K117" s="1092"/>
      <c r="L117" s="833"/>
    </row>
    <row r="118" spans="1:14">
      <c r="A118" s="1113" t="s">
        <v>467</v>
      </c>
      <c r="B118" s="1117"/>
      <c r="C118" s="808"/>
      <c r="D118" s="1108"/>
      <c r="E118" s="834"/>
      <c r="F118" s="1109"/>
      <c r="G118" s="1092"/>
      <c r="H118" s="1092"/>
      <c r="I118" s="1092"/>
      <c r="J118" s="1092"/>
      <c r="K118" s="1092"/>
      <c r="L118" s="810"/>
      <c r="N118" s="277"/>
    </row>
    <row r="119" spans="1:14">
      <c r="A119" s="1113" t="s">
        <v>443</v>
      </c>
      <c r="B119" s="1117"/>
      <c r="C119" s="808"/>
      <c r="D119" s="1108"/>
      <c r="E119" s="834"/>
      <c r="F119" s="1109"/>
      <c r="G119" s="1092"/>
      <c r="H119" s="1092"/>
      <c r="I119" s="1092"/>
      <c r="J119" s="1092"/>
      <c r="K119" s="1092"/>
      <c r="L119" s="810"/>
    </row>
    <row r="120" spans="1:14">
      <c r="A120" s="1113" t="s">
        <v>444</v>
      </c>
      <c r="B120" s="1120"/>
      <c r="C120" s="808"/>
      <c r="D120" s="1108"/>
      <c r="E120" s="834"/>
      <c r="F120" s="1109"/>
      <c r="G120" s="1092"/>
      <c r="H120" s="1092"/>
      <c r="I120" s="1092"/>
      <c r="J120" s="1092"/>
      <c r="K120" s="1092"/>
      <c r="L120" s="810"/>
    </row>
    <row r="121" spans="1:14">
      <c r="A121" s="1121" t="s">
        <v>445</v>
      </c>
      <c r="B121" s="1107"/>
      <c r="C121" s="808"/>
      <c r="D121" s="1108"/>
      <c r="E121" s="834"/>
      <c r="F121" s="1109"/>
      <c r="G121" s="1092"/>
      <c r="H121" s="1092"/>
      <c r="I121" s="1092"/>
      <c r="J121" s="1092"/>
      <c r="K121" s="1092"/>
      <c r="L121" s="810"/>
    </row>
    <row r="122" spans="1:14">
      <c r="A122" s="1121" t="s">
        <v>446</v>
      </c>
      <c r="B122" s="1107"/>
      <c r="C122" s="808"/>
      <c r="D122" s="1108"/>
      <c r="E122" s="834"/>
      <c r="F122" s="1109"/>
      <c r="G122" s="1092"/>
      <c r="H122" s="1092"/>
      <c r="I122" s="1092"/>
      <c r="J122" s="1092"/>
      <c r="K122" s="1092"/>
      <c r="L122" s="810"/>
    </row>
    <row r="123" spans="1:14">
      <c r="A123" s="1121" t="s">
        <v>447</v>
      </c>
      <c r="B123" s="1107"/>
      <c r="C123" s="808"/>
      <c r="D123" s="1108"/>
      <c r="E123" s="834"/>
      <c r="F123" s="1109"/>
      <c r="G123" s="1092"/>
      <c r="H123" s="1092"/>
      <c r="I123" s="1092"/>
      <c r="J123" s="1092"/>
      <c r="K123" s="1092"/>
      <c r="L123" s="810"/>
    </row>
    <row r="124" spans="1:14">
      <c r="A124" s="1113" t="s">
        <v>448</v>
      </c>
      <c r="B124" s="1107"/>
      <c r="C124" s="808"/>
      <c r="D124" s="1108"/>
      <c r="E124" s="834"/>
      <c r="F124" s="1109"/>
      <c r="G124" s="1092"/>
      <c r="H124" s="1092"/>
      <c r="I124" s="1092"/>
      <c r="J124" s="1092"/>
      <c r="K124" s="1092"/>
      <c r="L124" s="810"/>
    </row>
    <row r="125" spans="1:14">
      <c r="A125" s="811" t="s">
        <v>421</v>
      </c>
      <c r="B125" s="835"/>
      <c r="C125" s="805"/>
      <c r="D125" s="826"/>
      <c r="E125" s="836"/>
      <c r="F125" s="837"/>
      <c r="G125" s="815"/>
      <c r="H125" s="815"/>
      <c r="I125" s="815"/>
      <c r="J125" s="815"/>
      <c r="K125" s="816"/>
      <c r="L125" s="817"/>
    </row>
    <row r="126" spans="1:14">
      <c r="A126" s="1113" t="s">
        <v>422</v>
      </c>
      <c r="B126" s="1107"/>
      <c r="C126" s="808"/>
      <c r="D126" s="1108"/>
      <c r="E126" s="834"/>
      <c r="F126" s="1109"/>
      <c r="G126" s="1092"/>
      <c r="H126" s="1092"/>
      <c r="I126" s="1092"/>
      <c r="J126" s="1092"/>
      <c r="K126" s="1092"/>
      <c r="L126" s="810"/>
    </row>
    <row r="127" spans="1:14">
      <c r="A127" s="1113" t="s">
        <v>449</v>
      </c>
      <c r="B127" s="1120"/>
      <c r="C127" s="808"/>
      <c r="D127" s="1108"/>
      <c r="E127" s="834"/>
      <c r="F127" s="1109"/>
      <c r="G127" s="1092"/>
      <c r="H127" s="1092"/>
      <c r="I127" s="1092"/>
      <c r="J127" s="1092"/>
      <c r="K127" s="1092"/>
      <c r="L127" s="810"/>
    </row>
    <row r="128" spans="1:14">
      <c r="A128" s="1122" t="s">
        <v>445</v>
      </c>
      <c r="B128" s="1123"/>
      <c r="C128" s="821"/>
      <c r="D128" s="1124"/>
      <c r="E128" s="841"/>
      <c r="F128" s="1125"/>
      <c r="G128" s="1104"/>
      <c r="H128" s="1104"/>
      <c r="I128" s="1104"/>
      <c r="J128" s="1104"/>
      <c r="K128" s="1104"/>
      <c r="L128" s="823"/>
    </row>
    <row r="129" spans="1:12">
      <c r="A129" s="1122" t="s">
        <v>446</v>
      </c>
      <c r="B129" s="1123"/>
      <c r="C129" s="821"/>
      <c r="D129" s="1124"/>
      <c r="E129" s="841"/>
      <c r="F129" s="1125"/>
      <c r="G129" s="1104"/>
      <c r="H129" s="1104"/>
      <c r="I129" s="1104"/>
      <c r="J129" s="1104"/>
      <c r="K129" s="1104"/>
      <c r="L129" s="823"/>
    </row>
    <row r="130" spans="1:12">
      <c r="A130" s="1126" t="s">
        <v>447</v>
      </c>
      <c r="B130" s="1107"/>
      <c r="C130" s="824"/>
      <c r="D130" s="842"/>
      <c r="E130" s="834"/>
      <c r="F130" s="1109"/>
      <c r="G130" s="1092"/>
      <c r="H130" s="1092"/>
      <c r="I130" s="1092"/>
      <c r="J130" s="1092"/>
      <c r="K130" s="1092"/>
      <c r="L130" s="810"/>
    </row>
    <row r="131" spans="1:12" ht="13.5" thickBot="1">
      <c r="A131" s="1127" t="s">
        <v>424</v>
      </c>
      <c r="B131" s="1128"/>
      <c r="C131" s="843"/>
      <c r="D131" s="844"/>
      <c r="E131" s="845"/>
      <c r="F131" s="1129"/>
      <c r="G131" s="1130"/>
      <c r="H131" s="1130"/>
      <c r="I131" s="1130"/>
      <c r="J131" s="1130"/>
      <c r="K131" s="1130"/>
      <c r="L131" s="846"/>
    </row>
    <row r="134" spans="1:12" ht="13.5" thickBot="1"/>
    <row r="135" spans="1:12" ht="13.5" thickBot="1">
      <c r="A135" s="847" t="s">
        <v>468</v>
      </c>
    </row>
    <row r="136" spans="1:12" ht="51.75" thickBot="1">
      <c r="A136" s="1131" t="s">
        <v>369</v>
      </c>
      <c r="B136" s="1131" t="s">
        <v>370</v>
      </c>
      <c r="C136" s="1131" t="s">
        <v>371</v>
      </c>
      <c r="D136" s="1131" t="s">
        <v>372</v>
      </c>
      <c r="E136" s="1131" t="s">
        <v>373</v>
      </c>
      <c r="F136" s="1131" t="s">
        <v>374</v>
      </c>
      <c r="G136" s="1131" t="s">
        <v>469</v>
      </c>
      <c r="H136" s="1131" t="s">
        <v>377</v>
      </c>
      <c r="I136" s="1131"/>
      <c r="J136" s="1131" t="s">
        <v>470</v>
      </c>
      <c r="K136" s="1131" t="s">
        <v>380</v>
      </c>
    </row>
    <row r="137" spans="1:12">
      <c r="A137" s="1132" t="s">
        <v>381</v>
      </c>
      <c r="B137" s="1133"/>
      <c r="C137" s="1133"/>
      <c r="D137" s="1133"/>
      <c r="E137" s="1133"/>
      <c r="F137" s="1133"/>
      <c r="G137" s="1133"/>
      <c r="H137" s="1133"/>
      <c r="I137" s="1133"/>
      <c r="J137" s="1133"/>
      <c r="K137" s="1133"/>
    </row>
    <row r="138" spans="1:12">
      <c r="A138" s="1106" t="s">
        <v>382</v>
      </c>
      <c r="B138" s="1134"/>
      <c r="C138" s="549"/>
      <c r="D138" s="549"/>
      <c r="E138" s="549"/>
      <c r="F138" s="549"/>
      <c r="G138" s="1134"/>
      <c r="H138" s="1134"/>
      <c r="I138" s="1134"/>
      <c r="J138" s="1134"/>
      <c r="K138" s="1134"/>
    </row>
    <row r="139" spans="1:12">
      <c r="A139" s="1106" t="s">
        <v>383</v>
      </c>
      <c r="B139" s="1135"/>
      <c r="C139" s="1134"/>
      <c r="D139" s="152">
        <v>0</v>
      </c>
      <c r="E139" s="1134"/>
      <c r="F139" s="152">
        <v>0</v>
      </c>
      <c r="G139" s="1134"/>
      <c r="H139" s="1134"/>
      <c r="I139" s="1134"/>
      <c r="J139" s="1134"/>
      <c r="K139" s="1134"/>
    </row>
    <row r="140" spans="1:12">
      <c r="A140" s="1106" t="s">
        <v>384</v>
      </c>
      <c r="B140" s="1135"/>
      <c r="C140" s="1134"/>
      <c r="D140" s="152">
        <v>0</v>
      </c>
      <c r="E140" s="1134"/>
      <c r="F140" s="1090">
        <v>0</v>
      </c>
      <c r="G140" s="1134"/>
      <c r="H140" s="1134"/>
      <c r="I140" s="1134"/>
      <c r="J140" s="1134"/>
      <c r="K140" s="1134"/>
    </row>
    <row r="141" spans="1:12">
      <c r="A141" s="1106" t="s">
        <v>385</v>
      </c>
      <c r="B141" s="1135"/>
      <c r="C141" s="1134"/>
      <c r="D141" s="152">
        <v>0</v>
      </c>
      <c r="E141" s="1134"/>
      <c r="F141" s="1090">
        <v>0</v>
      </c>
      <c r="G141" s="1134"/>
      <c r="H141" s="1134"/>
      <c r="I141" s="1134"/>
      <c r="J141" s="1134"/>
      <c r="K141" s="1134"/>
    </row>
    <row r="142" spans="1:12">
      <c r="A142" s="1106" t="s">
        <v>386</v>
      </c>
      <c r="B142" s="1136"/>
      <c r="C142" s="1137"/>
      <c r="D142" s="1137"/>
      <c r="E142" s="1137"/>
      <c r="F142" s="1137"/>
      <c r="G142" s="1137"/>
      <c r="H142" s="1137"/>
      <c r="I142" s="1137"/>
      <c r="J142" s="1137"/>
      <c r="K142" s="1138"/>
    </row>
    <row r="143" spans="1:12">
      <c r="A143" s="1106" t="s">
        <v>387</v>
      </c>
      <c r="B143" s="1135"/>
      <c r="C143" s="1134"/>
      <c r="D143" s="152">
        <v>0</v>
      </c>
      <c r="E143" s="1134"/>
      <c r="F143" s="1090">
        <v>0</v>
      </c>
      <c r="G143" s="1134"/>
      <c r="H143" s="1134"/>
      <c r="I143" s="1134"/>
      <c r="J143" s="1134"/>
      <c r="K143" s="1134"/>
    </row>
    <row r="144" spans="1:12">
      <c r="A144" s="1106" t="s">
        <v>388</v>
      </c>
      <c r="B144" s="1135"/>
      <c r="C144" s="1134"/>
      <c r="D144" s="152">
        <v>0</v>
      </c>
      <c r="E144" s="1134"/>
      <c r="F144" s="1090">
        <v>0</v>
      </c>
      <c r="G144" s="1134"/>
      <c r="H144" s="1134"/>
      <c r="I144" s="1134"/>
      <c r="J144" s="1134"/>
      <c r="K144" s="1134"/>
    </row>
    <row r="145" spans="1:11" ht="12.6" customHeight="1">
      <c r="A145" s="1106" t="s">
        <v>389</v>
      </c>
      <c r="B145" s="1059"/>
      <c r="C145" s="1156"/>
      <c r="D145" s="1156"/>
      <c r="E145" s="1156"/>
      <c r="F145" s="1156"/>
      <c r="G145" s="1156"/>
      <c r="H145" s="1156"/>
      <c r="I145" s="1156"/>
      <c r="J145" s="1156"/>
      <c r="K145" s="1156"/>
    </row>
    <row r="146" spans="1:11">
      <c r="A146" s="1106" t="s">
        <v>471</v>
      </c>
      <c r="B146" s="1134"/>
      <c r="C146" s="1134"/>
      <c r="D146" s="152">
        <v>0</v>
      </c>
      <c r="E146" s="1134"/>
      <c r="F146" s="1090">
        <v>0</v>
      </c>
      <c r="G146" s="1134"/>
      <c r="H146" s="1134"/>
      <c r="I146" s="1134"/>
      <c r="J146" s="1134"/>
      <c r="K146" s="1134"/>
    </row>
    <row r="147" spans="1:11">
      <c r="A147" s="1106" t="s">
        <v>472</v>
      </c>
      <c r="B147" s="1134"/>
      <c r="C147" s="1134"/>
      <c r="D147" s="152">
        <v>0</v>
      </c>
      <c r="E147" s="1134"/>
      <c r="F147" s="1090">
        <v>0</v>
      </c>
      <c r="G147" s="1134"/>
      <c r="H147" s="1134"/>
      <c r="I147" s="1134"/>
      <c r="J147" s="1134"/>
      <c r="K147" s="1134"/>
    </row>
    <row r="148" spans="1:11">
      <c r="A148" s="1106" t="s">
        <v>392</v>
      </c>
      <c r="B148" s="1134"/>
      <c r="C148" s="1134"/>
      <c r="D148" s="152">
        <v>0</v>
      </c>
      <c r="E148" s="1134"/>
      <c r="F148" s="1090">
        <v>0</v>
      </c>
      <c r="G148" s="1134"/>
      <c r="H148" s="1134"/>
      <c r="I148" s="1134"/>
      <c r="J148" s="1134"/>
      <c r="K148" s="1134"/>
    </row>
    <row r="149" spans="1:11">
      <c r="A149" s="1106" t="s">
        <v>394</v>
      </c>
      <c r="B149" s="1134"/>
      <c r="C149" s="1134"/>
      <c r="D149" s="152">
        <v>0</v>
      </c>
      <c r="E149" s="1134"/>
      <c r="F149" s="1090">
        <v>0</v>
      </c>
      <c r="G149" s="1134"/>
      <c r="H149" s="1134"/>
      <c r="I149" s="1134"/>
      <c r="J149" s="1134"/>
      <c r="K149" s="1134"/>
    </row>
    <row r="150" spans="1:11">
      <c r="A150" s="1106" t="s">
        <v>395</v>
      </c>
      <c r="B150" s="1134"/>
      <c r="C150" s="1134"/>
      <c r="D150" s="152">
        <v>0</v>
      </c>
      <c r="E150" s="1134"/>
      <c r="F150" s="1090">
        <v>0</v>
      </c>
      <c r="G150" s="1134"/>
      <c r="H150" s="1134"/>
      <c r="I150" s="1134"/>
      <c r="J150" s="1134"/>
      <c r="K150" s="1134"/>
    </row>
    <row r="151" spans="1:11">
      <c r="A151" s="1106" t="s">
        <v>396</v>
      </c>
      <c r="B151" s="1134"/>
      <c r="C151" s="1134"/>
      <c r="D151" s="152">
        <v>0</v>
      </c>
      <c r="E151" s="1134"/>
      <c r="F151" s="1090">
        <v>0</v>
      </c>
      <c r="G151" s="1134"/>
      <c r="H151" s="1134"/>
      <c r="I151" s="1134"/>
      <c r="J151" s="1134"/>
      <c r="K151" s="1134"/>
    </row>
    <row r="152" spans="1:11">
      <c r="A152" s="811" t="s">
        <v>397</v>
      </c>
      <c r="B152" s="804"/>
      <c r="C152" s="804"/>
      <c r="D152" s="804"/>
      <c r="E152" s="804"/>
      <c r="F152" s="804"/>
      <c r="G152" s="804"/>
      <c r="H152" s="804"/>
      <c r="I152" s="804"/>
      <c r="J152" s="804"/>
      <c r="K152" s="804"/>
    </row>
    <row r="153" spans="1:11">
      <c r="A153" s="1088" t="s">
        <v>398</v>
      </c>
      <c r="B153" s="1134"/>
      <c r="C153" s="1134"/>
      <c r="D153" s="152">
        <v>0</v>
      </c>
      <c r="E153" s="1134"/>
      <c r="F153" s="1090">
        <v>0</v>
      </c>
      <c r="G153" s="1134"/>
      <c r="H153" s="1134"/>
      <c r="I153" s="1134"/>
      <c r="J153" s="1134"/>
      <c r="K153" s="1134"/>
    </row>
    <row r="154" spans="1:11">
      <c r="A154" s="549" t="s">
        <v>310</v>
      </c>
      <c r="B154" s="1134"/>
      <c r="C154" s="1134"/>
      <c r="D154" s="152">
        <v>0</v>
      </c>
      <c r="E154" s="1134"/>
      <c r="F154" s="152">
        <v>0</v>
      </c>
      <c r="G154" s="1134"/>
      <c r="H154" s="1134"/>
      <c r="I154" s="1134"/>
      <c r="J154" s="1134"/>
      <c r="K154" s="1134"/>
    </row>
    <row r="155" spans="1:11">
      <c r="A155" s="549" t="s">
        <v>399</v>
      </c>
      <c r="B155" s="1134"/>
      <c r="C155" s="1134"/>
      <c r="D155" s="152">
        <v>0</v>
      </c>
      <c r="E155" s="1134"/>
      <c r="F155" s="152">
        <v>0</v>
      </c>
      <c r="G155" s="1134"/>
      <c r="H155" s="1134"/>
      <c r="I155" s="1134"/>
      <c r="J155" s="1134"/>
      <c r="K155" s="1134"/>
    </row>
    <row r="156" spans="1:11">
      <c r="A156" s="549" t="s">
        <v>400</v>
      </c>
      <c r="B156" s="1134"/>
      <c r="C156" s="1134"/>
      <c r="D156" s="152">
        <v>0</v>
      </c>
      <c r="E156" s="1134"/>
      <c r="F156" s="152">
        <v>0</v>
      </c>
      <c r="G156" s="1134"/>
      <c r="H156" s="1134"/>
      <c r="I156" s="1134"/>
      <c r="J156" s="1134"/>
      <c r="K156" s="1134"/>
    </row>
    <row r="157" spans="1:11">
      <c r="A157" s="549" t="s">
        <v>401</v>
      </c>
      <c r="B157" s="1134"/>
      <c r="C157" s="1134"/>
      <c r="D157" s="152">
        <v>0</v>
      </c>
      <c r="E157" s="1134"/>
      <c r="F157" s="152">
        <v>0</v>
      </c>
      <c r="G157" s="1134"/>
      <c r="H157" s="1134"/>
      <c r="I157" s="1134"/>
      <c r="J157" s="1134"/>
      <c r="K157" s="1134"/>
    </row>
    <row r="158" spans="1:11">
      <c r="A158" s="1095" t="s">
        <v>402</v>
      </c>
      <c r="B158" s="1134"/>
      <c r="C158" s="1134"/>
      <c r="D158" s="152">
        <v>0</v>
      </c>
      <c r="E158" s="1134"/>
      <c r="F158" s="152">
        <v>0</v>
      </c>
      <c r="G158" s="1134"/>
      <c r="H158" s="1134"/>
      <c r="I158" s="1134"/>
      <c r="J158" s="1134"/>
      <c r="K158" s="1134"/>
    </row>
    <row r="159" spans="1:11">
      <c r="A159" s="1095" t="s">
        <v>403</v>
      </c>
      <c r="B159" s="1134"/>
      <c r="C159" s="1134"/>
      <c r="D159" s="152">
        <v>0</v>
      </c>
      <c r="E159" s="1134"/>
      <c r="F159" s="152">
        <v>0</v>
      </c>
      <c r="G159" s="1134"/>
      <c r="H159" s="1134"/>
      <c r="I159" s="1134"/>
      <c r="J159" s="1134"/>
      <c r="K159" s="1134"/>
    </row>
    <row r="160" spans="1:11">
      <c r="A160" s="1095" t="s">
        <v>404</v>
      </c>
      <c r="B160" s="1134"/>
      <c r="C160" s="1134"/>
      <c r="D160" s="152">
        <v>0</v>
      </c>
      <c r="E160" s="1134"/>
      <c r="F160" s="152">
        <v>0</v>
      </c>
      <c r="G160" s="1134"/>
      <c r="H160" s="1134"/>
      <c r="I160" s="1134"/>
      <c r="J160" s="1134"/>
      <c r="K160" s="1134"/>
    </row>
    <row r="161" spans="1:11">
      <c r="A161" s="1095" t="s">
        <v>405</v>
      </c>
      <c r="B161" s="1134"/>
      <c r="C161" s="1134"/>
      <c r="D161" s="152">
        <v>0</v>
      </c>
      <c r="E161" s="1134"/>
      <c r="F161" s="152">
        <v>0</v>
      </c>
      <c r="G161" s="1134"/>
      <c r="H161" s="1134"/>
      <c r="I161" s="1134"/>
      <c r="J161" s="1134"/>
      <c r="K161" s="1134"/>
    </row>
    <row r="162" spans="1:11">
      <c r="A162" s="1095" t="s">
        <v>406</v>
      </c>
      <c r="B162" s="1134"/>
      <c r="C162" s="1134"/>
      <c r="D162" s="152">
        <v>0</v>
      </c>
      <c r="E162" s="1134"/>
      <c r="F162" s="152">
        <v>0</v>
      </c>
      <c r="G162" s="1134"/>
      <c r="H162" s="1134"/>
      <c r="I162" s="1134"/>
      <c r="J162" s="1134"/>
      <c r="K162" s="1134"/>
    </row>
    <row r="163" spans="1:11">
      <c r="A163" s="1095" t="s">
        <v>407</v>
      </c>
      <c r="B163" s="1134"/>
      <c r="C163" s="1134"/>
      <c r="D163" s="152">
        <v>0</v>
      </c>
      <c r="E163" s="1134"/>
      <c r="F163" s="152">
        <v>0</v>
      </c>
      <c r="G163" s="1134"/>
      <c r="H163" s="1134"/>
      <c r="I163" s="1134"/>
      <c r="J163" s="1134"/>
      <c r="K163" s="1134"/>
    </row>
    <row r="164" spans="1:11">
      <c r="A164" s="1095" t="s">
        <v>408</v>
      </c>
      <c r="B164" s="1134"/>
      <c r="C164" s="1134"/>
      <c r="D164" s="152">
        <v>0</v>
      </c>
      <c r="E164" s="1134"/>
      <c r="F164" s="152">
        <v>0</v>
      </c>
      <c r="G164" s="1134"/>
      <c r="H164" s="1134"/>
      <c r="I164" s="1134"/>
      <c r="J164" s="1134"/>
      <c r="K164" s="1134"/>
    </row>
    <row r="165" spans="1:11">
      <c r="A165" s="1132" t="s">
        <v>409</v>
      </c>
      <c r="B165" s="1139"/>
      <c r="C165" s="1140"/>
      <c r="D165" s="1140"/>
      <c r="E165" s="1140"/>
      <c r="F165" s="1140"/>
      <c r="G165" s="1140"/>
      <c r="H165" s="1140"/>
      <c r="I165" s="1140"/>
      <c r="J165" s="1140"/>
      <c r="K165" s="1141"/>
    </row>
    <row r="166" spans="1:11">
      <c r="A166" s="549" t="s">
        <v>410</v>
      </c>
      <c r="B166" s="1134"/>
      <c r="C166" s="1134"/>
      <c r="D166" s="152">
        <v>0</v>
      </c>
      <c r="E166" s="1134"/>
      <c r="F166" s="152">
        <v>0</v>
      </c>
      <c r="G166" s="1134"/>
      <c r="H166" s="1134"/>
      <c r="I166" s="1134"/>
      <c r="J166" s="1134"/>
      <c r="K166" s="1134"/>
    </row>
    <row r="167" spans="1:11">
      <c r="A167" s="549" t="s">
        <v>411</v>
      </c>
      <c r="B167" s="1134"/>
      <c r="C167" s="1134"/>
      <c r="D167" s="152">
        <v>0</v>
      </c>
      <c r="E167" s="1134"/>
      <c r="F167" s="152">
        <v>0</v>
      </c>
      <c r="G167" s="1134"/>
      <c r="H167" s="1134"/>
      <c r="I167" s="1134"/>
      <c r="J167" s="1134"/>
      <c r="K167" s="1134"/>
    </row>
    <row r="168" spans="1:11">
      <c r="A168" s="549" t="s">
        <v>412</v>
      </c>
      <c r="B168" s="1134"/>
      <c r="C168" s="1134"/>
      <c r="D168" s="152">
        <v>0</v>
      </c>
      <c r="E168" s="1134"/>
      <c r="F168" s="152">
        <v>0</v>
      </c>
      <c r="G168" s="1134"/>
      <c r="H168" s="1134"/>
      <c r="I168" s="1134"/>
      <c r="J168" s="1134"/>
      <c r="K168" s="1134"/>
    </row>
    <row r="169" spans="1:11">
      <c r="A169" s="549" t="s">
        <v>413</v>
      </c>
      <c r="B169" s="1134"/>
      <c r="C169" s="1134"/>
      <c r="D169" s="152">
        <v>0</v>
      </c>
      <c r="E169" s="1134"/>
      <c r="F169" s="152">
        <v>0</v>
      </c>
      <c r="G169" s="1134"/>
      <c r="H169" s="1134"/>
      <c r="I169" s="1134"/>
      <c r="J169" s="1134"/>
      <c r="K169" s="1134"/>
    </row>
    <row r="170" spans="1:11">
      <c r="A170" s="549" t="s">
        <v>414</v>
      </c>
      <c r="B170" s="1134"/>
      <c r="C170" s="1134"/>
      <c r="D170" s="152">
        <v>0</v>
      </c>
      <c r="E170" s="1142"/>
      <c r="F170" s="152">
        <v>0</v>
      </c>
      <c r="G170" s="1134"/>
      <c r="H170" s="1134"/>
      <c r="I170" s="1134"/>
      <c r="J170" s="1134"/>
      <c r="K170" s="1134"/>
    </row>
    <row r="171" spans="1:11">
      <c r="A171" s="549" t="s">
        <v>415</v>
      </c>
      <c r="B171" s="1134"/>
      <c r="C171" s="1134"/>
      <c r="D171" s="152">
        <v>0</v>
      </c>
      <c r="E171" s="1134"/>
      <c r="F171" s="152">
        <v>0</v>
      </c>
      <c r="G171" s="1134"/>
      <c r="H171" s="1134"/>
      <c r="I171" s="1134"/>
      <c r="J171" s="1134"/>
      <c r="K171" s="1134"/>
    </row>
    <row r="172" spans="1:11" ht="12.6" customHeight="1">
      <c r="A172" s="549" t="s">
        <v>416</v>
      </c>
      <c r="B172" s="1136"/>
      <c r="C172" s="1137"/>
      <c r="D172" s="1137"/>
      <c r="E172" s="1137"/>
      <c r="F172" s="1137"/>
      <c r="G172" s="1137"/>
      <c r="H172" s="1137"/>
      <c r="I172" s="1137"/>
      <c r="J172" s="1137"/>
      <c r="K172" s="1137"/>
    </row>
    <row r="173" spans="1:11">
      <c r="A173" s="549" t="s">
        <v>417</v>
      </c>
      <c r="B173" s="1134"/>
      <c r="C173" s="1134"/>
      <c r="D173" s="152">
        <v>0</v>
      </c>
      <c r="E173" s="1134"/>
      <c r="F173" s="152">
        <v>0</v>
      </c>
      <c r="G173" s="1134"/>
      <c r="H173" s="1134"/>
      <c r="I173" s="1134"/>
      <c r="J173" s="1134"/>
      <c r="K173" s="1134"/>
    </row>
    <row r="174" spans="1:11">
      <c r="A174" s="549" t="s">
        <v>418</v>
      </c>
      <c r="B174" s="1134"/>
      <c r="C174" s="1134"/>
      <c r="D174" s="152">
        <v>0</v>
      </c>
      <c r="E174" s="1134"/>
      <c r="F174" s="152">
        <v>0</v>
      </c>
      <c r="G174" s="1134"/>
      <c r="H174" s="1134"/>
      <c r="I174" s="1134"/>
      <c r="J174" s="1134"/>
      <c r="K174" s="1134"/>
    </row>
    <row r="175" spans="1:11">
      <c r="A175" s="549" t="s">
        <v>419</v>
      </c>
      <c r="B175" s="1134"/>
      <c r="C175" s="1134"/>
      <c r="D175" s="152">
        <v>0</v>
      </c>
      <c r="E175" s="1134"/>
      <c r="F175" s="152">
        <v>0</v>
      </c>
      <c r="G175" s="1134"/>
      <c r="H175" s="1134"/>
      <c r="I175" s="1134"/>
      <c r="J175" s="1134"/>
      <c r="K175" s="1134"/>
    </row>
    <row r="176" spans="1:11">
      <c r="A176" s="549" t="s">
        <v>420</v>
      </c>
      <c r="B176" s="1134"/>
      <c r="C176" s="1134"/>
      <c r="D176" s="152">
        <v>0</v>
      </c>
      <c r="E176" s="1134"/>
      <c r="F176" s="152">
        <v>0</v>
      </c>
      <c r="G176" s="1134"/>
      <c r="H176" s="1134"/>
      <c r="I176" s="1134"/>
      <c r="J176" s="1134"/>
      <c r="K176" s="1134"/>
    </row>
    <row r="177" spans="1:11">
      <c r="A177" s="1132" t="s">
        <v>421</v>
      </c>
      <c r="B177" s="1139"/>
      <c r="C177" s="1140"/>
      <c r="D177" s="1140"/>
      <c r="E177" s="1140"/>
      <c r="F177" s="1140"/>
      <c r="G177" s="1140"/>
      <c r="H177" s="1140"/>
      <c r="I177" s="1140"/>
      <c r="J177" s="1140"/>
      <c r="K177" s="1141"/>
    </row>
    <row r="178" spans="1:11">
      <c r="A178" s="549" t="s">
        <v>422</v>
      </c>
      <c r="B178" s="1134"/>
      <c r="C178" s="1134"/>
      <c r="D178" s="152">
        <v>0</v>
      </c>
      <c r="E178" s="1134"/>
      <c r="F178" s="152">
        <v>0</v>
      </c>
      <c r="G178" s="1134"/>
      <c r="H178" s="1134"/>
      <c r="I178" s="1134"/>
      <c r="J178" s="1134"/>
      <c r="K178" s="1134"/>
    </row>
    <row r="179" spans="1:11" ht="12.6" customHeight="1">
      <c r="A179" s="549" t="s">
        <v>423</v>
      </c>
      <c r="B179" s="1136"/>
      <c r="C179" s="1137"/>
      <c r="D179" s="1137"/>
      <c r="E179" s="1137"/>
      <c r="F179" s="1137"/>
      <c r="G179" s="1137"/>
      <c r="H179" s="1137"/>
      <c r="I179" s="1137"/>
      <c r="J179" s="1137"/>
      <c r="K179" s="1137"/>
    </row>
    <row r="180" spans="1:11">
      <c r="A180" s="549" t="s">
        <v>417</v>
      </c>
      <c r="B180" s="1134"/>
      <c r="C180" s="1134"/>
      <c r="D180" s="1143">
        <v>0</v>
      </c>
      <c r="E180" s="1134"/>
      <c r="F180" s="152">
        <v>0</v>
      </c>
      <c r="G180" s="1134"/>
      <c r="H180" s="1134"/>
      <c r="I180" s="1134"/>
      <c r="J180" s="1134"/>
      <c r="K180" s="1134"/>
    </row>
    <row r="181" spans="1:11">
      <c r="A181" s="549" t="s">
        <v>418</v>
      </c>
      <c r="B181" s="1134"/>
      <c r="C181" s="1134"/>
      <c r="D181" s="1143">
        <v>0</v>
      </c>
      <c r="E181" s="1134"/>
      <c r="F181" s="152">
        <v>0</v>
      </c>
      <c r="G181" s="1134"/>
      <c r="H181" s="1134"/>
      <c r="I181" s="1134"/>
      <c r="J181" s="1134"/>
      <c r="K181" s="1134"/>
    </row>
    <row r="182" spans="1:11">
      <c r="A182" s="549" t="s">
        <v>419</v>
      </c>
      <c r="B182" s="1134"/>
      <c r="C182" s="1134"/>
      <c r="D182" s="1143">
        <v>0</v>
      </c>
      <c r="E182" s="1134"/>
      <c r="F182" s="152">
        <v>0</v>
      </c>
      <c r="G182" s="1134"/>
      <c r="H182" s="1134"/>
      <c r="I182" s="1134"/>
      <c r="J182" s="1134"/>
      <c r="K182" s="1134"/>
    </row>
    <row r="183" spans="1:11" ht="13.5" thickBot="1">
      <c r="A183" s="555" t="s">
        <v>424</v>
      </c>
      <c r="B183" s="337"/>
      <c r="C183" s="1144"/>
      <c r="D183" s="1145">
        <v>0</v>
      </c>
      <c r="E183" s="1144"/>
      <c r="F183" s="1145">
        <v>0</v>
      </c>
      <c r="G183" s="1144"/>
      <c r="H183" s="1144"/>
      <c r="I183" s="1144"/>
      <c r="J183" s="1144"/>
      <c r="K183" s="1144"/>
    </row>
    <row r="186" spans="1:11" ht="13.5" thickBot="1"/>
    <row r="187" spans="1:11" ht="13.5" thickBot="1">
      <c r="A187" s="1146" t="s">
        <v>473</v>
      </c>
      <c r="B187" s="1147"/>
    </row>
    <row r="188" spans="1:11" ht="51.75" thickBot="1">
      <c r="A188" s="1131" t="s">
        <v>369</v>
      </c>
      <c r="B188" s="1131" t="s">
        <v>370</v>
      </c>
      <c r="C188" s="1131" t="s">
        <v>371</v>
      </c>
      <c r="D188" s="1131" t="s">
        <v>372</v>
      </c>
      <c r="E188" s="1131" t="s">
        <v>373</v>
      </c>
      <c r="F188" s="1131" t="s">
        <v>374</v>
      </c>
      <c r="G188" s="1131" t="s">
        <v>469</v>
      </c>
      <c r="H188" s="1131" t="s">
        <v>377</v>
      </c>
      <c r="I188" s="1131" t="s">
        <v>470</v>
      </c>
      <c r="J188" s="1131" t="s">
        <v>380</v>
      </c>
    </row>
    <row r="189" spans="1:11">
      <c r="A189" s="1132" t="s">
        <v>381</v>
      </c>
      <c r="B189" s="1133"/>
      <c r="C189" s="1133"/>
      <c r="D189" s="1133"/>
      <c r="E189" s="1133"/>
      <c r="F189" s="1133"/>
      <c r="G189" s="1133"/>
      <c r="H189" s="1133"/>
      <c r="I189" s="1133"/>
      <c r="J189" s="1133"/>
    </row>
    <row r="190" spans="1:11">
      <c r="A190" s="1106" t="s">
        <v>382</v>
      </c>
      <c r="B190" s="1134"/>
      <c r="C190" s="549"/>
      <c r="D190" s="549"/>
      <c r="E190" s="549"/>
      <c r="F190" s="549"/>
      <c r="G190" s="1134"/>
      <c r="H190" s="1134"/>
      <c r="I190" s="1134"/>
      <c r="J190" s="1134"/>
    </row>
    <row r="191" spans="1:11">
      <c r="A191" s="1106" t="s">
        <v>383</v>
      </c>
      <c r="B191" s="1135"/>
      <c r="C191" s="1134"/>
      <c r="D191" s="152">
        <v>0</v>
      </c>
      <c r="E191" s="1134"/>
      <c r="F191" s="152">
        <v>0</v>
      </c>
      <c r="G191" s="1134"/>
      <c r="H191" s="1134"/>
      <c r="I191" s="1134"/>
      <c r="J191" s="1134"/>
    </row>
    <row r="192" spans="1:11">
      <c r="A192" s="1106" t="s">
        <v>384</v>
      </c>
      <c r="B192" s="1135"/>
      <c r="C192" s="1134"/>
      <c r="D192" s="152">
        <v>0</v>
      </c>
      <c r="E192" s="1134"/>
      <c r="F192" s="1090">
        <v>0</v>
      </c>
      <c r="G192" s="1134"/>
      <c r="H192" s="1134"/>
      <c r="I192" s="1134"/>
      <c r="J192" s="1134"/>
    </row>
    <row r="193" spans="1:10">
      <c r="A193" s="1106" t="s">
        <v>385</v>
      </c>
      <c r="B193" s="1135"/>
      <c r="C193" s="1134"/>
      <c r="D193" s="152">
        <v>0</v>
      </c>
      <c r="E193" s="1134"/>
      <c r="F193" s="1090">
        <v>0</v>
      </c>
      <c r="G193" s="1134"/>
      <c r="H193" s="1134"/>
      <c r="I193" s="1134"/>
      <c r="J193" s="1134"/>
    </row>
    <row r="194" spans="1:10">
      <c r="A194" s="1106" t="s">
        <v>386</v>
      </c>
      <c r="B194" s="1136"/>
      <c r="C194" s="1137"/>
      <c r="D194" s="1137"/>
      <c r="E194" s="1137"/>
      <c r="F194" s="1137"/>
      <c r="G194" s="1137"/>
      <c r="H194" s="1137"/>
      <c r="I194" s="1137"/>
      <c r="J194" s="1138"/>
    </row>
    <row r="195" spans="1:10">
      <c r="A195" s="1106" t="s">
        <v>387</v>
      </c>
      <c r="B195" s="1135"/>
      <c r="C195" s="1134"/>
      <c r="D195" s="152">
        <v>0</v>
      </c>
      <c r="E195" s="1134"/>
      <c r="F195" s="1090">
        <v>0</v>
      </c>
      <c r="G195" s="1134"/>
      <c r="H195" s="1134"/>
      <c r="I195" s="1134"/>
      <c r="J195" s="1134"/>
    </row>
    <row r="196" spans="1:10">
      <c r="A196" s="1106" t="s">
        <v>388</v>
      </c>
      <c r="B196" s="1135"/>
      <c r="C196" s="1134"/>
      <c r="D196" s="152">
        <v>0</v>
      </c>
      <c r="E196" s="1134"/>
      <c r="F196" s="1090">
        <v>0</v>
      </c>
      <c r="G196" s="1134"/>
      <c r="H196" s="1134"/>
      <c r="I196" s="1134"/>
      <c r="J196" s="1134"/>
    </row>
    <row r="197" spans="1:10" ht="12.6" customHeight="1">
      <c r="A197" s="1106" t="s">
        <v>389</v>
      </c>
      <c r="B197" s="1059"/>
      <c r="C197" s="1156"/>
      <c r="D197" s="1156"/>
      <c r="E197" s="1156"/>
      <c r="F197" s="1156"/>
      <c r="G197" s="1156"/>
      <c r="H197" s="1156"/>
      <c r="I197" s="1156"/>
      <c r="J197" s="1156"/>
    </row>
    <row r="198" spans="1:10">
      <c r="A198" s="1106" t="s">
        <v>471</v>
      </c>
      <c r="B198" s="1134"/>
      <c r="C198" s="1134"/>
      <c r="D198" s="152">
        <v>0</v>
      </c>
      <c r="E198" s="1134"/>
      <c r="F198" s="1090">
        <v>0</v>
      </c>
      <c r="G198" s="1134"/>
      <c r="H198" s="1134"/>
      <c r="I198" s="1134"/>
      <c r="J198" s="1134"/>
    </row>
    <row r="199" spans="1:10">
      <c r="A199" s="1106" t="s">
        <v>472</v>
      </c>
      <c r="B199" s="1134"/>
      <c r="C199" s="1134"/>
      <c r="D199" s="152">
        <v>0</v>
      </c>
      <c r="E199" s="1134"/>
      <c r="F199" s="1090">
        <v>0</v>
      </c>
      <c r="G199" s="1134"/>
      <c r="H199" s="1134"/>
      <c r="I199" s="1134"/>
      <c r="J199" s="1134"/>
    </row>
    <row r="200" spans="1:10">
      <c r="A200" s="1106" t="s">
        <v>392</v>
      </c>
      <c r="B200" s="1134"/>
      <c r="C200" s="1134"/>
      <c r="D200" s="152">
        <v>0</v>
      </c>
      <c r="E200" s="1134"/>
      <c r="F200" s="1090">
        <v>0</v>
      </c>
      <c r="G200" s="1134"/>
      <c r="H200" s="1134"/>
      <c r="I200" s="1134"/>
      <c r="J200" s="1134"/>
    </row>
    <row r="201" spans="1:10">
      <c r="A201" s="1106" t="s">
        <v>394</v>
      </c>
      <c r="B201" s="1134"/>
      <c r="C201" s="1134"/>
      <c r="D201" s="152">
        <v>0</v>
      </c>
      <c r="E201" s="1134"/>
      <c r="F201" s="1090">
        <v>0</v>
      </c>
      <c r="G201" s="1134"/>
      <c r="H201" s="1134"/>
      <c r="I201" s="1134"/>
      <c r="J201" s="1134"/>
    </row>
    <row r="202" spans="1:10">
      <c r="A202" s="1106" t="s">
        <v>395</v>
      </c>
      <c r="B202" s="1134"/>
      <c r="C202" s="1134"/>
      <c r="D202" s="152">
        <v>0</v>
      </c>
      <c r="E202" s="1134"/>
      <c r="F202" s="1090">
        <v>0</v>
      </c>
      <c r="G202" s="1134"/>
      <c r="H202" s="1134"/>
      <c r="I202" s="1134"/>
      <c r="J202" s="1134"/>
    </row>
    <row r="203" spans="1:10">
      <c r="A203" s="1106" t="s">
        <v>396</v>
      </c>
      <c r="B203" s="1134"/>
      <c r="C203" s="1134"/>
      <c r="D203" s="152">
        <v>0</v>
      </c>
      <c r="E203" s="1134"/>
      <c r="F203" s="1090">
        <v>0</v>
      </c>
      <c r="G203" s="1134"/>
      <c r="H203" s="1134"/>
      <c r="I203" s="1134"/>
      <c r="J203" s="1134"/>
    </row>
    <row r="204" spans="1:10">
      <c r="A204" s="811" t="s">
        <v>397</v>
      </c>
      <c r="B204" s="804"/>
      <c r="C204" s="804"/>
      <c r="D204" s="804"/>
      <c r="E204" s="804"/>
      <c r="F204" s="804"/>
      <c r="G204" s="804"/>
      <c r="H204" s="804"/>
      <c r="I204" s="804"/>
      <c r="J204" s="804"/>
    </row>
    <row r="205" spans="1:10">
      <c r="A205" s="1088" t="s">
        <v>398</v>
      </c>
      <c r="B205" s="1134"/>
      <c r="C205" s="1134"/>
      <c r="D205" s="152">
        <v>0</v>
      </c>
      <c r="E205" s="1134"/>
      <c r="F205" s="1090">
        <v>0</v>
      </c>
      <c r="G205" s="1134"/>
      <c r="H205" s="1134"/>
      <c r="I205" s="1134"/>
      <c r="J205" s="1134"/>
    </row>
    <row r="206" spans="1:10">
      <c r="A206" s="549" t="s">
        <v>310</v>
      </c>
      <c r="B206" s="1134"/>
      <c r="C206" s="1134"/>
      <c r="D206" s="152">
        <v>0</v>
      </c>
      <c r="E206" s="1134"/>
      <c r="F206" s="152">
        <v>0</v>
      </c>
      <c r="G206" s="1134"/>
      <c r="H206" s="1134"/>
      <c r="I206" s="1134"/>
      <c r="J206" s="1134"/>
    </row>
    <row r="207" spans="1:10">
      <c r="A207" s="549" t="s">
        <v>399</v>
      </c>
      <c r="B207" s="1134"/>
      <c r="C207" s="1134"/>
      <c r="D207" s="152">
        <v>0</v>
      </c>
      <c r="E207" s="1134"/>
      <c r="F207" s="152">
        <v>0</v>
      </c>
      <c r="G207" s="1134"/>
      <c r="H207" s="1134"/>
      <c r="I207" s="1134"/>
      <c r="J207" s="1134"/>
    </row>
    <row r="208" spans="1:10">
      <c r="A208" s="549" t="s">
        <v>400</v>
      </c>
      <c r="B208" s="1134"/>
      <c r="C208" s="1134"/>
      <c r="D208" s="152">
        <v>0</v>
      </c>
      <c r="E208" s="1134"/>
      <c r="F208" s="152">
        <v>0</v>
      </c>
      <c r="G208" s="1134"/>
      <c r="H208" s="1134"/>
      <c r="I208" s="1134"/>
      <c r="J208" s="1134"/>
    </row>
    <row r="209" spans="1:10">
      <c r="A209" s="549" t="s">
        <v>401</v>
      </c>
      <c r="B209" s="1134"/>
      <c r="C209" s="1134"/>
      <c r="D209" s="152">
        <v>0</v>
      </c>
      <c r="E209" s="1134"/>
      <c r="F209" s="152">
        <v>0</v>
      </c>
      <c r="G209" s="1134"/>
      <c r="H209" s="1134"/>
      <c r="I209" s="1134"/>
      <c r="J209" s="1134"/>
    </row>
    <row r="210" spans="1:10">
      <c r="A210" s="1095" t="s">
        <v>402</v>
      </c>
      <c r="B210" s="1134"/>
      <c r="C210" s="1134"/>
      <c r="D210" s="152">
        <v>0</v>
      </c>
      <c r="E210" s="1134"/>
      <c r="F210" s="152">
        <v>0</v>
      </c>
      <c r="G210" s="1134"/>
      <c r="H210" s="1134"/>
      <c r="I210" s="1134"/>
      <c r="J210" s="1134"/>
    </row>
    <row r="211" spans="1:10">
      <c r="A211" s="1095" t="s">
        <v>403</v>
      </c>
      <c r="B211" s="1134"/>
      <c r="C211" s="1134"/>
      <c r="D211" s="152">
        <v>0</v>
      </c>
      <c r="E211" s="1134"/>
      <c r="F211" s="152">
        <v>0</v>
      </c>
      <c r="G211" s="1134"/>
      <c r="H211" s="1134"/>
      <c r="I211" s="1134"/>
      <c r="J211" s="1134"/>
    </row>
    <row r="212" spans="1:10">
      <c r="A212" s="1095" t="s">
        <v>404</v>
      </c>
      <c r="B212" s="1134"/>
      <c r="C212" s="1134"/>
      <c r="D212" s="152">
        <v>0</v>
      </c>
      <c r="E212" s="1134"/>
      <c r="F212" s="152">
        <v>0</v>
      </c>
      <c r="G212" s="1134"/>
      <c r="H212" s="1134"/>
      <c r="I212" s="1134"/>
      <c r="J212" s="1134"/>
    </row>
    <row r="213" spans="1:10">
      <c r="A213" s="1095" t="s">
        <v>405</v>
      </c>
      <c r="B213" s="1134"/>
      <c r="C213" s="1134"/>
      <c r="D213" s="152">
        <v>0</v>
      </c>
      <c r="E213" s="1134"/>
      <c r="F213" s="152">
        <v>0</v>
      </c>
      <c r="G213" s="1134"/>
      <c r="H213" s="1134"/>
      <c r="I213" s="1134"/>
      <c r="J213" s="1134"/>
    </row>
    <row r="214" spans="1:10">
      <c r="A214" s="1095" t="s">
        <v>406</v>
      </c>
      <c r="B214" s="1134"/>
      <c r="C214" s="1134"/>
      <c r="D214" s="152">
        <v>0</v>
      </c>
      <c r="E214" s="1134"/>
      <c r="F214" s="152">
        <v>0</v>
      </c>
      <c r="G214" s="1134"/>
      <c r="H214" s="1134"/>
      <c r="I214" s="1134"/>
      <c r="J214" s="1134"/>
    </row>
    <row r="215" spans="1:10">
      <c r="A215" s="1095" t="s">
        <v>407</v>
      </c>
      <c r="B215" s="1134"/>
      <c r="C215" s="1134"/>
      <c r="D215" s="152">
        <v>0</v>
      </c>
      <c r="E215" s="1134"/>
      <c r="F215" s="152">
        <v>0</v>
      </c>
      <c r="G215" s="1134"/>
      <c r="H215" s="1134"/>
      <c r="I215" s="1134"/>
      <c r="J215" s="1134"/>
    </row>
    <row r="216" spans="1:10">
      <c r="A216" s="1095" t="s">
        <v>408</v>
      </c>
      <c r="B216" s="1134"/>
      <c r="C216" s="1134"/>
      <c r="D216" s="152">
        <v>0</v>
      </c>
      <c r="E216" s="1134"/>
      <c r="F216" s="152">
        <v>0</v>
      </c>
      <c r="G216" s="1134"/>
      <c r="H216" s="1134"/>
      <c r="I216" s="1134"/>
      <c r="J216" s="1134"/>
    </row>
    <row r="217" spans="1:10">
      <c r="A217" s="1132" t="s">
        <v>409</v>
      </c>
      <c r="B217" s="1139"/>
      <c r="C217" s="1140"/>
      <c r="D217" s="1140"/>
      <c r="E217" s="1140"/>
      <c r="F217" s="1140"/>
      <c r="G217" s="1140"/>
      <c r="H217" s="1140"/>
      <c r="I217" s="1140"/>
      <c r="J217" s="1141"/>
    </row>
    <row r="218" spans="1:10">
      <c r="A218" s="549" t="s">
        <v>410</v>
      </c>
      <c r="B218" s="1134"/>
      <c r="C218" s="1134"/>
      <c r="D218" s="152">
        <v>0</v>
      </c>
      <c r="E218" s="1134"/>
      <c r="F218" s="152">
        <v>0</v>
      </c>
      <c r="G218" s="1134"/>
      <c r="H218" s="1134"/>
      <c r="I218" s="1134"/>
      <c r="J218" s="1134"/>
    </row>
    <row r="219" spans="1:10">
      <c r="A219" s="549" t="s">
        <v>411</v>
      </c>
      <c r="B219" s="1134"/>
      <c r="C219" s="1134"/>
      <c r="D219" s="152">
        <v>0</v>
      </c>
      <c r="E219" s="1134"/>
      <c r="F219" s="152">
        <v>0</v>
      </c>
      <c r="G219" s="1134"/>
      <c r="H219" s="1134"/>
      <c r="I219" s="1134"/>
      <c r="J219" s="1134"/>
    </row>
    <row r="220" spans="1:10">
      <c r="A220" s="549" t="s">
        <v>412</v>
      </c>
      <c r="B220" s="1134"/>
      <c r="C220" s="1134"/>
      <c r="D220" s="152">
        <v>0</v>
      </c>
      <c r="E220" s="1134"/>
      <c r="F220" s="152">
        <v>0</v>
      </c>
      <c r="G220" s="1134"/>
      <c r="H220" s="1134"/>
      <c r="I220" s="1134"/>
      <c r="J220" s="1134"/>
    </row>
    <row r="221" spans="1:10">
      <c r="A221" s="549" t="s">
        <v>413</v>
      </c>
      <c r="B221" s="1134"/>
      <c r="C221" s="1134"/>
      <c r="D221" s="152">
        <v>0</v>
      </c>
      <c r="E221" s="1134"/>
      <c r="F221" s="152">
        <v>0</v>
      </c>
      <c r="G221" s="1134"/>
      <c r="H221" s="1134"/>
      <c r="I221" s="1134"/>
      <c r="J221" s="1134"/>
    </row>
    <row r="222" spans="1:10">
      <c r="A222" s="549" t="s">
        <v>414</v>
      </c>
      <c r="B222" s="1134"/>
      <c r="C222" s="1134"/>
      <c r="D222" s="152">
        <v>0</v>
      </c>
      <c r="E222" s="1142"/>
      <c r="F222" s="152">
        <v>0</v>
      </c>
      <c r="G222" s="1134"/>
      <c r="H222" s="1134"/>
      <c r="I222" s="1134"/>
      <c r="J222" s="1134"/>
    </row>
    <row r="223" spans="1:10">
      <c r="A223" s="549" t="s">
        <v>415</v>
      </c>
      <c r="B223" s="1134"/>
      <c r="C223" s="1134"/>
      <c r="D223" s="152">
        <v>0</v>
      </c>
      <c r="E223" s="1134"/>
      <c r="F223" s="152">
        <v>0</v>
      </c>
      <c r="G223" s="1134"/>
      <c r="H223" s="1134"/>
      <c r="I223" s="1134"/>
      <c r="J223" s="1134"/>
    </row>
    <row r="224" spans="1:10" ht="12.6" customHeight="1">
      <c r="A224" s="549" t="s">
        <v>416</v>
      </c>
      <c r="B224" s="1136"/>
      <c r="C224" s="1137"/>
      <c r="D224" s="1137"/>
      <c r="E224" s="1137"/>
      <c r="F224" s="1137"/>
      <c r="G224" s="1137"/>
      <c r="H224" s="1137"/>
      <c r="I224" s="1137"/>
      <c r="J224" s="1137"/>
    </row>
    <row r="225" spans="1:10">
      <c r="A225" s="549" t="s">
        <v>417</v>
      </c>
      <c r="B225" s="1134"/>
      <c r="C225" s="1134"/>
      <c r="D225" s="152">
        <v>0</v>
      </c>
      <c r="E225" s="1134"/>
      <c r="F225" s="152">
        <v>0</v>
      </c>
      <c r="G225" s="1134"/>
      <c r="H225" s="1134"/>
      <c r="I225" s="1134"/>
      <c r="J225" s="1134"/>
    </row>
    <row r="226" spans="1:10">
      <c r="A226" s="549" t="s">
        <v>418</v>
      </c>
      <c r="B226" s="1134"/>
      <c r="C226" s="1134"/>
      <c r="D226" s="152">
        <v>0</v>
      </c>
      <c r="E226" s="1134"/>
      <c r="F226" s="152">
        <v>0</v>
      </c>
      <c r="G226" s="1134"/>
      <c r="H226" s="1134"/>
      <c r="I226" s="1134"/>
      <c r="J226" s="1134"/>
    </row>
    <row r="227" spans="1:10">
      <c r="A227" s="549" t="s">
        <v>419</v>
      </c>
      <c r="B227" s="1134"/>
      <c r="C227" s="1134"/>
      <c r="D227" s="152">
        <v>0</v>
      </c>
      <c r="E227" s="1134"/>
      <c r="F227" s="152">
        <v>0</v>
      </c>
      <c r="G227" s="1134"/>
      <c r="H227" s="1134"/>
      <c r="I227" s="1134"/>
      <c r="J227" s="1134"/>
    </row>
    <row r="228" spans="1:10">
      <c r="A228" s="549" t="s">
        <v>420</v>
      </c>
      <c r="B228" s="1134"/>
      <c r="C228" s="1134"/>
      <c r="D228" s="152">
        <v>0</v>
      </c>
      <c r="E228" s="1134"/>
      <c r="F228" s="152">
        <v>0</v>
      </c>
      <c r="G228" s="1134"/>
      <c r="H228" s="1134"/>
      <c r="I228" s="1134"/>
      <c r="J228" s="1134"/>
    </row>
    <row r="229" spans="1:10">
      <c r="A229" s="1139" t="s">
        <v>421</v>
      </c>
      <c r="B229" s="1139"/>
      <c r="C229" s="1140"/>
      <c r="D229" s="1140"/>
      <c r="E229" s="1140"/>
      <c r="F229" s="1140"/>
      <c r="G229" s="1140"/>
      <c r="H229" s="1140"/>
      <c r="I229" s="1140"/>
      <c r="J229" s="1141"/>
    </row>
    <row r="230" spans="1:10">
      <c r="A230" s="549" t="s">
        <v>422</v>
      </c>
      <c r="B230" s="1134"/>
      <c r="C230" s="1134"/>
      <c r="D230" s="152">
        <v>0</v>
      </c>
      <c r="E230" s="1134"/>
      <c r="F230" s="152">
        <v>0</v>
      </c>
      <c r="G230" s="1134"/>
      <c r="H230" s="1134"/>
      <c r="I230" s="1134"/>
      <c r="J230" s="1134"/>
    </row>
    <row r="231" spans="1:10" ht="12.6" customHeight="1">
      <c r="A231" s="549" t="s">
        <v>423</v>
      </c>
      <c r="B231" s="1136"/>
      <c r="C231" s="1137"/>
      <c r="D231" s="1137"/>
      <c r="E231" s="1137"/>
      <c r="F231" s="1137"/>
      <c r="G231" s="1137"/>
      <c r="H231" s="1137"/>
      <c r="I231" s="1137"/>
      <c r="J231" s="1137"/>
    </row>
    <row r="232" spans="1:10">
      <c r="A232" s="549" t="s">
        <v>417</v>
      </c>
      <c r="B232" s="1134"/>
      <c r="C232" s="1134"/>
      <c r="D232" s="1143">
        <v>0</v>
      </c>
      <c r="E232" s="1134"/>
      <c r="F232" s="152">
        <v>0</v>
      </c>
      <c r="G232" s="1134"/>
      <c r="H232" s="1134"/>
      <c r="I232" s="1134"/>
      <c r="J232" s="1134"/>
    </row>
    <row r="233" spans="1:10">
      <c r="A233" s="549" t="s">
        <v>418</v>
      </c>
      <c r="B233" s="1134"/>
      <c r="C233" s="1134"/>
      <c r="D233" s="1143">
        <v>0</v>
      </c>
      <c r="E233" s="1134"/>
      <c r="F233" s="152">
        <v>0</v>
      </c>
      <c r="G233" s="1134"/>
      <c r="H233" s="1134"/>
      <c r="I233" s="1134"/>
      <c r="J233" s="1134"/>
    </row>
    <row r="234" spans="1:10">
      <c r="A234" s="549" t="s">
        <v>419</v>
      </c>
      <c r="B234" s="1134"/>
      <c r="C234" s="1134"/>
      <c r="D234" s="1143">
        <v>0</v>
      </c>
      <c r="E234" s="1134"/>
      <c r="F234" s="152">
        <v>0</v>
      </c>
      <c r="G234" s="1134"/>
      <c r="H234" s="1134"/>
      <c r="I234" s="1134"/>
      <c r="J234" s="1134"/>
    </row>
    <row r="235" spans="1:10" ht="13.5" thickBot="1">
      <c r="A235" s="555" t="s">
        <v>424</v>
      </c>
      <c r="B235" s="337"/>
      <c r="C235" s="1144"/>
      <c r="D235" s="1145">
        <v>0</v>
      </c>
      <c r="E235" s="1144"/>
      <c r="F235" s="1145">
        <v>0</v>
      </c>
      <c r="G235" s="1144"/>
      <c r="H235" s="1144"/>
      <c r="I235" s="1144"/>
      <c r="J235" s="1144"/>
    </row>
  </sheetData>
  <mergeCells count="7">
    <mergeCell ref="B49:L49"/>
    <mergeCell ref="A55:L55"/>
    <mergeCell ref="A1:L1"/>
    <mergeCell ref="A2:L2"/>
    <mergeCell ref="A3:L3"/>
    <mergeCell ref="B15:L15"/>
    <mergeCell ref="B42:L42"/>
  </mergeCells>
  <pageMargins left="0.7" right="0.7" top="0.75" bottom="0.75" header="0.3" footer="0.3"/>
  <pageSetup scale="14"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4F35-3857-49FA-B13D-402D6A54B122}">
  <sheetPr>
    <tabColor rgb="FF00B050"/>
    <pageSetUpPr fitToPage="1"/>
  </sheetPr>
  <dimension ref="A1:M24"/>
  <sheetViews>
    <sheetView tabSelected="1" workbookViewId="0">
      <selection activeCell="J28" sqref="J28"/>
    </sheetView>
  </sheetViews>
  <sheetFormatPr defaultColWidth="9.140625" defaultRowHeight="14.25"/>
  <cols>
    <col min="1" max="1" width="20.140625" style="403" customWidth="1"/>
    <col min="2" max="2" width="52.5703125" style="403" customWidth="1"/>
    <col min="3" max="3" width="9.42578125" style="403" customWidth="1"/>
    <col min="4" max="4" width="11.5703125" style="403" customWidth="1"/>
    <col min="5" max="5" width="13.42578125" style="403" customWidth="1"/>
    <col min="6" max="6" width="9.85546875" style="403" customWidth="1"/>
    <col min="7" max="7" width="12" style="403" customWidth="1"/>
    <col min="8" max="8" width="3.140625" style="403" customWidth="1"/>
    <col min="9" max="11" width="17.5703125" style="403" bestFit="1" customWidth="1"/>
    <col min="12" max="16384" width="9.140625" style="403"/>
  </cols>
  <sheetData>
    <row r="1" spans="1:13" s="1160" customFormat="1" ht="15.75" customHeight="1">
      <c r="A1" s="1532" t="s">
        <v>474</v>
      </c>
      <c r="B1" s="1532"/>
      <c r="C1" s="1532"/>
      <c r="D1" s="1532"/>
      <c r="E1" s="1532"/>
      <c r="F1" s="1532"/>
      <c r="G1" s="1532"/>
    </row>
    <row r="2" spans="1:13" s="1160" customFormat="1" ht="15.75" customHeight="1">
      <c r="A2" s="1532" t="s">
        <v>2</v>
      </c>
      <c r="B2" s="1532"/>
      <c r="C2" s="1532"/>
      <c r="D2" s="1532"/>
      <c r="E2" s="1532"/>
      <c r="F2" s="1532"/>
    </row>
    <row r="3" spans="1:13" ht="15.75" customHeight="1">
      <c r="A3" s="1533" t="s">
        <v>0</v>
      </c>
      <c r="B3" s="1533"/>
      <c r="C3" s="1533"/>
      <c r="D3" s="1533"/>
      <c r="E3" s="1533"/>
      <c r="F3" s="1533"/>
      <c r="G3" s="1533"/>
      <c r="H3" s="498"/>
      <c r="I3" s="498"/>
      <c r="J3" s="498"/>
      <c r="K3" s="498"/>
      <c r="L3" s="498"/>
      <c r="M3" s="1159"/>
    </row>
    <row r="4" spans="1:13" s="1160" customFormat="1" ht="18.75" customHeight="1">
      <c r="A4" s="1161"/>
      <c r="B4" s="1161"/>
      <c r="C4" s="1161"/>
      <c r="D4" s="1162"/>
    </row>
    <row r="5" spans="1:13" ht="38.25">
      <c r="A5" s="1163" t="s">
        <v>475</v>
      </c>
      <c r="B5" s="1164" t="s">
        <v>476</v>
      </c>
      <c r="C5" s="1164" t="s">
        <v>477</v>
      </c>
      <c r="D5" s="1164" t="s">
        <v>478</v>
      </c>
      <c r="E5" s="1164" t="s">
        <v>479</v>
      </c>
      <c r="F5" s="1164" t="s">
        <v>480</v>
      </c>
      <c r="G5" s="1165" t="s">
        <v>481</v>
      </c>
      <c r="H5"/>
    </row>
    <row r="6" spans="1:13" ht="45">
      <c r="A6" s="1166" t="s">
        <v>482</v>
      </c>
      <c r="B6" s="1167" t="s">
        <v>483</v>
      </c>
      <c r="C6" s="505"/>
      <c r="D6" s="76"/>
      <c r="E6" s="572" t="s">
        <v>264</v>
      </c>
      <c r="F6" s="87">
        <v>0</v>
      </c>
      <c r="G6" s="1168">
        <v>0</v>
      </c>
      <c r="H6" s="404"/>
      <c r="I6" s="404"/>
      <c r="J6" s="404"/>
      <c r="K6" s="404"/>
    </row>
    <row r="7" spans="1:13" ht="20.25">
      <c r="A7" s="1166" t="s">
        <v>484</v>
      </c>
      <c r="B7" s="1169" t="s">
        <v>264</v>
      </c>
      <c r="C7" s="505"/>
      <c r="D7" s="503"/>
      <c r="E7" s="502"/>
      <c r="F7" s="502"/>
      <c r="G7" s="1170"/>
      <c r="H7" s="404"/>
      <c r="I7" s="404"/>
      <c r="J7" s="404"/>
      <c r="K7" s="404"/>
    </row>
    <row r="8" spans="1:13" ht="60">
      <c r="A8" s="1166" t="s">
        <v>485</v>
      </c>
      <c r="B8" s="594" t="s">
        <v>486</v>
      </c>
      <c r="C8" s="505" t="s">
        <v>109</v>
      </c>
      <c r="D8" s="503"/>
      <c r="E8" s="504"/>
      <c r="F8" s="1171">
        <v>0</v>
      </c>
      <c r="G8" s="1172">
        <v>0</v>
      </c>
      <c r="H8" s="405"/>
      <c r="I8" s="405"/>
      <c r="J8" s="405"/>
      <c r="K8" s="405"/>
    </row>
    <row r="9" spans="1:13" ht="45">
      <c r="A9" s="1166" t="s">
        <v>487</v>
      </c>
      <c r="B9" s="594" t="s">
        <v>488</v>
      </c>
      <c r="C9" s="1173" t="s">
        <v>109</v>
      </c>
      <c r="D9" s="1173" t="s">
        <v>109</v>
      </c>
      <c r="E9" s="1174"/>
      <c r="F9" s="1175" t="s">
        <v>264</v>
      </c>
      <c r="G9" s="1176" t="s">
        <v>264</v>
      </c>
      <c r="H9" s="404"/>
      <c r="I9" s="404"/>
      <c r="J9" s="404"/>
      <c r="K9" s="404"/>
    </row>
    <row r="10" spans="1:13" ht="30">
      <c r="A10" s="1177" t="s">
        <v>489</v>
      </c>
      <c r="B10" s="1178" t="s">
        <v>490</v>
      </c>
      <c r="C10" s="1179"/>
      <c r="D10" s="1180"/>
      <c r="E10" s="1181"/>
      <c r="F10" s="1182">
        <v>0</v>
      </c>
      <c r="G10" s="1183">
        <v>0</v>
      </c>
      <c r="H10" s="405"/>
      <c r="I10" s="405"/>
      <c r="J10" s="405"/>
      <c r="K10" s="405"/>
    </row>
    <row r="11" spans="1:13" ht="28.5" customHeight="1">
      <c r="A11" s="1184" t="s">
        <v>491</v>
      </c>
      <c r="B11" s="1185" t="s">
        <v>492</v>
      </c>
      <c r="C11" s="1186"/>
      <c r="D11" s="1186"/>
      <c r="E11" s="1173" t="s">
        <v>264</v>
      </c>
      <c r="F11" s="1182">
        <v>0</v>
      </c>
      <c r="G11" s="1183">
        <v>0</v>
      </c>
    </row>
    <row r="12" spans="1:13" ht="45">
      <c r="A12" s="1184" t="s">
        <v>493</v>
      </c>
      <c r="B12" s="1185" t="s">
        <v>494</v>
      </c>
      <c r="C12" s="1173" t="s">
        <v>495</v>
      </c>
      <c r="D12" s="1173">
        <v>20</v>
      </c>
      <c r="E12" s="1173">
        <v>261</v>
      </c>
      <c r="F12" s="1173">
        <v>0</v>
      </c>
      <c r="G12" s="1187">
        <v>0</v>
      </c>
    </row>
    <row r="13" spans="1:13" ht="45.75" customHeight="1">
      <c r="A13" s="1188" t="s">
        <v>496</v>
      </c>
      <c r="B13" s="1189" t="s">
        <v>497</v>
      </c>
      <c r="C13" s="1190" t="s">
        <v>495</v>
      </c>
      <c r="D13" s="1190">
        <v>1</v>
      </c>
      <c r="E13" s="1190">
        <v>25</v>
      </c>
      <c r="F13" s="1190">
        <v>179</v>
      </c>
      <c r="G13" s="1191">
        <v>3</v>
      </c>
    </row>
    <row r="14" spans="1:13" ht="15">
      <c r="A14" s="406"/>
      <c r="B14" s="406"/>
    </row>
    <row r="15" spans="1:13" ht="15">
      <c r="A15" s="406" t="s">
        <v>498</v>
      </c>
      <c r="B15" s="406"/>
    </row>
    <row r="16" spans="1:13" ht="15" customHeight="1">
      <c r="A16" s="1534" t="s">
        <v>499</v>
      </c>
      <c r="B16" s="1534"/>
      <c r="C16" s="1534"/>
      <c r="D16" s="1534"/>
      <c r="E16" s="1534"/>
      <c r="F16" s="1534"/>
      <c r="G16" s="1534"/>
      <c r="H16" s="412"/>
    </row>
    <row r="17" spans="1:12" ht="15">
      <c r="A17" s="1534" t="s">
        <v>500</v>
      </c>
      <c r="B17" s="1534"/>
      <c r="C17" s="1534"/>
      <c r="D17" s="1534"/>
      <c r="E17" s="1534"/>
      <c r="F17" s="1534"/>
      <c r="G17" s="1534"/>
      <c r="H17" s="501"/>
      <c r="I17" s="501"/>
      <c r="J17" s="501"/>
      <c r="K17" s="501"/>
      <c r="L17" s="501"/>
    </row>
    <row r="18" spans="1:12" ht="15.75" customHeight="1">
      <c r="A18" s="1535"/>
      <c r="B18" s="1535"/>
      <c r="C18" s="1535"/>
      <c r="D18" s="1535"/>
      <c r="E18" s="1535"/>
      <c r="F18" s="1535"/>
      <c r="G18" s="1535"/>
      <c r="H18" s="1349"/>
      <c r="I18" s="1349"/>
      <c r="J18" s="1349"/>
      <c r="K18" s="1349"/>
    </row>
    <row r="19" spans="1:12" ht="15.75" customHeight="1">
      <c r="A19" s="1529" t="s">
        <v>501</v>
      </c>
      <c r="B19" s="1529"/>
      <c r="C19" s="1529"/>
      <c r="D19" s="1529"/>
      <c r="E19" s="1529"/>
      <c r="F19" s="1529"/>
      <c r="G19" s="1529"/>
      <c r="H19" s="412"/>
    </row>
    <row r="20" spans="1:12" ht="15.75">
      <c r="A20" s="1529" t="s">
        <v>502</v>
      </c>
      <c r="B20" s="1529"/>
      <c r="C20" s="1529"/>
      <c r="D20" s="1529"/>
      <c r="E20" s="1529"/>
      <c r="F20" s="1529"/>
      <c r="G20" s="1529"/>
      <c r="H20" s="412"/>
    </row>
    <row r="21" spans="1:12" ht="15.75" customHeight="1">
      <c r="A21" s="410"/>
      <c r="B21" s="410"/>
      <c r="C21" s="411"/>
      <c r="D21" s="412"/>
      <c r="E21" s="412"/>
      <c r="F21" s="412"/>
      <c r="G21" s="412"/>
      <c r="H21" s="412"/>
    </row>
    <row r="22" spans="1:12" ht="15">
      <c r="A22" s="1530"/>
      <c r="B22" s="1530"/>
      <c r="C22" s="407"/>
    </row>
    <row r="23" spans="1:12" ht="15.75">
      <c r="A23" s="1531"/>
      <c r="B23" s="1531"/>
      <c r="C23" s="407"/>
    </row>
    <row r="24" spans="1:12" ht="15">
      <c r="A24" s="408"/>
      <c r="B24" s="408"/>
      <c r="C24" s="409"/>
    </row>
  </sheetData>
  <mergeCells count="10">
    <mergeCell ref="A19:G19"/>
    <mergeCell ref="A20:G20"/>
    <mergeCell ref="A22:B22"/>
    <mergeCell ref="A23:B23"/>
    <mergeCell ref="A1:G1"/>
    <mergeCell ref="A2:F2"/>
    <mergeCell ref="A3:G3"/>
    <mergeCell ref="A16:G16"/>
    <mergeCell ref="A17:G17"/>
    <mergeCell ref="A18:G18"/>
  </mergeCells>
  <pageMargins left="0.7" right="0.7" top="0.75" bottom="0.75" header="0.3" footer="0.3"/>
  <pageSetup scale="92"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sheetPr>
    <pageSetUpPr fitToPage="1"/>
  </sheetPr>
  <dimension ref="A1:L20"/>
  <sheetViews>
    <sheetView tabSelected="1" zoomScaleNormal="100" workbookViewId="0">
      <selection activeCell="J28" sqref="J28"/>
    </sheetView>
  </sheetViews>
  <sheetFormatPr defaultColWidth="9.140625" defaultRowHeight="12.75"/>
  <cols>
    <col min="1" max="1" width="47.5703125" customWidth="1"/>
    <col min="2" max="2" width="10.140625" customWidth="1"/>
    <col min="3" max="3" width="65" customWidth="1"/>
  </cols>
  <sheetData>
    <row r="1" spans="1:12" ht="30" customHeight="1">
      <c r="A1" s="1524" t="s">
        <v>503</v>
      </c>
      <c r="B1" s="1524"/>
      <c r="C1" s="1524"/>
      <c r="D1" s="595"/>
      <c r="E1" s="595"/>
      <c r="F1" s="595"/>
      <c r="G1" s="595"/>
      <c r="H1" s="595"/>
      <c r="I1" s="595"/>
      <c r="J1" s="595"/>
    </row>
    <row r="2" spans="1:12" ht="15.75">
      <c r="A2" s="1538" t="s">
        <v>2</v>
      </c>
      <c r="B2" s="1538"/>
      <c r="C2" s="1538"/>
      <c r="D2" s="486"/>
      <c r="E2" s="486"/>
      <c r="F2" s="486"/>
      <c r="G2" s="486"/>
      <c r="H2" s="486"/>
      <c r="I2" s="486"/>
      <c r="J2" s="486"/>
    </row>
    <row r="3" spans="1:12" ht="15.75">
      <c r="A3" s="1538" t="str">
        <f>'Current Month'!A3</f>
        <v>January 2023</v>
      </c>
      <c r="B3" s="1538"/>
      <c r="C3" s="1538"/>
      <c r="D3" s="486"/>
      <c r="E3" s="486"/>
      <c r="F3" s="486"/>
      <c r="G3" s="486"/>
      <c r="H3" s="486"/>
      <c r="I3" s="486"/>
      <c r="J3" s="486"/>
    </row>
    <row r="4" spans="1:12" ht="17.100000000000001" customHeight="1" thickBot="1"/>
    <row r="5" spans="1:12" ht="51">
      <c r="A5" s="715" t="s">
        <v>504</v>
      </c>
      <c r="B5" s="716" t="s">
        <v>505</v>
      </c>
      <c r="C5" s="717" t="s">
        <v>506</v>
      </c>
    </row>
    <row r="6" spans="1:12" ht="89.25">
      <c r="A6" s="1201" t="s">
        <v>507</v>
      </c>
      <c r="B6" s="572">
        <v>13</v>
      </c>
      <c r="C6" s="1192" t="s">
        <v>508</v>
      </c>
    </row>
    <row r="7" spans="1:12" ht="51">
      <c r="A7" s="1201" t="s">
        <v>509</v>
      </c>
      <c r="B7" s="572">
        <v>5</v>
      </c>
      <c r="C7" s="1193" t="s">
        <v>510</v>
      </c>
    </row>
    <row r="8" spans="1:12" ht="38.25">
      <c r="A8" s="1201" t="s">
        <v>511</v>
      </c>
      <c r="B8" s="572">
        <v>4</v>
      </c>
      <c r="C8" s="1192" t="s">
        <v>512</v>
      </c>
    </row>
    <row r="9" spans="1:12" ht="25.5">
      <c r="A9" s="1192" t="s">
        <v>513</v>
      </c>
      <c r="B9" s="572">
        <v>3</v>
      </c>
      <c r="C9" s="1194" t="s">
        <v>514</v>
      </c>
    </row>
    <row r="10" spans="1:12" ht="25.5">
      <c r="A10" s="1192" t="s">
        <v>515</v>
      </c>
      <c r="B10" s="572" t="s">
        <v>264</v>
      </c>
      <c r="C10" s="1194" t="s">
        <v>264</v>
      </c>
    </row>
    <row r="11" spans="1:12">
      <c r="A11" s="1192" t="s">
        <v>516</v>
      </c>
      <c r="B11" s="572" t="s">
        <v>264</v>
      </c>
      <c r="C11" s="1194" t="s">
        <v>264</v>
      </c>
    </row>
    <row r="12" spans="1:12" ht="38.25">
      <c r="A12" s="1192" t="s">
        <v>517</v>
      </c>
      <c r="B12" s="572">
        <v>2</v>
      </c>
      <c r="C12" s="1194" t="s">
        <v>518</v>
      </c>
    </row>
    <row r="13" spans="1:12" ht="25.5">
      <c r="A13" s="1192" t="s">
        <v>519</v>
      </c>
      <c r="B13" s="576" t="s">
        <v>264</v>
      </c>
      <c r="C13" s="1195" t="s">
        <v>264</v>
      </c>
    </row>
    <row r="15" spans="1:12" ht="30" customHeight="1">
      <c r="A15" s="1539" t="s">
        <v>520</v>
      </c>
      <c r="B15" s="1539"/>
      <c r="C15" s="1539"/>
      <c r="D15" s="1350"/>
      <c r="E15" s="1350"/>
      <c r="F15" s="1350"/>
      <c r="G15" s="1350"/>
      <c r="H15" s="1351"/>
      <c r="I15" s="1351"/>
      <c r="J15" s="1351"/>
      <c r="K15" s="1346"/>
      <c r="L15" s="1346"/>
    </row>
    <row r="17" spans="1:3">
      <c r="A17" t="s">
        <v>521</v>
      </c>
    </row>
    <row r="18" spans="1:3">
      <c r="A18" t="s">
        <v>522</v>
      </c>
    </row>
    <row r="19" spans="1:3" ht="12.6" customHeight="1">
      <c r="A19" s="1536" t="s">
        <v>523</v>
      </c>
      <c r="B19" s="1536"/>
      <c r="C19" s="1536"/>
    </row>
    <row r="20" spans="1:3">
      <c r="A20" s="1537" t="s">
        <v>524</v>
      </c>
      <c r="B20" s="1537"/>
      <c r="C20" s="1537"/>
    </row>
  </sheetData>
  <mergeCells count="6">
    <mergeCell ref="A19:C19"/>
    <mergeCell ref="A20:C20"/>
    <mergeCell ref="A1:C1"/>
    <mergeCell ref="A2:C2"/>
    <mergeCell ref="A3:C3"/>
    <mergeCell ref="A15:C15"/>
  </mergeCells>
  <pageMargins left="0.7" right="0.7" top="0.75" bottom="0.75" header="0.3" footer="0.3"/>
  <pageSetup scale="92"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tabColor rgb="FF00B050"/>
    <pageSetUpPr fitToPage="1"/>
  </sheetPr>
  <dimension ref="A1:P40"/>
  <sheetViews>
    <sheetView tabSelected="1" zoomScaleNormal="100" workbookViewId="0">
      <selection activeCell="J28" sqref="J28"/>
    </sheetView>
  </sheetViews>
  <sheetFormatPr defaultColWidth="8.5703125" defaultRowHeight="12.75"/>
  <cols>
    <col min="1" max="1" width="38.140625" customWidth="1"/>
    <col min="2" max="2" width="14.42578125" customWidth="1"/>
    <col min="3" max="3" width="15" customWidth="1"/>
    <col min="4" max="4" width="14" customWidth="1"/>
    <col min="5" max="5" width="12.5703125" bestFit="1" customWidth="1"/>
    <col min="6" max="6" width="13.5703125" customWidth="1"/>
    <col min="7" max="7" width="15.5703125" customWidth="1"/>
    <col min="8" max="8" width="17.140625" customWidth="1"/>
    <col min="9" max="9" width="15.5703125" customWidth="1"/>
    <col min="10" max="10" width="13.85546875" bestFit="1" customWidth="1"/>
    <col min="11" max="13" width="7.5703125" customWidth="1"/>
    <col min="14" max="14" width="12.5703125" customWidth="1"/>
    <col min="15" max="15" width="10.5703125" bestFit="1" customWidth="1"/>
    <col min="16" max="16" width="9.85546875" bestFit="1" customWidth="1"/>
  </cols>
  <sheetData>
    <row r="1" spans="1:14" ht="15.75">
      <c r="A1" s="1383" t="s">
        <v>525</v>
      </c>
      <c r="B1" s="1383"/>
      <c r="C1" s="1383"/>
      <c r="D1" s="1383"/>
      <c r="E1" s="1383"/>
      <c r="F1" s="1383"/>
      <c r="G1" s="1383"/>
      <c r="H1" s="1383"/>
      <c r="I1" s="1383"/>
      <c r="J1" s="1383"/>
      <c r="K1" s="1383"/>
      <c r="L1" s="1383"/>
      <c r="M1" s="1383"/>
    </row>
    <row r="2" spans="1:14" ht="15.75">
      <c r="A2" s="1383" t="s">
        <v>2</v>
      </c>
      <c r="B2" s="1383"/>
      <c r="C2" s="1383"/>
      <c r="D2" s="1383"/>
      <c r="E2" s="1383"/>
      <c r="F2" s="1383"/>
      <c r="G2" s="1383"/>
      <c r="H2" s="1383"/>
      <c r="I2" s="1383"/>
      <c r="J2" s="1383"/>
      <c r="K2" s="1383"/>
      <c r="L2" s="1383"/>
      <c r="M2" s="1383"/>
    </row>
    <row r="3" spans="1:14" ht="15.75">
      <c r="A3" s="1383" t="str">
        <f>'Current Month'!A3</f>
        <v>January 2023</v>
      </c>
      <c r="B3" s="1383"/>
      <c r="C3" s="1383"/>
      <c r="D3" s="1383"/>
      <c r="E3" s="1383"/>
      <c r="F3" s="1383"/>
      <c r="G3" s="1383"/>
      <c r="H3" s="1383"/>
      <c r="I3" s="1383"/>
      <c r="J3" s="1383"/>
      <c r="K3" s="1383"/>
      <c r="L3" s="1383"/>
      <c r="M3" s="1383"/>
    </row>
    <row r="4" spans="1:14">
      <c r="A4" s="254"/>
      <c r="B4" s="1543" t="s">
        <v>25</v>
      </c>
      <c r="C4" s="1487"/>
      <c r="D4" s="1487"/>
      <c r="E4" s="1487" t="s">
        <v>4</v>
      </c>
      <c r="F4" s="1487"/>
      <c r="G4" s="1487"/>
      <c r="H4" s="1487" t="s">
        <v>5</v>
      </c>
      <c r="I4" s="1487"/>
      <c r="J4" s="1487"/>
      <c r="K4" s="1487" t="s">
        <v>6</v>
      </c>
      <c r="L4" s="1487"/>
      <c r="M4" s="1487"/>
    </row>
    <row r="5" spans="1:14">
      <c r="A5" s="255" t="s">
        <v>526</v>
      </c>
      <c r="B5" s="394" t="s">
        <v>8</v>
      </c>
      <c r="C5" s="394" t="s">
        <v>9</v>
      </c>
      <c r="D5" s="394" t="s">
        <v>10</v>
      </c>
      <c r="E5" s="394" t="s">
        <v>8</v>
      </c>
      <c r="F5" s="394" t="s">
        <v>9</v>
      </c>
      <c r="G5" s="394" t="s">
        <v>10</v>
      </c>
      <c r="H5" s="395" t="s">
        <v>8</v>
      </c>
      <c r="I5" s="394" t="s">
        <v>9</v>
      </c>
      <c r="J5" s="394" t="s">
        <v>10</v>
      </c>
      <c r="K5" s="394" t="s">
        <v>8</v>
      </c>
      <c r="L5" s="394" t="s">
        <v>9</v>
      </c>
      <c r="M5" s="394" t="s">
        <v>10</v>
      </c>
    </row>
    <row r="6" spans="1:14">
      <c r="A6" s="256" t="s">
        <v>527</v>
      </c>
      <c r="B6" s="96">
        <v>2964569.4</v>
      </c>
      <c r="C6" s="96">
        <v>329396.60000000003</v>
      </c>
      <c r="D6" s="96">
        <f>B6+C6</f>
        <v>3293966</v>
      </c>
      <c r="E6" s="96">
        <v>67532</v>
      </c>
      <c r="F6" s="96">
        <v>8365</v>
      </c>
      <c r="G6" s="96">
        <f>E6+F6</f>
        <v>75897</v>
      </c>
      <c r="H6" s="96">
        <v>67532</v>
      </c>
      <c r="I6" s="96">
        <v>8365</v>
      </c>
      <c r="J6" s="96">
        <f>H6+I6</f>
        <v>75897</v>
      </c>
      <c r="K6" s="93">
        <f>H6/B6</f>
        <v>2.2779699473387267E-2</v>
      </c>
      <c r="L6" s="93">
        <f>I6/C6</f>
        <v>2.5394919073238761E-2</v>
      </c>
      <c r="M6" s="93">
        <f>J6/D6</f>
        <v>2.3041221433372415E-2</v>
      </c>
      <c r="N6" s="257"/>
    </row>
    <row r="7" spans="1:14">
      <c r="A7" s="256" t="s">
        <v>528</v>
      </c>
      <c r="B7" s="96">
        <v>549987.30000000005</v>
      </c>
      <c r="C7" s="96">
        <v>61109.700000000004</v>
      </c>
      <c r="D7" s="96">
        <f>B7+C7</f>
        <v>611097</v>
      </c>
      <c r="E7" s="96">
        <v>98382</v>
      </c>
      <c r="F7" s="96">
        <v>12160</v>
      </c>
      <c r="G7" s="96">
        <f t="shared" ref="G7:G15" si="0">E7+F7</f>
        <v>110542</v>
      </c>
      <c r="H7" s="96">
        <v>98382</v>
      </c>
      <c r="I7" s="96">
        <v>12160</v>
      </c>
      <c r="J7" s="96">
        <f t="shared" ref="J7:J9" si="1">H7+I7</f>
        <v>110542</v>
      </c>
      <c r="K7" s="93">
        <f t="shared" ref="K7:M9" si="2">H7/B7</f>
        <v>0.17888049414959217</v>
      </c>
      <c r="L7" s="93">
        <f t="shared" si="2"/>
        <v>0.19898641295899014</v>
      </c>
      <c r="M7" s="93">
        <f t="shared" si="2"/>
        <v>0.18089108603053197</v>
      </c>
      <c r="N7" s="257"/>
    </row>
    <row r="8" spans="1:14">
      <c r="A8" s="256" t="s">
        <v>529</v>
      </c>
      <c r="B8" s="96">
        <v>427239</v>
      </c>
      <c r="C8" s="96">
        <v>47471</v>
      </c>
      <c r="D8" s="96">
        <f>B8+C8</f>
        <v>474710</v>
      </c>
      <c r="E8" s="96">
        <v>7184</v>
      </c>
      <c r="F8" s="96">
        <v>888</v>
      </c>
      <c r="G8" s="96">
        <f t="shared" si="0"/>
        <v>8072</v>
      </c>
      <c r="H8" s="96">
        <v>7184</v>
      </c>
      <c r="I8" s="96">
        <v>888</v>
      </c>
      <c r="J8" s="96">
        <f t="shared" si="1"/>
        <v>8072</v>
      </c>
      <c r="K8" s="93">
        <f t="shared" si="2"/>
        <v>1.6814944328584235E-2</v>
      </c>
      <c r="L8" s="93">
        <f t="shared" si="2"/>
        <v>1.8706157443491817E-2</v>
      </c>
      <c r="M8" s="93">
        <f t="shared" si="2"/>
        <v>1.7004065640074992E-2</v>
      </c>
      <c r="N8" s="257"/>
    </row>
    <row r="9" spans="1:14">
      <c r="A9" s="597" t="s">
        <v>530</v>
      </c>
      <c r="B9" s="96">
        <v>998460</v>
      </c>
      <c r="C9" s="96">
        <v>110940</v>
      </c>
      <c r="D9" s="96">
        <f>B9+C9</f>
        <v>1109400</v>
      </c>
      <c r="E9" s="96">
        <v>56826</v>
      </c>
      <c r="F9" s="96">
        <v>7023</v>
      </c>
      <c r="G9" s="96">
        <f t="shared" si="0"/>
        <v>63849</v>
      </c>
      <c r="H9" s="96">
        <v>56826</v>
      </c>
      <c r="I9" s="96">
        <v>7023</v>
      </c>
      <c r="J9" s="96">
        <f t="shared" si="1"/>
        <v>63849</v>
      </c>
      <c r="K9" s="93">
        <f t="shared" si="2"/>
        <v>5.6913647016405264E-2</v>
      </c>
      <c r="L9" s="93">
        <f t="shared" si="2"/>
        <v>6.3304488912925908E-2</v>
      </c>
      <c r="M9" s="93">
        <f t="shared" si="2"/>
        <v>5.7552731206057327E-2</v>
      </c>
      <c r="N9" s="257"/>
    </row>
    <row r="10" spans="1:14">
      <c r="A10" s="256" t="s">
        <v>143</v>
      </c>
      <c r="B10" s="96">
        <v>0</v>
      </c>
      <c r="C10" s="96">
        <v>0</v>
      </c>
      <c r="D10" s="96">
        <f t="shared" ref="D10:D15" si="3">B10+C10</f>
        <v>0</v>
      </c>
      <c r="E10" s="96">
        <v>0</v>
      </c>
      <c r="F10" s="96">
        <v>0</v>
      </c>
      <c r="G10" s="96">
        <f>E10+F10</f>
        <v>0</v>
      </c>
      <c r="H10" s="96">
        <v>0</v>
      </c>
      <c r="I10" s="96">
        <v>0</v>
      </c>
      <c r="J10" s="96">
        <f t="shared" ref="J10:J15" si="4">H10+I10</f>
        <v>0</v>
      </c>
      <c r="K10" s="93">
        <v>0</v>
      </c>
      <c r="L10" s="93">
        <v>0</v>
      </c>
      <c r="M10" s="93">
        <v>0</v>
      </c>
      <c r="N10" s="257"/>
    </row>
    <row r="11" spans="1:14">
      <c r="A11" s="256" t="s">
        <v>531</v>
      </c>
      <c r="B11" s="96">
        <v>238500</v>
      </c>
      <c r="C11" s="96">
        <v>26500</v>
      </c>
      <c r="D11" s="96">
        <f t="shared" ref="D11" si="5">B11+C11</f>
        <v>265000</v>
      </c>
      <c r="E11" s="96">
        <v>18368</v>
      </c>
      <c r="F11" s="96">
        <v>2270</v>
      </c>
      <c r="G11" s="96">
        <f>E11+F11</f>
        <v>20638</v>
      </c>
      <c r="H11" s="96">
        <v>18368</v>
      </c>
      <c r="I11" s="96">
        <v>2270</v>
      </c>
      <c r="J11" s="96">
        <f t="shared" ref="J11" si="6">H11+I11</f>
        <v>20638</v>
      </c>
      <c r="K11" s="93">
        <f t="shared" ref="K11" si="7">H11/B11</f>
        <v>7.70146750524109E-2</v>
      </c>
      <c r="L11" s="93">
        <f t="shared" ref="L11" si="8">I11/C11</f>
        <v>8.5660377358490566E-2</v>
      </c>
      <c r="M11" s="93">
        <f t="shared" ref="M11" si="9">J11/D11</f>
        <v>7.7879245283018872E-2</v>
      </c>
      <c r="N11" s="257"/>
    </row>
    <row r="12" spans="1:14">
      <c r="A12" s="256" t="s">
        <v>41</v>
      </c>
      <c r="B12" s="96">
        <v>16744.5</v>
      </c>
      <c r="C12" s="96">
        <v>1860.5</v>
      </c>
      <c r="D12" s="96">
        <f t="shared" si="3"/>
        <v>18605</v>
      </c>
      <c r="E12" s="96">
        <v>0</v>
      </c>
      <c r="F12" s="96">
        <v>0</v>
      </c>
      <c r="G12" s="96">
        <f t="shared" si="0"/>
        <v>0</v>
      </c>
      <c r="H12" s="96">
        <v>0</v>
      </c>
      <c r="I12" s="96">
        <v>0</v>
      </c>
      <c r="J12" s="96">
        <f t="shared" si="4"/>
        <v>0</v>
      </c>
      <c r="K12" s="93">
        <v>0</v>
      </c>
      <c r="L12" s="93">
        <v>0</v>
      </c>
      <c r="M12" s="93">
        <v>0</v>
      </c>
      <c r="N12" s="257"/>
    </row>
    <row r="13" spans="1:14">
      <c r="A13" s="256" t="s">
        <v>42</v>
      </c>
      <c r="B13" s="96">
        <v>286425</v>
      </c>
      <c r="C13" s="96">
        <v>31825</v>
      </c>
      <c r="D13" s="96">
        <f t="shared" si="3"/>
        <v>318250</v>
      </c>
      <c r="E13" s="96">
        <v>6574</v>
      </c>
      <c r="F13" s="96">
        <v>813</v>
      </c>
      <c r="G13" s="96">
        <f t="shared" si="0"/>
        <v>7387</v>
      </c>
      <c r="H13" s="96">
        <v>6574</v>
      </c>
      <c r="I13" s="96">
        <v>813</v>
      </c>
      <c r="J13" s="96">
        <f>H13+I13</f>
        <v>7387</v>
      </c>
      <c r="K13" s="93">
        <f t="shared" ref="K13:M15" si="10">H13/B13</f>
        <v>2.2951907131011608E-2</v>
      </c>
      <c r="L13" s="93">
        <f t="shared" si="10"/>
        <v>2.5545954438334642E-2</v>
      </c>
      <c r="M13" s="93">
        <f t="shared" si="10"/>
        <v>2.3211311861743911E-2</v>
      </c>
      <c r="N13" s="257"/>
    </row>
    <row r="14" spans="1:14">
      <c r="A14" s="256" t="s">
        <v>43</v>
      </c>
      <c r="B14" s="96">
        <v>685350</v>
      </c>
      <c r="C14" s="96">
        <v>76150</v>
      </c>
      <c r="D14" s="96">
        <f t="shared" si="3"/>
        <v>761500</v>
      </c>
      <c r="E14" s="96">
        <v>28867</v>
      </c>
      <c r="F14" s="96">
        <v>3568</v>
      </c>
      <c r="G14" s="96">
        <f t="shared" si="0"/>
        <v>32435</v>
      </c>
      <c r="H14" s="96">
        <v>28867</v>
      </c>
      <c r="I14" s="96">
        <v>3568</v>
      </c>
      <c r="J14" s="96">
        <f t="shared" si="4"/>
        <v>32435</v>
      </c>
      <c r="K14" s="93">
        <f t="shared" si="10"/>
        <v>4.2120084628292115E-2</v>
      </c>
      <c r="L14" s="93">
        <f t="shared" si="10"/>
        <v>4.6854891661195011E-2</v>
      </c>
      <c r="M14" s="93">
        <f t="shared" si="10"/>
        <v>4.25935653315824E-2</v>
      </c>
      <c r="N14" s="257"/>
    </row>
    <row r="15" spans="1:14">
      <c r="A15" s="256" t="s">
        <v>44</v>
      </c>
      <c r="B15" s="96">
        <v>62932.5</v>
      </c>
      <c r="C15" s="96">
        <v>6992.5</v>
      </c>
      <c r="D15" s="96">
        <f t="shared" si="3"/>
        <v>69925</v>
      </c>
      <c r="E15" s="96">
        <v>0</v>
      </c>
      <c r="F15" s="96">
        <v>0</v>
      </c>
      <c r="G15" s="96">
        <f t="shared" si="0"/>
        <v>0</v>
      </c>
      <c r="H15" s="96">
        <v>0</v>
      </c>
      <c r="I15" s="96">
        <v>0</v>
      </c>
      <c r="J15" s="96">
        <f t="shared" si="4"/>
        <v>0</v>
      </c>
      <c r="K15" s="93">
        <f t="shared" si="10"/>
        <v>0</v>
      </c>
      <c r="L15" s="93">
        <f t="shared" si="10"/>
        <v>0</v>
      </c>
      <c r="M15" s="93">
        <f t="shared" si="10"/>
        <v>0</v>
      </c>
      <c r="N15" s="257"/>
    </row>
    <row r="16" spans="1:14">
      <c r="A16" s="597"/>
      <c r="B16" s="76"/>
      <c r="C16" s="76"/>
      <c r="D16" s="76"/>
      <c r="E16" s="76"/>
      <c r="F16" s="76"/>
      <c r="G16" s="76"/>
      <c r="H16" s="76"/>
      <c r="I16" s="76"/>
      <c r="J16" s="76"/>
      <c r="K16" s="76"/>
      <c r="L16" s="76"/>
      <c r="M16" s="76"/>
      <c r="N16" s="257"/>
    </row>
    <row r="17" spans="1:16">
      <c r="A17" s="258" t="s">
        <v>532</v>
      </c>
      <c r="B17" s="259">
        <f>SUM(B6:B9,B10:B15)</f>
        <v>6230207.7000000002</v>
      </c>
      <c r="C17" s="259">
        <f>SUM(C6:C9,C10:C15)</f>
        <v>692245.3</v>
      </c>
      <c r="D17" s="259">
        <f t="shared" ref="D17" si="11">SUM(B17:C17)</f>
        <v>6922453</v>
      </c>
      <c r="E17" s="259">
        <f>SUM(E6:E9,E10:E15)</f>
        <v>283733</v>
      </c>
      <c r="F17" s="259">
        <f>SUM(F6:F9,F10:F15)</f>
        <v>35087</v>
      </c>
      <c r="G17" s="259">
        <f t="shared" ref="G17" si="12">SUM(E17:F17)</f>
        <v>318820</v>
      </c>
      <c r="H17" s="259">
        <f>SUM(H6:H9,H10:H15)</f>
        <v>283733</v>
      </c>
      <c r="I17" s="259">
        <f>SUM(I6:I9,I10:I15)</f>
        <v>35087</v>
      </c>
      <c r="J17" s="259">
        <f t="shared" ref="J17" si="13">SUM(H17:I17)</f>
        <v>318820</v>
      </c>
      <c r="K17" s="260">
        <f>H17/B17</f>
        <v>4.5541499362854308E-2</v>
      </c>
      <c r="L17" s="260">
        <f>I17/C17</f>
        <v>5.0685790138264568E-2</v>
      </c>
      <c r="M17" s="260">
        <f>J17/D17</f>
        <v>4.6055928440395334E-2</v>
      </c>
      <c r="N17" s="257"/>
    </row>
    <row r="18" spans="1:16">
      <c r="A18" s="597"/>
      <c r="B18" s="76"/>
      <c r="C18" s="76"/>
      <c r="D18" s="76"/>
      <c r="E18" s="76"/>
      <c r="F18" s="76"/>
      <c r="G18" s="76"/>
      <c r="H18" s="76"/>
      <c r="I18" s="76"/>
      <c r="J18" s="76"/>
      <c r="K18" s="76"/>
      <c r="L18" s="76"/>
      <c r="M18" s="76"/>
      <c r="N18" s="257"/>
    </row>
    <row r="19" spans="1:16">
      <c r="A19" s="256" t="s">
        <v>533</v>
      </c>
      <c r="B19" s="96">
        <v>179890427</v>
      </c>
      <c r="C19" s="96">
        <v>22795559</v>
      </c>
      <c r="D19" s="96">
        <f t="shared" ref="D19" si="14">B19+C19</f>
        <v>202685986</v>
      </c>
      <c r="E19" s="96">
        <v>21247384</v>
      </c>
      <c r="F19" s="96">
        <v>5516489</v>
      </c>
      <c r="G19" s="96">
        <f t="shared" ref="G19" si="15">E19+F19</f>
        <v>26763873</v>
      </c>
      <c r="H19" s="96">
        <v>21247384</v>
      </c>
      <c r="I19" s="96">
        <v>5516489</v>
      </c>
      <c r="J19" s="96">
        <f t="shared" ref="J19" si="16">H19+I19</f>
        <v>26763873</v>
      </c>
      <c r="K19" s="93">
        <f>H19/B19</f>
        <v>0.11811292215121598</v>
      </c>
      <c r="L19" s="93">
        <f>I19/C19</f>
        <v>0.24199840854966531</v>
      </c>
      <c r="M19" s="93">
        <f>J19/D19</f>
        <v>0.13204599651008925</v>
      </c>
      <c r="N19" s="257"/>
    </row>
    <row r="20" spans="1:16">
      <c r="A20" s="597"/>
      <c r="B20" s="76"/>
      <c r="C20" s="76"/>
      <c r="D20" s="76"/>
      <c r="E20" s="76"/>
      <c r="F20" s="76"/>
      <c r="G20" s="76"/>
      <c r="H20" s="76"/>
      <c r="I20" s="76"/>
      <c r="J20" s="76"/>
      <c r="K20" s="76"/>
      <c r="L20" s="76"/>
      <c r="M20" s="76"/>
      <c r="N20" s="257"/>
    </row>
    <row r="21" spans="1:16" s="8" customFormat="1" ht="27.75" customHeight="1">
      <c r="A21" s="85" t="s">
        <v>534</v>
      </c>
      <c r="B21" s="259">
        <f t="shared" ref="B21:J21" si="17">SUM(B17,B19)</f>
        <v>186120634.69999999</v>
      </c>
      <c r="C21" s="259">
        <f t="shared" si="17"/>
        <v>23487804.300000001</v>
      </c>
      <c r="D21" s="259">
        <f>SUM(D17,D19)</f>
        <v>209608439</v>
      </c>
      <c r="E21" s="259">
        <f t="shared" si="17"/>
        <v>21531117</v>
      </c>
      <c r="F21" s="259">
        <f t="shared" si="17"/>
        <v>5551576</v>
      </c>
      <c r="G21" s="259">
        <f t="shared" si="17"/>
        <v>27082693</v>
      </c>
      <c r="H21" s="259">
        <f t="shared" si="17"/>
        <v>21531117</v>
      </c>
      <c r="I21" s="259">
        <f t="shared" si="17"/>
        <v>5551576</v>
      </c>
      <c r="J21" s="259">
        <f t="shared" si="17"/>
        <v>27082693</v>
      </c>
      <c r="K21" s="260">
        <f>H21/B21</f>
        <v>0.11568366417138594</v>
      </c>
      <c r="L21" s="260">
        <f>I21/C21</f>
        <v>0.23635993935797567</v>
      </c>
      <c r="M21" s="260">
        <f>J21/D21</f>
        <v>0.12920611941583135</v>
      </c>
      <c r="N21" s="257"/>
    </row>
    <row r="22" spans="1:16" s="264" customFormat="1" ht="11.25">
      <c r="A22" s="261"/>
      <c r="B22" s="262"/>
      <c r="C22" s="262"/>
      <c r="D22" s="262"/>
      <c r="E22" s="263"/>
      <c r="F22" s="262"/>
      <c r="G22" s="262"/>
      <c r="H22" s="262"/>
      <c r="I22" s="262"/>
      <c r="J22" s="262"/>
      <c r="K22" s="262"/>
      <c r="L22" s="262"/>
      <c r="M22" s="262"/>
    </row>
    <row r="23" spans="1:16" s="264" customFormat="1">
      <c r="A23" s="265" t="s">
        <v>535</v>
      </c>
      <c r="B23" s="266"/>
      <c r="C23" s="266"/>
      <c r="D23" s="266"/>
      <c r="E23" s="266"/>
      <c r="F23" s="266"/>
      <c r="G23" s="266"/>
      <c r="H23" s="266"/>
      <c r="I23" s="266"/>
      <c r="J23" s="266"/>
      <c r="K23" s="266"/>
      <c r="L23" s="266"/>
      <c r="M23" s="266"/>
    </row>
    <row r="24" spans="1:16" s="264" customFormat="1" ht="12.75" customHeight="1">
      <c r="A24" s="598" t="s">
        <v>536</v>
      </c>
      <c r="B24" s="267" t="s">
        <v>537</v>
      </c>
      <c r="C24" s="267"/>
      <c r="D24" s="267"/>
      <c r="E24" s="96">
        <v>857200</v>
      </c>
      <c r="F24" s="388">
        <v>0</v>
      </c>
      <c r="G24" s="96">
        <f>E24+F24</f>
        <v>857200</v>
      </c>
      <c r="H24" s="96">
        <v>857200</v>
      </c>
      <c r="I24" s="268"/>
      <c r="J24" s="96">
        <f t="shared" ref="J24:J28" si="18">H24+I24</f>
        <v>857200</v>
      </c>
      <c r="K24" s="269"/>
      <c r="L24" s="267"/>
      <c r="M24" s="269"/>
      <c r="O24" s="270"/>
    </row>
    <row r="25" spans="1:16" s="264" customFormat="1">
      <c r="A25" s="265" t="s">
        <v>538</v>
      </c>
      <c r="B25" s="267"/>
      <c r="C25" s="267"/>
      <c r="D25" s="267"/>
      <c r="E25" s="96">
        <v>2363266</v>
      </c>
      <c r="F25" s="96">
        <v>400733</v>
      </c>
      <c r="G25" s="96">
        <f t="shared" ref="G25:G28" si="19">E25+F25</f>
        <v>2763999</v>
      </c>
      <c r="H25" s="96">
        <v>2363266</v>
      </c>
      <c r="I25" s="96">
        <v>400733</v>
      </c>
      <c r="J25" s="96">
        <f t="shared" si="18"/>
        <v>2763999</v>
      </c>
      <c r="K25" s="269"/>
      <c r="L25" s="267"/>
      <c r="M25" s="269"/>
      <c r="O25" s="270"/>
      <c r="P25" s="270"/>
    </row>
    <row r="26" spans="1:16" s="264" customFormat="1">
      <c r="A26" s="265" t="s">
        <v>539</v>
      </c>
      <c r="B26" s="267"/>
      <c r="C26" s="267"/>
      <c r="D26" s="267"/>
      <c r="E26" s="96">
        <v>0</v>
      </c>
      <c r="F26" s="388">
        <v>0</v>
      </c>
      <c r="G26" s="96">
        <f t="shared" si="19"/>
        <v>0</v>
      </c>
      <c r="H26" s="96">
        <v>0</v>
      </c>
      <c r="I26" s="268"/>
      <c r="J26" s="96">
        <f t="shared" si="18"/>
        <v>0</v>
      </c>
      <c r="K26" s="269"/>
      <c r="L26" s="271"/>
      <c r="M26" s="269"/>
      <c r="O26" s="270"/>
    </row>
    <row r="27" spans="1:16" s="264" customFormat="1" ht="15.75" customHeight="1">
      <c r="A27" s="599" t="s">
        <v>540</v>
      </c>
      <c r="B27" s="267"/>
      <c r="C27" s="267"/>
      <c r="D27" s="267"/>
      <c r="E27" s="96">
        <v>119946</v>
      </c>
      <c r="F27" s="388">
        <v>0</v>
      </c>
      <c r="G27" s="96">
        <f t="shared" si="19"/>
        <v>119946</v>
      </c>
      <c r="H27" s="96">
        <v>119946</v>
      </c>
      <c r="I27" s="268"/>
      <c r="J27" s="96">
        <f t="shared" si="18"/>
        <v>119946</v>
      </c>
      <c r="K27" s="269"/>
      <c r="L27" s="267"/>
      <c r="M27" s="269"/>
      <c r="O27" s="270"/>
    </row>
    <row r="28" spans="1:16" s="264" customFormat="1">
      <c r="A28" s="272" t="s">
        <v>541</v>
      </c>
      <c r="B28" s="267"/>
      <c r="C28" s="267"/>
      <c r="D28" s="267"/>
      <c r="E28" s="96">
        <v>107604</v>
      </c>
      <c r="F28" s="388">
        <v>0</v>
      </c>
      <c r="G28" s="96">
        <f t="shared" si="19"/>
        <v>107604</v>
      </c>
      <c r="H28" s="96">
        <v>107604</v>
      </c>
      <c r="I28" s="268"/>
      <c r="J28" s="96">
        <f t="shared" si="18"/>
        <v>107604</v>
      </c>
      <c r="K28" s="269"/>
      <c r="L28" s="267"/>
      <c r="M28" s="269"/>
      <c r="O28" s="270"/>
    </row>
    <row r="29" spans="1:16" s="264" customFormat="1">
      <c r="A29" s="272" t="s">
        <v>542</v>
      </c>
      <c r="B29" s="267"/>
      <c r="C29" s="267"/>
      <c r="D29" s="267"/>
      <c r="E29" s="259">
        <f t="shared" ref="E29:J29" si="20">SUM(E24:E28)</f>
        <v>3448016</v>
      </c>
      <c r="F29" s="259">
        <f t="shared" si="20"/>
        <v>400733</v>
      </c>
      <c r="G29" s="259">
        <f t="shared" si="20"/>
        <v>3848749</v>
      </c>
      <c r="H29" s="259">
        <f>SUM(H24:H28)</f>
        <v>3448016</v>
      </c>
      <c r="I29" s="259">
        <f t="shared" si="20"/>
        <v>400733</v>
      </c>
      <c r="J29" s="259">
        <f t="shared" si="20"/>
        <v>3848749</v>
      </c>
      <c r="K29" s="269"/>
      <c r="L29" s="267"/>
      <c r="M29" s="269"/>
      <c r="O29" s="270"/>
    </row>
    <row r="30" spans="1:16" s="264" customFormat="1">
      <c r="A30" s="273"/>
      <c r="B30" s="273"/>
      <c r="C30" s="273"/>
      <c r="D30" s="273"/>
      <c r="E30" s="274"/>
      <c r="F30" s="273"/>
      <c r="G30" s="273"/>
      <c r="H30" s="273"/>
      <c r="I30" s="273"/>
      <c r="J30" s="273"/>
      <c r="K30" s="273"/>
      <c r="L30" s="273"/>
      <c r="M30" s="273"/>
    </row>
    <row r="31" spans="1:16" s="264" customFormat="1" ht="12.75" customHeight="1">
      <c r="A31" s="275" t="s">
        <v>49</v>
      </c>
      <c r="B31" s="267"/>
      <c r="C31" s="267"/>
      <c r="D31" s="267"/>
      <c r="E31" s="96">
        <v>69246.41</v>
      </c>
      <c r="F31" s="96">
        <v>7499.65</v>
      </c>
      <c r="G31" s="259">
        <f>E31+F31</f>
        <v>76746.06</v>
      </c>
      <c r="H31" s="96">
        <v>54386</v>
      </c>
      <c r="I31" s="96">
        <v>6722</v>
      </c>
      <c r="J31" s="259">
        <f>H31+I31</f>
        <v>61108</v>
      </c>
      <c r="K31" s="269"/>
      <c r="L31" s="269"/>
      <c r="M31" s="269"/>
      <c r="N31" s="276"/>
      <c r="O31" s="270"/>
    </row>
    <row r="33" spans="1:13" ht="12" customHeight="1">
      <c r="A33" s="1539" t="s">
        <v>543</v>
      </c>
      <c r="B33" s="1539"/>
      <c r="C33" s="1539"/>
      <c r="D33" s="1539"/>
      <c r="E33" s="1539"/>
      <c r="F33" s="1539"/>
      <c r="G33" s="1539"/>
      <c r="H33" s="1539"/>
      <c r="I33" s="1539"/>
      <c r="J33" s="1539"/>
      <c r="K33" s="1539"/>
      <c r="L33" s="1539"/>
      <c r="M33" s="1539"/>
    </row>
    <row r="34" spans="1:13" ht="12.6" customHeight="1">
      <c r="A34" s="1365" t="s">
        <v>544</v>
      </c>
      <c r="B34" s="1365"/>
      <c r="C34" s="1365"/>
      <c r="D34" s="1365"/>
      <c r="E34" s="1365"/>
      <c r="F34" s="1365"/>
      <c r="G34" s="1365"/>
      <c r="H34" s="1365"/>
      <c r="I34" s="1365"/>
      <c r="J34" s="1352"/>
      <c r="K34" s="1397"/>
      <c r="L34" s="600"/>
      <c r="M34" s="579"/>
    </row>
    <row r="35" spans="1:13" ht="12.6" customHeight="1"/>
    <row r="36" spans="1:13" ht="12.6" customHeight="1">
      <c r="A36" s="1541" t="s">
        <v>520</v>
      </c>
      <c r="B36" s="1541"/>
      <c r="C36" s="1541"/>
      <c r="D36" s="1541"/>
      <c r="E36" s="1541"/>
      <c r="F36" s="1541"/>
      <c r="G36" s="1541"/>
      <c r="H36" s="1540"/>
      <c r="I36" s="1540"/>
      <c r="J36" s="1540"/>
      <c r="K36" s="1392"/>
      <c r="L36" s="1392"/>
    </row>
    <row r="37" spans="1:13" ht="12.6" customHeight="1">
      <c r="A37" s="1542"/>
      <c r="B37" s="1392"/>
      <c r="K37" s="601"/>
    </row>
    <row r="38" spans="1:13" ht="12.6" customHeight="1">
      <c r="A38" s="1540"/>
      <c r="B38" s="1392"/>
      <c r="C38" s="1392"/>
      <c r="D38" s="1392"/>
      <c r="E38" s="1392"/>
      <c r="F38" s="1392"/>
      <c r="G38" s="1392"/>
      <c r="K38" s="601"/>
    </row>
    <row r="39" spans="1:13" hidden="1"/>
    <row r="40" spans="1:13">
      <c r="B40" s="277"/>
      <c r="C40" s="277"/>
    </row>
  </sheetData>
  <mergeCells count="12">
    <mergeCell ref="A1:M1"/>
    <mergeCell ref="A2:M2"/>
    <mergeCell ref="A3:M3"/>
    <mergeCell ref="B4:D4"/>
    <mergeCell ref="E4:G4"/>
    <mergeCell ref="H4:J4"/>
    <mergeCell ref="K4:M4"/>
    <mergeCell ref="A33:M33"/>
    <mergeCell ref="A38:G38"/>
    <mergeCell ref="A34:K34"/>
    <mergeCell ref="A36:L36"/>
    <mergeCell ref="A37:B37"/>
  </mergeCells>
  <pageMargins left="0.7" right="0.7" top="0.75" bottom="0.75" header="0.3" footer="0.3"/>
  <pageSetup scale="63" orientation="landscape" horizontalDpi="1200" verticalDpi="1200" r:id="rId1"/>
  <ignoredErrors>
    <ignoredError sqref="G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tabColor rgb="FF00B050"/>
    <pageSetUpPr fitToPage="1"/>
  </sheetPr>
  <dimension ref="A1:M26"/>
  <sheetViews>
    <sheetView tabSelected="1" zoomScaleNormal="100" workbookViewId="0">
      <selection activeCell="J28" sqref="J28"/>
    </sheetView>
  </sheetViews>
  <sheetFormatPr defaultRowHeight="12.75"/>
  <cols>
    <col min="1" max="1" width="40.85546875" customWidth="1"/>
    <col min="4" max="4" width="13.28515625" customWidth="1"/>
    <col min="5" max="5" width="11.85546875" customWidth="1"/>
    <col min="6" max="6" width="11.28515625" customWidth="1"/>
    <col min="7" max="7" width="12.140625" customWidth="1"/>
    <col min="8" max="8" width="11.42578125" customWidth="1"/>
    <col min="9" max="9" width="15.140625" customWidth="1"/>
    <col min="10" max="10" width="12.140625" customWidth="1"/>
    <col min="11" max="11" width="7.85546875" bestFit="1" customWidth="1"/>
  </cols>
  <sheetData>
    <row r="1" spans="1:13" ht="15.75">
      <c r="A1" s="1353" t="s">
        <v>1</v>
      </c>
      <c r="B1" s="1353"/>
      <c r="C1" s="1353"/>
      <c r="D1" s="1353"/>
      <c r="E1" s="1353"/>
      <c r="F1" s="1353"/>
      <c r="G1" s="1353"/>
      <c r="H1" s="1353"/>
      <c r="I1" s="1353"/>
      <c r="J1" s="1353"/>
      <c r="K1" s="1353"/>
      <c r="L1" s="1353"/>
      <c r="M1" s="1353"/>
    </row>
    <row r="2" spans="1:13" ht="15.75">
      <c r="A2" s="1353" t="s">
        <v>2</v>
      </c>
      <c r="B2" s="1354"/>
      <c r="C2" s="1354"/>
      <c r="D2" s="1354"/>
      <c r="E2" s="1354"/>
      <c r="F2" s="1354"/>
      <c r="G2" s="1354"/>
      <c r="H2" s="1354"/>
      <c r="I2" s="1354"/>
      <c r="J2" s="1354"/>
      <c r="K2" s="1354"/>
      <c r="L2" s="1354"/>
      <c r="M2" s="1354"/>
    </row>
    <row r="3" spans="1:13" ht="16.5" thickBot="1">
      <c r="A3" s="1355" t="str">
        <f>'Current Month'!A3</f>
        <v>January 2023</v>
      </c>
      <c r="B3" s="1355"/>
      <c r="C3" s="1355"/>
      <c r="D3" s="1355"/>
      <c r="E3" s="1355"/>
      <c r="F3" s="1355"/>
      <c r="G3" s="1355"/>
      <c r="H3" s="1355"/>
      <c r="I3" s="1355"/>
      <c r="J3" s="1355"/>
      <c r="K3" s="1355"/>
      <c r="L3" s="1355"/>
      <c r="M3" s="1355"/>
    </row>
    <row r="4" spans="1:13">
      <c r="A4" s="849"/>
      <c r="B4" s="1356" t="s">
        <v>3</v>
      </c>
      <c r="C4" s="1357"/>
      <c r="D4" s="1358"/>
      <c r="E4" s="1356" t="s">
        <v>4</v>
      </c>
      <c r="F4" s="1357"/>
      <c r="G4" s="1358"/>
      <c r="H4" s="1356" t="s">
        <v>5</v>
      </c>
      <c r="I4" s="1357"/>
      <c r="J4" s="1358"/>
      <c r="K4" s="1359" t="s">
        <v>6</v>
      </c>
      <c r="L4" s="1357"/>
      <c r="M4" s="1358"/>
    </row>
    <row r="5" spans="1:13" ht="13.5" thickBot="1">
      <c r="A5" s="886" t="s">
        <v>7</v>
      </c>
      <c r="B5" s="775" t="s">
        <v>8</v>
      </c>
      <c r="C5" s="776" t="s">
        <v>9</v>
      </c>
      <c r="D5" s="887" t="s">
        <v>10</v>
      </c>
      <c r="E5" s="99" t="s">
        <v>8</v>
      </c>
      <c r="F5" s="100" t="s">
        <v>9</v>
      </c>
      <c r="G5" s="101" t="s">
        <v>10</v>
      </c>
      <c r="H5" s="99" t="s">
        <v>8</v>
      </c>
      <c r="I5" s="100" t="s">
        <v>9</v>
      </c>
      <c r="J5" s="101" t="s">
        <v>10</v>
      </c>
      <c r="K5" s="99" t="s">
        <v>8</v>
      </c>
      <c r="L5" s="100" t="s">
        <v>9</v>
      </c>
      <c r="M5" s="101" t="s">
        <v>10</v>
      </c>
    </row>
    <row r="6" spans="1:13" ht="13.5" thickBot="1">
      <c r="A6" s="858"/>
      <c r="B6" s="889"/>
      <c r="C6" s="890"/>
      <c r="D6" s="891"/>
      <c r="E6" s="515"/>
      <c r="F6" s="516"/>
      <c r="G6" s="517"/>
      <c r="H6" s="518"/>
      <c r="I6" s="519"/>
      <c r="J6" s="520"/>
      <c r="K6" s="515"/>
      <c r="L6" s="516"/>
      <c r="M6" s="517"/>
    </row>
    <row r="7" spans="1:13">
      <c r="A7" s="888" t="s">
        <v>11</v>
      </c>
      <c r="B7" s="525"/>
      <c r="C7" s="526"/>
      <c r="D7" s="527">
        <v>17652716</v>
      </c>
      <c r="E7" s="522">
        <v>281563</v>
      </c>
      <c r="F7" s="523">
        <v>230986</v>
      </c>
      <c r="G7" s="524">
        <f t="shared" ref="G7:G16" si="0">E7+F7</f>
        <v>512549</v>
      </c>
      <c r="H7" s="522">
        <v>281563</v>
      </c>
      <c r="I7" s="523">
        <v>230986</v>
      </c>
      <c r="J7" s="524">
        <f t="shared" ref="J7:J16" si="1">H7+I7</f>
        <v>512549</v>
      </c>
      <c r="K7" s="1203"/>
      <c r="L7" s="1204"/>
      <c r="M7" s="1205">
        <f>J7/D7</f>
        <v>2.9035135443180527E-2</v>
      </c>
    </row>
    <row r="8" spans="1:13">
      <c r="A8" s="883" t="s">
        <v>12</v>
      </c>
      <c r="B8" s="525"/>
      <c r="C8" s="526"/>
      <c r="D8" s="527">
        <v>2166111</v>
      </c>
      <c r="E8" s="525">
        <v>0</v>
      </c>
      <c r="F8" s="526">
        <v>0</v>
      </c>
      <c r="G8" s="527">
        <f t="shared" si="0"/>
        <v>0</v>
      </c>
      <c r="H8" s="525">
        <v>0</v>
      </c>
      <c r="I8" s="526">
        <v>0</v>
      </c>
      <c r="J8" s="527">
        <f t="shared" si="1"/>
        <v>0</v>
      </c>
      <c r="K8" s="1206"/>
      <c r="L8" s="1207"/>
      <c r="M8" s="1208"/>
    </row>
    <row r="9" spans="1:13">
      <c r="A9" s="883" t="s">
        <v>13</v>
      </c>
      <c r="B9" s="525"/>
      <c r="C9" s="526"/>
      <c r="D9" s="527">
        <v>2200000</v>
      </c>
      <c r="E9" s="525">
        <v>142029</v>
      </c>
      <c r="F9" s="526">
        <v>9549</v>
      </c>
      <c r="G9" s="527">
        <f t="shared" si="0"/>
        <v>151578</v>
      </c>
      <c r="H9" s="525">
        <v>142029</v>
      </c>
      <c r="I9" s="526">
        <v>9549</v>
      </c>
      <c r="J9" s="527">
        <f t="shared" si="1"/>
        <v>151578</v>
      </c>
      <c r="K9" s="1206"/>
      <c r="L9" s="1207"/>
      <c r="M9" s="1208">
        <f>J9/D9</f>
        <v>6.889909090909091E-2</v>
      </c>
    </row>
    <row r="10" spans="1:13">
      <c r="A10" s="883" t="s">
        <v>14</v>
      </c>
      <c r="B10" s="525"/>
      <c r="C10" s="526"/>
      <c r="D10" s="527">
        <v>5698470</v>
      </c>
      <c r="E10" s="1276">
        <v>0</v>
      </c>
      <c r="F10" s="526">
        <v>0</v>
      </c>
      <c r="G10" s="527">
        <f t="shared" si="0"/>
        <v>0</v>
      </c>
      <c r="H10" s="525">
        <v>0</v>
      </c>
      <c r="I10" s="526">
        <v>0</v>
      </c>
      <c r="J10" s="527">
        <f t="shared" si="1"/>
        <v>0</v>
      </c>
      <c r="K10" s="1206"/>
      <c r="L10" s="1207"/>
      <c r="M10" s="1208"/>
    </row>
    <row r="11" spans="1:13">
      <c r="A11" s="883" t="s">
        <v>15</v>
      </c>
      <c r="B11" s="531"/>
      <c r="C11" s="526"/>
      <c r="D11" s="527">
        <v>1526683</v>
      </c>
      <c r="E11" s="525">
        <v>0</v>
      </c>
      <c r="F11" s="526">
        <v>0</v>
      </c>
      <c r="G11" s="527">
        <f t="shared" si="0"/>
        <v>0</v>
      </c>
      <c r="H11" s="525">
        <v>0</v>
      </c>
      <c r="I11" s="526">
        <v>0</v>
      </c>
      <c r="J11" s="527">
        <f t="shared" si="1"/>
        <v>0</v>
      </c>
      <c r="K11" s="1209"/>
      <c r="L11" s="1210"/>
      <c r="M11" s="1211">
        <f>J11/D11</f>
        <v>0</v>
      </c>
    </row>
    <row r="12" spans="1:13">
      <c r="A12" s="900" t="s">
        <v>16</v>
      </c>
      <c r="B12" s="525"/>
      <c r="C12" s="526"/>
      <c r="D12" s="527">
        <f t="shared" ref="D12:D13" si="2">B12+C12</f>
        <v>0</v>
      </c>
      <c r="E12" s="525">
        <v>0</v>
      </c>
      <c r="F12" s="526">
        <v>0</v>
      </c>
      <c r="G12" s="527">
        <f t="shared" ref="G12:G13" si="3">E12+F12</f>
        <v>0</v>
      </c>
      <c r="H12" s="525">
        <v>0</v>
      </c>
      <c r="I12" s="526">
        <v>0</v>
      </c>
      <c r="J12" s="527">
        <f t="shared" ref="J12:J13" si="4">H12+I12</f>
        <v>0</v>
      </c>
      <c r="K12" s="1206"/>
      <c r="L12" s="1207"/>
      <c r="M12" s="1208"/>
    </row>
    <row r="13" spans="1:13" ht="25.5">
      <c r="A13" s="899" t="s">
        <v>17</v>
      </c>
      <c r="B13" s="525"/>
      <c r="C13" s="526"/>
      <c r="D13" s="527">
        <f t="shared" si="2"/>
        <v>0</v>
      </c>
      <c r="E13" s="525">
        <v>0</v>
      </c>
      <c r="F13" s="526">
        <v>0</v>
      </c>
      <c r="G13" s="527">
        <f t="shared" si="3"/>
        <v>0</v>
      </c>
      <c r="H13" s="525">
        <v>0</v>
      </c>
      <c r="I13" s="526">
        <v>0</v>
      </c>
      <c r="J13" s="527">
        <f t="shared" si="4"/>
        <v>0</v>
      </c>
      <c r="K13" s="1206"/>
      <c r="L13" s="1207"/>
      <c r="M13" s="1208"/>
    </row>
    <row r="14" spans="1:13">
      <c r="A14" s="883" t="s">
        <v>18</v>
      </c>
      <c r="B14" s="525"/>
      <c r="C14" s="526"/>
      <c r="D14" s="527">
        <f t="shared" ref="D14:D16" si="5">B14+C14</f>
        <v>0</v>
      </c>
      <c r="E14" s="525">
        <v>0</v>
      </c>
      <c r="F14" s="526">
        <v>0</v>
      </c>
      <c r="G14" s="527">
        <f t="shared" si="0"/>
        <v>0</v>
      </c>
      <c r="H14" s="525">
        <v>0</v>
      </c>
      <c r="I14" s="526">
        <v>0</v>
      </c>
      <c r="J14" s="527">
        <f t="shared" si="1"/>
        <v>0</v>
      </c>
      <c r="K14" s="1206"/>
      <c r="L14" s="1207"/>
      <c r="M14" s="1208"/>
    </row>
    <row r="15" spans="1:13">
      <c r="A15" s="883" t="s">
        <v>19</v>
      </c>
      <c r="B15" s="880"/>
      <c r="C15" s="881"/>
      <c r="D15" s="882">
        <f t="shared" si="5"/>
        <v>0</v>
      </c>
      <c r="E15" s="880">
        <v>0</v>
      </c>
      <c r="F15" s="881">
        <v>0</v>
      </c>
      <c r="G15" s="882">
        <f t="shared" si="0"/>
        <v>0</v>
      </c>
      <c r="H15" s="880">
        <v>0</v>
      </c>
      <c r="I15" s="881">
        <v>0</v>
      </c>
      <c r="J15" s="882">
        <f t="shared" si="1"/>
        <v>0</v>
      </c>
      <c r="K15" s="1206"/>
      <c r="L15" s="1207"/>
      <c r="M15" s="1208"/>
    </row>
    <row r="16" spans="1:13">
      <c r="A16" s="884"/>
      <c r="B16" s="880"/>
      <c r="C16" s="881"/>
      <c r="D16" s="882">
        <f t="shared" si="5"/>
        <v>0</v>
      </c>
      <c r="E16" s="880">
        <v>0</v>
      </c>
      <c r="F16" s="881">
        <v>0</v>
      </c>
      <c r="G16" s="882">
        <f t="shared" si="0"/>
        <v>0</v>
      </c>
      <c r="H16" s="880">
        <v>0</v>
      </c>
      <c r="I16" s="881">
        <v>0</v>
      </c>
      <c r="J16" s="882">
        <f t="shared" si="1"/>
        <v>0</v>
      </c>
      <c r="K16" s="1206"/>
      <c r="L16" s="1207"/>
      <c r="M16" s="1208"/>
    </row>
    <row r="17" spans="1:13" ht="13.5" thickBot="1">
      <c r="A17" s="885" t="s">
        <v>20</v>
      </c>
      <c r="B17" s="699">
        <f>SUM(B6:B16)</f>
        <v>0</v>
      </c>
      <c r="C17" s="700">
        <f>SUM(C6:C16)</f>
        <v>0</v>
      </c>
      <c r="D17" s="233">
        <f>SUM(D7:D16)</f>
        <v>29243980</v>
      </c>
      <c r="E17" s="699">
        <f t="shared" ref="E17:J17" si="6">SUM(E7:E16)</f>
        <v>423592</v>
      </c>
      <c r="F17" s="700">
        <f t="shared" si="6"/>
        <v>240535</v>
      </c>
      <c r="G17" s="701">
        <f t="shared" si="6"/>
        <v>664127</v>
      </c>
      <c r="H17" s="699">
        <f t="shared" si="6"/>
        <v>423592</v>
      </c>
      <c r="I17" s="700">
        <f t="shared" si="6"/>
        <v>240535</v>
      </c>
      <c r="J17" s="701">
        <f t="shared" si="6"/>
        <v>664127</v>
      </c>
      <c r="K17" s="1212"/>
      <c r="L17" s="1213"/>
      <c r="M17" s="1214">
        <f>J17/D17</f>
        <v>2.2709870544296639E-2</v>
      </c>
    </row>
    <row r="18" spans="1:13">
      <c r="A18" s="375"/>
      <c r="B18" s="375"/>
      <c r="C18" s="375"/>
      <c r="D18" s="1277"/>
      <c r="E18" s="375"/>
      <c r="F18" s="375"/>
      <c r="G18" s="375"/>
      <c r="H18" s="375"/>
      <c r="I18" s="375"/>
      <c r="J18" s="375"/>
      <c r="K18" s="375"/>
      <c r="L18" s="375"/>
      <c r="M18" s="375"/>
    </row>
    <row r="19" spans="1:13">
      <c r="A19" s="375"/>
      <c r="B19" s="375"/>
      <c r="C19" s="375"/>
      <c r="D19" s="1277"/>
      <c r="E19" s="1308"/>
      <c r="F19" s="1308"/>
      <c r="G19" s="1308"/>
      <c r="H19" s="1308"/>
      <c r="I19" s="1308"/>
      <c r="J19" s="1308"/>
      <c r="K19" s="375"/>
      <c r="L19" s="375"/>
    </row>
    <row r="20" spans="1:13">
      <c r="A20" s="375"/>
      <c r="B20" s="375"/>
      <c r="C20" s="375"/>
      <c r="D20" s="1278"/>
      <c r="E20" s="1"/>
      <c r="F20" s="1"/>
      <c r="G20" s="375"/>
      <c r="H20" s="375"/>
      <c r="I20" s="375"/>
      <c r="J20" s="375"/>
      <c r="K20" s="375"/>
      <c r="L20" s="375"/>
    </row>
    <row r="21" spans="1:13">
      <c r="A21" s="1352" t="s">
        <v>21</v>
      </c>
      <c r="B21" s="1352"/>
      <c r="C21" s="1352"/>
      <c r="D21" s="1352"/>
      <c r="E21" s="1352"/>
      <c r="F21" s="1352"/>
      <c r="G21" s="1352"/>
      <c r="H21" s="1352"/>
      <c r="I21" s="1352"/>
      <c r="J21" s="1352"/>
      <c r="K21" s="1352"/>
      <c r="L21" s="1352"/>
    </row>
    <row r="22" spans="1:13" ht="85.5" customHeight="1">
      <c r="A22" s="1352" t="s">
        <v>22</v>
      </c>
      <c r="B22" s="1352"/>
      <c r="C22" s="1352"/>
      <c r="D22" s="1352"/>
      <c r="E22" s="1352"/>
      <c r="F22" s="1352"/>
      <c r="G22" s="1352"/>
      <c r="H22" s="1352"/>
      <c r="I22" s="1352"/>
      <c r="J22" s="1352"/>
      <c r="K22" s="1352"/>
      <c r="L22" s="1352"/>
    </row>
    <row r="23" spans="1:13">
      <c r="A23" s="375"/>
      <c r="B23" s="375"/>
      <c r="C23" s="375"/>
      <c r="D23" s="375"/>
      <c r="E23" s="375"/>
      <c r="F23" s="375"/>
      <c r="G23" s="375"/>
      <c r="H23" s="375"/>
      <c r="I23" s="375"/>
      <c r="J23" s="375"/>
      <c r="K23" s="375"/>
      <c r="L23" s="375"/>
    </row>
    <row r="24" spans="1:13">
      <c r="A24" s="375"/>
      <c r="B24" s="375"/>
      <c r="C24" s="375"/>
      <c r="D24" s="375"/>
      <c r="E24" s="375"/>
      <c r="F24" s="375"/>
      <c r="G24" s="375"/>
      <c r="H24" s="375"/>
      <c r="I24" s="375"/>
      <c r="J24" s="375"/>
      <c r="K24" s="375"/>
      <c r="L24" s="375"/>
    </row>
    <row r="25" spans="1:13">
      <c r="A25" s="375"/>
      <c r="B25" s="375"/>
      <c r="C25" s="375"/>
      <c r="D25" s="1277"/>
      <c r="E25" s="375"/>
      <c r="F25" s="375"/>
      <c r="G25" s="375"/>
      <c r="H25" s="375"/>
      <c r="I25" s="375"/>
      <c r="J25" s="375"/>
      <c r="K25" s="375"/>
      <c r="L25" s="375"/>
    </row>
    <row r="26" spans="1:13">
      <c r="D26" s="1308"/>
    </row>
  </sheetData>
  <mergeCells count="9">
    <mergeCell ref="A22:L22"/>
    <mergeCell ref="A1:M1"/>
    <mergeCell ref="A2:M2"/>
    <mergeCell ref="A3:M3"/>
    <mergeCell ref="B4:D4"/>
    <mergeCell ref="E4:G4"/>
    <mergeCell ref="H4:J4"/>
    <mergeCell ref="K4:M4"/>
    <mergeCell ref="A21:L21"/>
  </mergeCells>
  <pageMargins left="0.7" right="0.7" top="0.75" bottom="0.75" header="0.3" footer="0.3"/>
  <pageSetup scale="71"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tabColor rgb="FF00B050"/>
    <pageSetUpPr fitToPage="1"/>
  </sheetPr>
  <dimension ref="A1:AB32"/>
  <sheetViews>
    <sheetView tabSelected="1" zoomScale="70" zoomScaleNormal="70" workbookViewId="0">
      <selection activeCell="J28" sqref="J28"/>
    </sheetView>
  </sheetViews>
  <sheetFormatPr defaultColWidth="9.42578125" defaultRowHeight="12.75"/>
  <cols>
    <col min="1" max="1" width="14.42578125" style="375" customWidth="1"/>
    <col min="2" max="3" width="8.5703125" style="375" customWidth="1"/>
    <col min="4" max="4" width="15.42578125" style="375" customWidth="1"/>
    <col min="5" max="5" width="12.5703125" style="375" customWidth="1"/>
    <col min="6" max="8" width="8.5703125" style="375" customWidth="1"/>
    <col min="9" max="9" width="12.5703125" style="375" customWidth="1"/>
    <col min="10" max="10" width="13.5703125" style="1153" customWidth="1"/>
    <col min="11" max="12" width="13.5703125" style="375" customWidth="1"/>
    <col min="13" max="13" width="14.5703125" style="375" customWidth="1"/>
    <col min="14" max="14" width="13.5703125" style="375" customWidth="1"/>
    <col min="15" max="15" width="18.5703125" style="375" customWidth="1"/>
    <col min="16" max="16" width="13.42578125" style="375" bestFit="1" customWidth="1"/>
    <col min="17" max="17" width="10.5703125" style="375" customWidth="1"/>
    <col min="18" max="18" width="17.5703125" style="375" customWidth="1"/>
    <col min="19" max="19" width="9.5703125" style="375" customWidth="1"/>
    <col min="20" max="20" width="15.5703125" style="375" customWidth="1"/>
    <col min="21" max="21" width="9.5703125" style="375" customWidth="1"/>
    <col min="22" max="22" width="11" style="375" bestFit="1" customWidth="1"/>
    <col min="23" max="23" width="15.5703125" style="375" customWidth="1"/>
    <col min="24" max="24" width="13.5703125" style="375" customWidth="1"/>
    <col min="25" max="25" width="14.5703125" style="375" customWidth="1"/>
    <col min="26" max="26" width="14" style="375" bestFit="1" customWidth="1"/>
    <col min="27" max="27" width="8.140625" style="375" customWidth="1"/>
    <col min="28" max="28" width="12.28515625" style="375" bestFit="1" customWidth="1"/>
    <col min="29" max="16384" width="9.42578125" style="375"/>
  </cols>
  <sheetData>
    <row r="1" spans="1:28" ht="15.75">
      <c r="A1" s="1544" t="s">
        <v>545</v>
      </c>
      <c r="B1" s="1544"/>
      <c r="C1" s="1544"/>
      <c r="D1" s="1544"/>
      <c r="E1" s="1544"/>
      <c r="F1" s="1544"/>
      <c r="G1" s="1544"/>
      <c r="H1" s="1544"/>
      <c r="I1" s="1544"/>
      <c r="J1" s="1544"/>
      <c r="K1" s="1544"/>
      <c r="L1" s="1544"/>
      <c r="M1" s="1544"/>
      <c r="N1" s="1544"/>
      <c r="O1" s="1544"/>
      <c r="P1" s="1544"/>
      <c r="Q1" s="1544"/>
      <c r="R1" s="1544"/>
      <c r="S1" s="1544"/>
      <c r="T1" s="1544"/>
      <c r="U1" s="1544"/>
      <c r="V1" s="1544"/>
      <c r="W1" s="1544"/>
      <c r="X1" s="1544"/>
      <c r="Y1" s="1544"/>
    </row>
    <row r="2" spans="1:28" ht="15.75">
      <c r="A2" s="1545" t="s">
        <v>2</v>
      </c>
      <c r="B2" s="1545"/>
      <c r="C2" s="1545"/>
      <c r="D2" s="1545"/>
      <c r="E2" s="1545"/>
      <c r="F2" s="1545"/>
      <c r="G2" s="1545"/>
      <c r="H2" s="1545"/>
      <c r="I2" s="1545"/>
      <c r="J2" s="1545"/>
      <c r="K2" s="1545"/>
      <c r="L2" s="1545"/>
      <c r="M2" s="1545"/>
      <c r="N2" s="1545"/>
      <c r="O2" s="1545"/>
      <c r="P2" s="1545"/>
      <c r="Q2" s="1545"/>
      <c r="R2" s="1545"/>
      <c r="S2" s="1545"/>
      <c r="T2" s="1545"/>
      <c r="U2" s="1545"/>
      <c r="V2" s="1545"/>
      <c r="W2" s="1545"/>
      <c r="X2" s="1545"/>
      <c r="Y2" s="1545"/>
    </row>
    <row r="3" spans="1:28" ht="16.5" thickBot="1">
      <c r="A3" s="1545" t="str">
        <f>'Current Month'!A3</f>
        <v>January 2023</v>
      </c>
      <c r="B3" s="1545"/>
      <c r="C3" s="1545"/>
      <c r="D3" s="1545"/>
      <c r="E3" s="1545"/>
      <c r="F3" s="1545"/>
      <c r="G3" s="1545"/>
      <c r="H3" s="1545"/>
      <c r="I3" s="1545"/>
      <c r="J3" s="1545"/>
      <c r="K3" s="1545"/>
      <c r="L3" s="1545"/>
      <c r="M3" s="1545"/>
      <c r="N3" s="1545"/>
      <c r="O3" s="1545"/>
      <c r="P3" s="1545"/>
      <c r="Q3" s="1545"/>
      <c r="R3" s="1545"/>
      <c r="S3" s="1545"/>
      <c r="T3" s="1545"/>
      <c r="U3" s="1545"/>
      <c r="V3" s="1545"/>
      <c r="W3" s="1545"/>
      <c r="X3" s="1545"/>
      <c r="Y3" s="1545"/>
      <c r="Z3" s="726"/>
    </row>
    <row r="4" spans="1:28" ht="15.75" customHeight="1" thickBot="1">
      <c r="A4" s="1546"/>
      <c r="B4" s="1549" t="s">
        <v>546</v>
      </c>
      <c r="C4" s="1550"/>
      <c r="D4" s="1550"/>
      <c r="E4" s="1550"/>
      <c r="F4" s="1550"/>
      <c r="G4" s="1550"/>
      <c r="H4" s="1550"/>
      <c r="I4" s="1550"/>
      <c r="J4" s="1550"/>
      <c r="K4" s="1551"/>
      <c r="L4" s="1552" t="s">
        <v>547</v>
      </c>
      <c r="M4" s="1553"/>
      <c r="N4" s="1553"/>
      <c r="O4" s="1554"/>
      <c r="P4" s="1555" t="s">
        <v>548</v>
      </c>
      <c r="Q4" s="1556"/>
      <c r="R4" s="1556"/>
      <c r="S4" s="1556"/>
      <c r="T4" s="1556"/>
      <c r="U4" s="1557" t="s">
        <v>549</v>
      </c>
      <c r="V4" s="1558"/>
      <c r="W4" s="1559" t="s">
        <v>550</v>
      </c>
      <c r="X4" s="1562" t="s">
        <v>551</v>
      </c>
      <c r="Y4" s="1562" t="s">
        <v>552</v>
      </c>
      <c r="Z4" s="1570" t="s">
        <v>553</v>
      </c>
      <c r="AA4" s="1577" t="s">
        <v>324</v>
      </c>
      <c r="AB4" s="1577" t="s">
        <v>325</v>
      </c>
    </row>
    <row r="5" spans="1:28" ht="15" customHeight="1">
      <c r="A5" s="1547"/>
      <c r="B5" s="1565" t="s">
        <v>554</v>
      </c>
      <c r="C5" s="1566"/>
      <c r="D5" s="1566"/>
      <c r="E5" s="1567"/>
      <c r="F5" s="1555" t="s">
        <v>555</v>
      </c>
      <c r="G5" s="1556"/>
      <c r="H5" s="1556"/>
      <c r="I5" s="1556"/>
      <c r="J5" s="1568"/>
      <c r="K5" s="1556" t="s">
        <v>556</v>
      </c>
      <c r="L5" s="1565" t="s">
        <v>557</v>
      </c>
      <c r="M5" s="1566" t="s">
        <v>558</v>
      </c>
      <c r="N5" s="1566" t="s">
        <v>559</v>
      </c>
      <c r="O5" s="1585" t="s">
        <v>560</v>
      </c>
      <c r="P5" s="1565" t="s">
        <v>561</v>
      </c>
      <c r="Q5" s="1566" t="s">
        <v>562</v>
      </c>
      <c r="R5" s="1566" t="s">
        <v>563</v>
      </c>
      <c r="S5" s="1562" t="s">
        <v>564</v>
      </c>
      <c r="T5" s="1567" t="s">
        <v>565</v>
      </c>
      <c r="U5" s="1565" t="s">
        <v>566</v>
      </c>
      <c r="V5" s="1581" t="s">
        <v>567</v>
      </c>
      <c r="W5" s="1560"/>
      <c r="X5" s="1563"/>
      <c r="Y5" s="1563"/>
      <c r="Z5" s="1571"/>
      <c r="AA5" s="1578"/>
      <c r="AB5" s="1578"/>
    </row>
    <row r="6" spans="1:28" ht="47.25" customHeight="1" thickBot="1">
      <c r="A6" s="1548"/>
      <c r="B6" s="796" t="s">
        <v>568</v>
      </c>
      <c r="C6" s="794" t="s">
        <v>569</v>
      </c>
      <c r="D6" s="794" t="s">
        <v>570</v>
      </c>
      <c r="E6" s="795" t="s">
        <v>571</v>
      </c>
      <c r="F6" s="796" t="s">
        <v>572</v>
      </c>
      <c r="G6" s="794" t="s">
        <v>573</v>
      </c>
      <c r="H6" s="794" t="s">
        <v>574</v>
      </c>
      <c r="I6" s="278" t="s">
        <v>575</v>
      </c>
      <c r="J6" s="795" t="s">
        <v>576</v>
      </c>
      <c r="K6" s="1587"/>
      <c r="L6" s="1584"/>
      <c r="M6" s="1573"/>
      <c r="N6" s="1573"/>
      <c r="O6" s="1586"/>
      <c r="P6" s="1584"/>
      <c r="Q6" s="1573"/>
      <c r="R6" s="1573"/>
      <c r="S6" s="1574"/>
      <c r="T6" s="1583"/>
      <c r="U6" s="1584"/>
      <c r="V6" s="1582"/>
      <c r="W6" s="1561"/>
      <c r="X6" s="1564"/>
      <c r="Y6" s="1564"/>
      <c r="Z6" s="1572"/>
      <c r="AA6" s="1579"/>
      <c r="AB6" s="1579"/>
    </row>
    <row r="7" spans="1:28" ht="15.75">
      <c r="A7" s="279" t="s">
        <v>331</v>
      </c>
      <c r="B7" s="280">
        <v>13</v>
      </c>
      <c r="C7" s="281">
        <v>24</v>
      </c>
      <c r="D7" s="281">
        <v>0</v>
      </c>
      <c r="E7" s="282">
        <f>SUM(B7:D7)</f>
        <v>37</v>
      </c>
      <c r="F7" s="280">
        <v>6848</v>
      </c>
      <c r="G7" s="281">
        <v>378</v>
      </c>
      <c r="H7" s="281">
        <v>584</v>
      </c>
      <c r="I7" s="283">
        <v>179</v>
      </c>
      <c r="J7" s="284">
        <f>SUM(F7:I7)</f>
        <v>7989</v>
      </c>
      <c r="K7" s="285">
        <f>E7+J7</f>
        <v>8026</v>
      </c>
      <c r="L7" s="280">
        <v>2658</v>
      </c>
      <c r="M7" s="281">
        <v>5227</v>
      </c>
      <c r="N7" s="640">
        <v>593</v>
      </c>
      <c r="O7" s="641">
        <f>SUM(L7:N7)</f>
        <v>8478</v>
      </c>
      <c r="P7" s="642">
        <v>1859</v>
      </c>
      <c r="Q7" s="640">
        <v>1</v>
      </c>
      <c r="R7" s="640">
        <v>140</v>
      </c>
      <c r="S7" s="641">
        <v>5213</v>
      </c>
      <c r="T7" s="643">
        <f>SUM(P7:S7)</f>
        <v>7213</v>
      </c>
      <c r="U7" s="642">
        <f>K7+O7</f>
        <v>16504</v>
      </c>
      <c r="V7" s="643">
        <f>K7-T7</f>
        <v>813</v>
      </c>
      <c r="W7" s="415">
        <v>351059</v>
      </c>
      <c r="X7" s="281">
        <v>289316</v>
      </c>
      <c r="Y7" s="401">
        <f>W7/X7</f>
        <v>1.2134102503836635</v>
      </c>
      <c r="Z7" s="1275">
        <v>1391207</v>
      </c>
      <c r="AA7" s="1197">
        <v>0</v>
      </c>
      <c r="AB7" s="290">
        <v>143494</v>
      </c>
    </row>
    <row r="8" spans="1:28" ht="15.75">
      <c r="A8" s="286" t="s">
        <v>332</v>
      </c>
      <c r="B8" s="287"/>
      <c r="C8" s="288"/>
      <c r="D8" s="288"/>
      <c r="E8" s="282"/>
      <c r="F8" s="287"/>
      <c r="G8" s="288"/>
      <c r="H8" s="288"/>
      <c r="I8" s="289"/>
      <c r="J8" s="284"/>
      <c r="K8" s="285"/>
      <c r="L8" s="287"/>
      <c r="M8" s="288"/>
      <c r="N8" s="645"/>
      <c r="O8" s="641"/>
      <c r="P8" s="646"/>
      <c r="Q8" s="645"/>
      <c r="R8" s="645"/>
      <c r="S8" s="641"/>
      <c r="T8" s="643"/>
      <c r="U8" s="646"/>
      <c r="V8" s="647"/>
      <c r="W8" s="287"/>
      <c r="X8" s="281"/>
      <c r="Y8" s="401"/>
      <c r="Z8" s="1149"/>
      <c r="AA8" s="1149"/>
      <c r="AB8" s="1149"/>
    </row>
    <row r="9" spans="1:28" ht="15.75">
      <c r="A9" s="286" t="s">
        <v>333</v>
      </c>
      <c r="B9" s="287"/>
      <c r="C9" s="288"/>
      <c r="D9" s="288"/>
      <c r="E9" s="282"/>
      <c r="F9" s="287"/>
      <c r="G9" s="288"/>
      <c r="H9" s="288"/>
      <c r="I9" s="289"/>
      <c r="J9" s="284"/>
      <c r="K9" s="285"/>
      <c r="L9" s="287"/>
      <c r="M9" s="288"/>
      <c r="N9" s="645"/>
      <c r="O9" s="641"/>
      <c r="P9" s="646"/>
      <c r="Q9" s="645"/>
      <c r="R9" s="645"/>
      <c r="S9" s="641"/>
      <c r="T9" s="643"/>
      <c r="U9" s="646"/>
      <c r="V9" s="647"/>
      <c r="W9" s="287"/>
      <c r="X9" s="281"/>
      <c r="Y9" s="401"/>
      <c r="Z9" s="1149"/>
      <c r="AA9" s="1149"/>
      <c r="AB9" s="1149"/>
    </row>
    <row r="10" spans="1:28" ht="15.75">
      <c r="A10" s="286" t="s">
        <v>334</v>
      </c>
      <c r="B10" s="287"/>
      <c r="C10" s="288"/>
      <c r="D10" s="288"/>
      <c r="E10" s="282"/>
      <c r="F10" s="287"/>
      <c r="G10" s="288"/>
      <c r="H10" s="288"/>
      <c r="I10" s="289"/>
      <c r="J10" s="284"/>
      <c r="K10" s="285"/>
      <c r="L10" s="287"/>
      <c r="M10" s="288"/>
      <c r="N10" s="645"/>
      <c r="O10" s="641"/>
      <c r="P10" s="648"/>
      <c r="Q10" s="645"/>
      <c r="R10" s="645"/>
      <c r="S10" s="641"/>
      <c r="T10" s="643"/>
      <c r="U10" s="642"/>
      <c r="V10" s="643"/>
      <c r="W10" s="281"/>
      <c r="X10" s="281"/>
      <c r="Y10" s="401"/>
      <c r="Z10" s="1149"/>
      <c r="AA10" s="1149"/>
      <c r="AB10" s="1149"/>
    </row>
    <row r="11" spans="1:28" ht="15.75">
      <c r="A11" s="286" t="s">
        <v>335</v>
      </c>
      <c r="B11" s="287"/>
      <c r="C11" s="288"/>
      <c r="D11" s="288"/>
      <c r="E11" s="282"/>
      <c r="F11" s="287"/>
      <c r="G11" s="288"/>
      <c r="H11" s="288"/>
      <c r="I11" s="289"/>
      <c r="J11" s="284"/>
      <c r="K11" s="285"/>
      <c r="L11" s="287"/>
      <c r="M11" s="288"/>
      <c r="N11" s="645"/>
      <c r="O11" s="641"/>
      <c r="P11" s="646"/>
      <c r="Q11" s="645"/>
      <c r="R11" s="645"/>
      <c r="S11" s="641"/>
      <c r="T11" s="643"/>
      <c r="U11" s="642"/>
      <c r="V11" s="643"/>
      <c r="W11" s="281"/>
      <c r="X11" s="281"/>
      <c r="Y11" s="401"/>
      <c r="Z11" s="1149"/>
      <c r="AA11" s="1149"/>
      <c r="AB11" s="1149"/>
    </row>
    <row r="12" spans="1:28" ht="15.75">
      <c r="A12" s="286" t="s">
        <v>336</v>
      </c>
      <c r="B12" s="287"/>
      <c r="C12" s="288"/>
      <c r="D12" s="288"/>
      <c r="E12" s="282"/>
      <c r="F12" s="287"/>
      <c r="G12" s="288"/>
      <c r="H12" s="288"/>
      <c r="I12" s="289"/>
      <c r="J12" s="284"/>
      <c r="K12" s="285"/>
      <c r="L12" s="287"/>
      <c r="M12" s="288"/>
      <c r="N12" s="645"/>
      <c r="O12" s="641"/>
      <c r="P12" s="646"/>
      <c r="Q12" s="645"/>
      <c r="R12" s="645"/>
      <c r="S12" s="641"/>
      <c r="T12" s="643"/>
      <c r="U12" s="642"/>
      <c r="V12" s="643"/>
      <c r="W12" s="281"/>
      <c r="X12" s="281"/>
      <c r="Y12" s="401"/>
      <c r="Z12" s="1149"/>
      <c r="AA12" s="1149"/>
      <c r="AB12" s="1149"/>
    </row>
    <row r="13" spans="1:28" ht="15.75">
      <c r="A13" s="286" t="s">
        <v>337</v>
      </c>
      <c r="B13" s="287"/>
      <c r="C13" s="288"/>
      <c r="D13" s="288"/>
      <c r="E13" s="282"/>
      <c r="F13" s="287"/>
      <c r="G13" s="288"/>
      <c r="H13" s="288"/>
      <c r="I13" s="289"/>
      <c r="J13" s="284"/>
      <c r="K13" s="285"/>
      <c r="L13" s="287"/>
      <c r="M13" s="288"/>
      <c r="N13" s="645"/>
      <c r="O13" s="641"/>
      <c r="P13" s="646"/>
      <c r="Q13" s="645"/>
      <c r="R13" s="645"/>
      <c r="S13" s="641"/>
      <c r="T13" s="643"/>
      <c r="U13" s="642"/>
      <c r="V13" s="643"/>
      <c r="W13" s="281"/>
      <c r="X13" s="281"/>
      <c r="Y13" s="401"/>
      <c r="Z13" s="1149"/>
      <c r="AA13" s="1149"/>
      <c r="AB13" s="1149"/>
    </row>
    <row r="14" spans="1:28" ht="15.75">
      <c r="A14" s="286" t="s">
        <v>338</v>
      </c>
      <c r="B14" s="287"/>
      <c r="C14" s="288"/>
      <c r="D14" s="288"/>
      <c r="E14" s="282"/>
      <c r="F14" s="287"/>
      <c r="G14" s="288"/>
      <c r="H14" s="288"/>
      <c r="I14" s="289"/>
      <c r="J14" s="284"/>
      <c r="K14" s="285"/>
      <c r="L14" s="287"/>
      <c r="M14" s="288"/>
      <c r="N14" s="645"/>
      <c r="O14" s="641"/>
      <c r="P14" s="646"/>
      <c r="Q14" s="645"/>
      <c r="R14" s="645"/>
      <c r="S14" s="641"/>
      <c r="T14" s="643"/>
      <c r="U14" s="642"/>
      <c r="V14" s="643"/>
      <c r="W14" s="290"/>
      <c r="X14" s="281"/>
      <c r="Y14" s="401"/>
      <c r="Z14" s="1149"/>
      <c r="AA14" s="1149"/>
      <c r="AB14" s="1149"/>
    </row>
    <row r="15" spans="1:28" ht="15.75">
      <c r="A15" s="286" t="s">
        <v>339</v>
      </c>
      <c r="B15" s="287"/>
      <c r="C15" s="288"/>
      <c r="D15" s="288"/>
      <c r="E15" s="282"/>
      <c r="F15" s="287"/>
      <c r="G15" s="288"/>
      <c r="H15" s="288"/>
      <c r="I15" s="289"/>
      <c r="J15" s="284"/>
      <c r="K15" s="285"/>
      <c r="L15" s="287"/>
      <c r="M15" s="288"/>
      <c r="N15" s="645"/>
      <c r="O15" s="641"/>
      <c r="P15" s="646"/>
      <c r="Q15" s="645"/>
      <c r="R15" s="645"/>
      <c r="S15" s="641"/>
      <c r="T15" s="643"/>
      <c r="U15" s="642"/>
      <c r="V15" s="643"/>
      <c r="W15" s="290"/>
      <c r="X15" s="281"/>
      <c r="Y15" s="401"/>
      <c r="Z15" s="1150"/>
      <c r="AA15" s="1149"/>
      <c r="AB15" s="1149"/>
    </row>
    <row r="16" spans="1:28" ht="15.75">
      <c r="A16" s="286" t="s">
        <v>340</v>
      </c>
      <c r="B16" s="287"/>
      <c r="C16" s="288"/>
      <c r="D16" s="288"/>
      <c r="E16" s="282"/>
      <c r="F16" s="287"/>
      <c r="G16" s="288"/>
      <c r="H16" s="288"/>
      <c r="I16" s="289"/>
      <c r="J16" s="284"/>
      <c r="K16" s="285"/>
      <c r="L16" s="287"/>
      <c r="M16" s="288"/>
      <c r="N16" s="645"/>
      <c r="O16" s="641"/>
      <c r="P16" s="646"/>
      <c r="Q16" s="645"/>
      <c r="R16" s="645"/>
      <c r="S16" s="641"/>
      <c r="T16" s="643"/>
      <c r="U16" s="642"/>
      <c r="V16" s="643"/>
      <c r="W16" s="290"/>
      <c r="X16" s="281"/>
      <c r="Y16" s="401"/>
      <c r="Z16" s="1149"/>
      <c r="AA16" s="1149"/>
      <c r="AB16" s="1149"/>
    </row>
    <row r="17" spans="1:28" ht="15.75">
      <c r="A17" s="286" t="s">
        <v>341</v>
      </c>
      <c r="B17" s="287"/>
      <c r="C17" s="288"/>
      <c r="D17" s="288"/>
      <c r="E17" s="282"/>
      <c r="F17" s="287"/>
      <c r="G17" s="288"/>
      <c r="H17" s="288"/>
      <c r="I17" s="289"/>
      <c r="J17" s="284"/>
      <c r="K17" s="285"/>
      <c r="L17" s="287"/>
      <c r="M17" s="288"/>
      <c r="N17" s="645"/>
      <c r="O17" s="641"/>
      <c r="P17" s="646"/>
      <c r="Q17" s="645"/>
      <c r="R17" s="645"/>
      <c r="S17" s="641"/>
      <c r="T17" s="643"/>
      <c r="U17" s="642"/>
      <c r="V17" s="643"/>
      <c r="W17" s="290"/>
      <c r="X17" s="281"/>
      <c r="Y17" s="401"/>
      <c r="Z17" s="1149"/>
      <c r="AA17" s="1149"/>
      <c r="AB17" s="1149"/>
    </row>
    <row r="18" spans="1:28" ht="16.5" thickBot="1">
      <c r="A18" s="286" t="s">
        <v>342</v>
      </c>
      <c r="B18" s="291"/>
      <c r="C18" s="292"/>
      <c r="D18" s="292"/>
      <c r="E18" s="282"/>
      <c r="F18" s="291"/>
      <c r="G18" s="292"/>
      <c r="H18" s="292"/>
      <c r="I18" s="293"/>
      <c r="J18" s="294"/>
      <c r="K18" s="285"/>
      <c r="L18" s="291"/>
      <c r="M18" s="292"/>
      <c r="N18" s="649"/>
      <c r="O18" s="641"/>
      <c r="P18" s="650"/>
      <c r="Q18" s="649"/>
      <c r="R18" s="649"/>
      <c r="S18" s="651"/>
      <c r="T18" s="643"/>
      <c r="U18" s="642"/>
      <c r="V18" s="643"/>
      <c r="W18" s="295"/>
      <c r="X18" s="281"/>
      <c r="Y18" s="401"/>
      <c r="Z18" s="1151"/>
      <c r="AA18" s="1151"/>
      <c r="AB18" s="1151"/>
    </row>
    <row r="19" spans="1:28" ht="15.75">
      <c r="A19" s="296" t="s">
        <v>577</v>
      </c>
      <c r="B19" s="297">
        <f>SUM(B7:B18)</f>
        <v>13</v>
      </c>
      <c r="C19" s="298">
        <f t="shared" ref="C19:V19" si="0">SUM(C7:C18)</f>
        <v>24</v>
      </c>
      <c r="D19" s="298">
        <f t="shared" si="0"/>
        <v>0</v>
      </c>
      <c r="E19" s="299">
        <f t="shared" si="0"/>
        <v>37</v>
      </c>
      <c r="F19" s="297">
        <f t="shared" si="0"/>
        <v>6848</v>
      </c>
      <c r="G19" s="298">
        <f t="shared" si="0"/>
        <v>378</v>
      </c>
      <c r="H19" s="298">
        <f t="shared" si="0"/>
        <v>584</v>
      </c>
      <c r="I19" s="298">
        <f t="shared" si="0"/>
        <v>179</v>
      </c>
      <c r="J19" s="299">
        <f t="shared" si="0"/>
        <v>7989</v>
      </c>
      <c r="K19" s="297">
        <f t="shared" si="0"/>
        <v>8026</v>
      </c>
      <c r="L19" s="297">
        <f t="shared" si="0"/>
        <v>2658</v>
      </c>
      <c r="M19" s="298">
        <f t="shared" si="0"/>
        <v>5227</v>
      </c>
      <c r="N19" s="298">
        <f t="shared" si="0"/>
        <v>593</v>
      </c>
      <c r="O19" s="299">
        <f t="shared" si="0"/>
        <v>8478</v>
      </c>
      <c r="P19" s="297">
        <f t="shared" si="0"/>
        <v>1859</v>
      </c>
      <c r="Q19" s="298">
        <f t="shared" si="0"/>
        <v>1</v>
      </c>
      <c r="R19" s="298">
        <f t="shared" si="0"/>
        <v>140</v>
      </c>
      <c r="S19" s="298">
        <f t="shared" si="0"/>
        <v>5213</v>
      </c>
      <c r="T19" s="299">
        <f t="shared" si="0"/>
        <v>7213</v>
      </c>
      <c r="U19" s="297">
        <f t="shared" si="0"/>
        <v>16504</v>
      </c>
      <c r="V19" s="300">
        <f t="shared" si="0"/>
        <v>813</v>
      </c>
      <c r="W19" s="301">
        <f>_xlfn.IFS(W18&lt;&gt;0,W18,W17&lt;&gt;0,W17,W16&lt;&gt;0,W16,W15&lt;&gt;0,W15,W14&lt;&gt;0,W14,W13&lt;&gt;0,W13,W12&lt;&gt;0,W12,W11&lt;&gt;0,W11,W10&lt;&gt;0,W10,W9&lt;&gt;0,W9,W8&lt;&gt;0,W8,W7&lt;&gt;0,W7)</f>
        <v>351059</v>
      </c>
      <c r="X19" s="302">
        <f>_xlfn.IFS(X18&lt;&gt;"",X18,X17&lt;&gt;"",X17,X16&lt;&gt;"",X16,X15&lt;&gt;"",X15,X14&lt;&gt;"",X14,X13&lt;&gt;"",X13,X12&lt;&gt;"",X12,X11&lt;&gt;"",X11,X10&lt;&gt;"",X10,X9&lt;&gt;"",X9,X8&lt;&gt;"",X8,X7&lt;&gt;"",X7)</f>
        <v>289316</v>
      </c>
      <c r="Y19" s="402">
        <f>W19/X19</f>
        <v>1.2134102503836635</v>
      </c>
      <c r="Z19" s="1198">
        <f t="shared" ref="Z19:AA19" si="1">_xlfn.IFS(Z18&lt;&gt;"",Z8,Z17&lt;&gt;"",Z17,Z16&lt;&gt;"",Z16,Z15&lt;&gt;"",Z15,Z14&lt;&gt;"",Z14,Z13&lt;&gt;"",Z13,Z12&lt;&gt;"",Z12,Z11&lt;&gt;"",Z11,Z10&lt;&gt;"",Z10,Z9&lt;&gt;"",Z9,Z8&lt;&gt;"",Z8,Z7&lt;&gt;"",Z7)</f>
        <v>1391207</v>
      </c>
      <c r="AA19" s="1199">
        <f t="shared" si="1"/>
        <v>0</v>
      </c>
      <c r="AB19" s="1199">
        <f>_xlfn.IFS(AB18&lt;&gt;"",AB8,AB17&lt;&gt;"",AB17,AB16&lt;&gt;"",AB16,AB15&lt;&gt;"",AB15,AB14&lt;&gt;"",AB14,AB13&lt;&gt;"",AB13,AB12&lt;&gt;"",AB12,AB11&lt;&gt;"",AB11,AB10&lt;&gt;"",AB10,AB9&lt;&gt;"",AB9,AB8&lt;&gt;"",AB8,AB7&lt;&gt;"",AB7)</f>
        <v>143494</v>
      </c>
    </row>
    <row r="20" spans="1:28" ht="15">
      <c r="A20" s="303"/>
      <c r="B20" s="304"/>
      <c r="C20" s="304"/>
      <c r="D20" s="304"/>
      <c r="E20" s="304"/>
      <c r="F20" s="304"/>
      <c r="G20" s="304"/>
      <c r="H20" s="304"/>
      <c r="I20" s="304"/>
      <c r="J20" s="305"/>
      <c r="K20" s="304"/>
      <c r="L20" s="304"/>
      <c r="M20" s="304"/>
      <c r="N20" s="304"/>
      <c r="O20" s="304"/>
      <c r="P20" s="369"/>
      <c r="Q20" s="369"/>
      <c r="R20" s="369"/>
      <c r="S20" s="369"/>
      <c r="T20" s="369"/>
      <c r="U20" s="369"/>
      <c r="W20" s="369"/>
    </row>
    <row r="21" spans="1:28" ht="16.5">
      <c r="A21" s="1580" t="s">
        <v>578</v>
      </c>
      <c r="B21" s="1580"/>
      <c r="C21" s="1580"/>
      <c r="D21" s="1580"/>
      <c r="E21" s="1580"/>
      <c r="F21" s="1580"/>
      <c r="G21" s="1580"/>
      <c r="H21" s="1580"/>
      <c r="I21" s="1580"/>
      <c r="J21" s="1580"/>
      <c r="K21" s="1580"/>
      <c r="L21" s="1580"/>
      <c r="M21" s="1580"/>
      <c r="N21" s="1580"/>
      <c r="O21" s="1580"/>
      <c r="P21" s="414"/>
      <c r="Q21" s="414"/>
      <c r="R21" s="414"/>
      <c r="S21" s="414"/>
      <c r="T21" s="414"/>
      <c r="U21" s="414"/>
    </row>
    <row r="22" spans="1:28" ht="16.5">
      <c r="A22" s="1580" t="s">
        <v>579</v>
      </c>
      <c r="B22" s="1580"/>
      <c r="C22" s="1580"/>
      <c r="D22" s="1580"/>
      <c r="E22" s="1580"/>
      <c r="F22" s="1580"/>
      <c r="G22" s="1580"/>
      <c r="H22" s="1580"/>
      <c r="I22" s="1580"/>
      <c r="J22" s="1580"/>
      <c r="K22" s="1580"/>
      <c r="L22" s="1580"/>
      <c r="M22" s="1580"/>
      <c r="N22" s="1580"/>
      <c r="O22" s="1580"/>
      <c r="P22" s="414"/>
      <c r="Q22" s="414"/>
      <c r="R22" s="414"/>
      <c r="S22" s="414"/>
      <c r="T22" s="414"/>
      <c r="U22" s="414"/>
      <c r="W22" s="1152"/>
    </row>
    <row r="23" spans="1:28" ht="16.5">
      <c r="A23" s="1580" t="s">
        <v>580</v>
      </c>
      <c r="B23" s="1580"/>
      <c r="C23" s="1580"/>
      <c r="D23" s="1580"/>
      <c r="E23" s="1580"/>
      <c r="F23" s="1580"/>
      <c r="G23" s="1580"/>
      <c r="H23" s="1580"/>
      <c r="I23" s="1580"/>
      <c r="J23" s="1580"/>
      <c r="K23" s="1580"/>
      <c r="L23" s="1580"/>
      <c r="M23" s="1580"/>
      <c r="N23" s="1580"/>
      <c r="O23" s="1580"/>
      <c r="P23" s="414"/>
      <c r="Q23" s="414"/>
      <c r="R23" s="414"/>
      <c r="S23" s="414"/>
      <c r="T23" s="414"/>
      <c r="U23" s="414"/>
    </row>
    <row r="24" spans="1:28" ht="17.25" customHeight="1">
      <c r="A24" s="1580" t="s">
        <v>581</v>
      </c>
      <c r="B24" s="1580"/>
      <c r="C24" s="1580"/>
      <c r="D24" s="1580"/>
      <c r="E24" s="1580"/>
      <c r="F24" s="1580"/>
      <c r="G24" s="1580"/>
      <c r="H24" s="1580"/>
      <c r="I24" s="1580"/>
      <c r="J24" s="1580"/>
      <c r="K24" s="1580"/>
      <c r="L24" s="1580"/>
      <c r="M24" s="1580"/>
      <c r="N24" s="1580"/>
      <c r="O24" s="1580"/>
      <c r="P24" s="414"/>
      <c r="Q24" s="414"/>
      <c r="R24" s="414"/>
      <c r="S24" s="414"/>
      <c r="T24" s="414"/>
      <c r="U24" s="414"/>
      <c r="W24" s="1152"/>
    </row>
    <row r="25" spans="1:28" ht="17.25" customHeight="1">
      <c r="A25" s="400" t="s">
        <v>582</v>
      </c>
      <c r="B25" s="400"/>
      <c r="C25" s="400"/>
      <c r="D25" s="400"/>
      <c r="E25" s="400"/>
      <c r="F25" s="400"/>
      <c r="G25" s="400"/>
      <c r="H25" s="400"/>
      <c r="I25" s="400"/>
      <c r="J25" s="400"/>
      <c r="K25" s="400"/>
      <c r="L25" s="400"/>
      <c r="M25" s="400"/>
      <c r="N25" s="400"/>
      <c r="O25" s="400"/>
      <c r="P25" s="414"/>
      <c r="Q25" s="414"/>
      <c r="R25" s="414"/>
      <c r="S25" s="414"/>
      <c r="T25" s="414"/>
      <c r="U25" s="414"/>
      <c r="W25" s="1152"/>
    </row>
    <row r="26" spans="1:28" ht="16.5">
      <c r="A26" s="1569" t="s">
        <v>583</v>
      </c>
      <c r="B26" s="1569"/>
      <c r="C26" s="1569"/>
      <c r="D26" s="1569"/>
      <c r="E26" s="1569"/>
      <c r="F26" s="1569"/>
      <c r="G26" s="1569"/>
      <c r="H26" s="1569"/>
      <c r="I26" s="1569"/>
      <c r="J26" s="1569"/>
      <c r="K26" s="1569"/>
      <c r="L26" s="1569"/>
      <c r="M26" s="1569"/>
      <c r="N26" s="1569"/>
      <c r="O26" s="1569"/>
      <c r="P26" s="414"/>
      <c r="Q26" s="414"/>
      <c r="R26" s="414"/>
      <c r="S26" s="414"/>
      <c r="T26" s="414"/>
      <c r="U26" s="414"/>
      <c r="W26" s="1152"/>
    </row>
    <row r="27" spans="1:28" ht="14.25">
      <c r="A27" s="1575" t="s">
        <v>584</v>
      </c>
      <c r="B27" s="1576"/>
      <c r="C27" s="1576"/>
      <c r="D27" s="1576"/>
      <c r="E27" s="1576"/>
      <c r="F27" s="1576"/>
      <c r="G27" s="1576"/>
      <c r="H27" s="1576"/>
      <c r="I27" s="1576"/>
      <c r="J27" s="1576"/>
      <c r="K27" s="1576"/>
      <c r="L27" s="1576"/>
      <c r="M27" s="1576"/>
      <c r="N27" s="1576"/>
      <c r="O27" s="369"/>
      <c r="P27" s="414"/>
      <c r="Q27" s="414"/>
      <c r="R27" s="414"/>
      <c r="S27" s="414"/>
      <c r="T27" s="414"/>
      <c r="U27" s="414"/>
      <c r="W27" s="1152"/>
    </row>
    <row r="28" spans="1:28" ht="16.5">
      <c r="A28" s="726" t="s">
        <v>585</v>
      </c>
      <c r="P28" s="414"/>
      <c r="Q28" s="414"/>
      <c r="R28" s="414"/>
      <c r="S28" s="414"/>
      <c r="T28" s="414"/>
      <c r="U28" s="414"/>
    </row>
    <row r="29" spans="1:28" ht="14.25">
      <c r="A29" s="1575"/>
      <c r="B29" s="1576"/>
      <c r="C29" s="1576"/>
      <c r="D29" s="1576"/>
      <c r="E29" s="1576"/>
      <c r="F29" s="1576"/>
      <c r="G29" s="1576"/>
      <c r="H29" s="1576"/>
      <c r="I29" s="1576"/>
      <c r="J29" s="1576"/>
      <c r="K29" s="1576"/>
      <c r="L29" s="1576"/>
      <c r="M29" s="1576"/>
      <c r="N29" s="1576"/>
      <c r="O29" s="414"/>
    </row>
    <row r="31" spans="1:28" ht="15">
      <c r="A31" s="1569" t="s">
        <v>586</v>
      </c>
      <c r="B31" s="1569"/>
      <c r="C31" s="1569"/>
      <c r="D31" s="1569"/>
      <c r="E31" s="1569"/>
      <c r="F31" s="1569"/>
      <c r="G31" s="1569"/>
      <c r="H31" s="1569"/>
      <c r="I31" s="1569"/>
      <c r="J31" s="1569"/>
      <c r="K31" s="1569"/>
      <c r="L31" s="1569"/>
      <c r="M31" s="1569"/>
      <c r="N31" s="1569"/>
      <c r="O31" s="1569"/>
    </row>
    <row r="32" spans="1:28">
      <c r="T32" s="1154"/>
    </row>
  </sheetData>
  <mergeCells count="36">
    <mergeCell ref="AA4:AA6"/>
    <mergeCell ref="AB4:AB6"/>
    <mergeCell ref="A23:O23"/>
    <mergeCell ref="A24:O24"/>
    <mergeCell ref="V5:V6"/>
    <mergeCell ref="R5:R6"/>
    <mergeCell ref="T5:T6"/>
    <mergeCell ref="M5:M6"/>
    <mergeCell ref="U5:U6"/>
    <mergeCell ref="A21:O21"/>
    <mergeCell ref="A22:O22"/>
    <mergeCell ref="N5:N6"/>
    <mergeCell ref="O5:O6"/>
    <mergeCell ref="K5:K6"/>
    <mergeCell ref="L5:L6"/>
    <mergeCell ref="P5:P6"/>
    <mergeCell ref="A31:O31"/>
    <mergeCell ref="Z4:Z6"/>
    <mergeCell ref="A26:O26"/>
    <mergeCell ref="Q5:Q6"/>
    <mergeCell ref="S5:S6"/>
    <mergeCell ref="A29:N29"/>
    <mergeCell ref="A27:N27"/>
    <mergeCell ref="A1:Y1"/>
    <mergeCell ref="A2:Y2"/>
    <mergeCell ref="A3:Y3"/>
    <mergeCell ref="A4:A6"/>
    <mergeCell ref="B4:K4"/>
    <mergeCell ref="L4:O4"/>
    <mergeCell ref="P4:T4"/>
    <mergeCell ref="U4:V4"/>
    <mergeCell ref="W4:W6"/>
    <mergeCell ref="X4:X6"/>
    <mergeCell ref="Y4:Y6"/>
    <mergeCell ref="B5:E5"/>
    <mergeCell ref="F5:J5"/>
  </mergeCells>
  <pageMargins left="0.7" right="0.7" top="0.75" bottom="0.75" header="0.3" footer="0.3"/>
  <pageSetup scale="35"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tabColor rgb="FF00B050"/>
    <pageSetUpPr fitToPage="1"/>
  </sheetPr>
  <dimension ref="A1:P45"/>
  <sheetViews>
    <sheetView tabSelected="1" zoomScale="85" zoomScaleNormal="85" workbookViewId="0">
      <selection activeCell="J28" sqref="J28"/>
    </sheetView>
  </sheetViews>
  <sheetFormatPr defaultColWidth="9.42578125" defaultRowHeight="12.75"/>
  <cols>
    <col min="1" max="1" width="12.42578125" bestFit="1" customWidth="1"/>
    <col min="2" max="2" width="11.5703125" customWidth="1"/>
    <col min="3" max="4" width="12.5703125" customWidth="1"/>
    <col min="5" max="6" width="13.5703125" customWidth="1"/>
    <col min="7" max="7" width="12.5703125" customWidth="1"/>
    <col min="8" max="8" width="14.5703125" customWidth="1"/>
    <col min="9" max="9" width="12.5703125" customWidth="1"/>
  </cols>
  <sheetData>
    <row r="1" spans="1:9" ht="15.75">
      <c r="A1" s="1591" t="s">
        <v>587</v>
      </c>
      <c r="B1" s="1592"/>
      <c r="C1" s="1592"/>
      <c r="D1" s="1592"/>
      <c r="E1" s="1592"/>
      <c r="F1" s="1592"/>
      <c r="G1" s="1592"/>
      <c r="H1" s="1592"/>
      <c r="I1" s="1593"/>
    </row>
    <row r="2" spans="1:9" ht="15.75">
      <c r="A2" s="1594" t="s">
        <v>2</v>
      </c>
      <c r="B2" s="1509"/>
      <c r="C2" s="1509"/>
      <c r="D2" s="1509"/>
      <c r="E2" s="1509"/>
      <c r="F2" s="1509"/>
      <c r="G2" s="1509"/>
      <c r="H2" s="1509"/>
      <c r="I2" s="1595"/>
    </row>
    <row r="3" spans="1:9" ht="16.5" customHeight="1" thickBot="1">
      <c r="A3" s="1596" t="str">
        <f>'Current Month'!A3</f>
        <v>January 2023</v>
      </c>
      <c r="B3" s="1597"/>
      <c r="C3" s="1597"/>
      <c r="D3" s="1597"/>
      <c r="E3" s="1597"/>
      <c r="F3" s="1597"/>
      <c r="G3" s="1597"/>
      <c r="H3" s="1597"/>
      <c r="I3" s="1598"/>
    </row>
    <row r="4" spans="1:9" ht="75" customHeight="1" thickBot="1">
      <c r="A4" s="307" t="s">
        <v>322</v>
      </c>
      <c r="B4" s="308" t="s">
        <v>588</v>
      </c>
      <c r="C4" s="308" t="s">
        <v>589</v>
      </c>
      <c r="D4" s="309" t="s">
        <v>590</v>
      </c>
      <c r="E4" s="308" t="s">
        <v>591</v>
      </c>
      <c r="F4" s="308" t="s">
        <v>592</v>
      </c>
      <c r="G4" s="308" t="s">
        <v>593</v>
      </c>
      <c r="H4" s="309" t="s">
        <v>594</v>
      </c>
      <c r="I4" s="310" t="s">
        <v>595</v>
      </c>
    </row>
    <row r="5" spans="1:9">
      <c r="A5" s="311" t="s">
        <v>331</v>
      </c>
      <c r="B5" s="332">
        <v>351059</v>
      </c>
      <c r="C5" s="729">
        <v>2905</v>
      </c>
      <c r="D5" s="372">
        <f>IF(B5&lt;&gt;0,C5/B5,0)</f>
        <v>8.274962328269608E-3</v>
      </c>
      <c r="E5" s="730">
        <v>3</v>
      </c>
      <c r="F5" s="729">
        <v>16</v>
      </c>
      <c r="G5" s="332">
        <f>SUM(E5:F5)</f>
        <v>19</v>
      </c>
      <c r="H5" s="372">
        <f>IF(ISERROR(G5/C5),0,G5/C5)</f>
        <v>6.5404475043029263E-3</v>
      </c>
      <c r="I5" s="373">
        <f>IF(B5&gt;0,G5/B5,0)</f>
        <v>5.4121956708131681E-5</v>
      </c>
    </row>
    <row r="6" spans="1:9">
      <c r="A6" s="315" t="s">
        <v>332</v>
      </c>
      <c r="B6" s="332">
        <v>0</v>
      </c>
      <c r="C6" s="729">
        <v>0</v>
      </c>
      <c r="D6" s="372">
        <f t="shared" ref="D6:D16" si="0">IF(B6&lt;&gt;0,C6/B6,0)</f>
        <v>0</v>
      </c>
      <c r="E6" s="730">
        <v>0</v>
      </c>
      <c r="F6" s="729">
        <v>0</v>
      </c>
      <c r="G6" s="332"/>
      <c r="H6" s="372">
        <f t="shared" ref="H6:H16" si="1">IF(ISERROR(G6/C6),0,G6/C6)</f>
        <v>0</v>
      </c>
      <c r="I6" s="373">
        <f t="shared" ref="I6:I16" si="2">IF(B6&gt;0,G6/B6,0)</f>
        <v>0</v>
      </c>
    </row>
    <row r="7" spans="1:9">
      <c r="A7" s="315" t="s">
        <v>333</v>
      </c>
      <c r="B7" s="332">
        <v>0</v>
      </c>
      <c r="C7" s="729">
        <v>0</v>
      </c>
      <c r="D7" s="372">
        <f t="shared" si="0"/>
        <v>0</v>
      </c>
      <c r="E7" s="730">
        <v>0</v>
      </c>
      <c r="F7" s="729">
        <v>0</v>
      </c>
      <c r="G7" s="332"/>
      <c r="H7" s="372">
        <f t="shared" si="1"/>
        <v>0</v>
      </c>
      <c r="I7" s="373">
        <f t="shared" si="2"/>
        <v>0</v>
      </c>
    </row>
    <row r="8" spans="1:9">
      <c r="A8" s="315" t="s">
        <v>334</v>
      </c>
      <c r="B8" s="332">
        <v>0</v>
      </c>
      <c r="C8" s="729">
        <v>0</v>
      </c>
      <c r="D8" s="372">
        <f t="shared" si="0"/>
        <v>0</v>
      </c>
      <c r="E8" s="730">
        <v>0</v>
      </c>
      <c r="F8" s="729">
        <v>0</v>
      </c>
      <c r="G8" s="332"/>
      <c r="H8" s="372">
        <f t="shared" si="1"/>
        <v>0</v>
      </c>
      <c r="I8" s="373">
        <f t="shared" si="2"/>
        <v>0</v>
      </c>
    </row>
    <row r="9" spans="1:9">
      <c r="A9" s="315" t="s">
        <v>335</v>
      </c>
      <c r="B9" s="332">
        <v>0</v>
      </c>
      <c r="C9" s="729">
        <v>0</v>
      </c>
      <c r="D9" s="372">
        <f t="shared" si="0"/>
        <v>0</v>
      </c>
      <c r="E9" s="730">
        <v>0</v>
      </c>
      <c r="F9" s="729">
        <v>0</v>
      </c>
      <c r="G9" s="332"/>
      <c r="H9" s="372">
        <f t="shared" si="1"/>
        <v>0</v>
      </c>
      <c r="I9" s="373">
        <f t="shared" si="2"/>
        <v>0</v>
      </c>
    </row>
    <row r="10" spans="1:9">
      <c r="A10" s="315" t="s">
        <v>336</v>
      </c>
      <c r="B10" s="332">
        <v>0</v>
      </c>
      <c r="C10" s="729">
        <v>0</v>
      </c>
      <c r="D10" s="372">
        <f t="shared" si="0"/>
        <v>0</v>
      </c>
      <c r="E10" s="730">
        <v>0</v>
      </c>
      <c r="F10" s="729">
        <v>0</v>
      </c>
      <c r="G10" s="332"/>
      <c r="H10" s="372">
        <f t="shared" si="1"/>
        <v>0</v>
      </c>
      <c r="I10" s="373">
        <f t="shared" si="2"/>
        <v>0</v>
      </c>
    </row>
    <row r="11" spans="1:9">
      <c r="A11" s="315" t="s">
        <v>337</v>
      </c>
      <c r="B11" s="332">
        <v>0</v>
      </c>
      <c r="C11" s="729">
        <v>0</v>
      </c>
      <c r="D11" s="372">
        <f t="shared" si="0"/>
        <v>0</v>
      </c>
      <c r="E11" s="730">
        <v>0</v>
      </c>
      <c r="F11" s="729">
        <v>0</v>
      </c>
      <c r="G11" s="332"/>
      <c r="H11" s="372">
        <f t="shared" si="1"/>
        <v>0</v>
      </c>
      <c r="I11" s="373">
        <f t="shared" si="2"/>
        <v>0</v>
      </c>
    </row>
    <row r="12" spans="1:9">
      <c r="A12" s="315" t="s">
        <v>338</v>
      </c>
      <c r="B12" s="332">
        <v>0</v>
      </c>
      <c r="C12" s="729">
        <v>0</v>
      </c>
      <c r="D12" s="372">
        <f t="shared" si="0"/>
        <v>0</v>
      </c>
      <c r="E12" s="730">
        <v>0</v>
      </c>
      <c r="F12" s="729">
        <v>0</v>
      </c>
      <c r="G12" s="332"/>
      <c r="H12" s="372">
        <f t="shared" si="1"/>
        <v>0</v>
      </c>
      <c r="I12" s="373">
        <f t="shared" si="2"/>
        <v>0</v>
      </c>
    </row>
    <row r="13" spans="1:9">
      <c r="A13" s="315" t="s">
        <v>339</v>
      </c>
      <c r="B13" s="332">
        <v>0</v>
      </c>
      <c r="C13" s="729">
        <v>0</v>
      </c>
      <c r="D13" s="372">
        <f t="shared" si="0"/>
        <v>0</v>
      </c>
      <c r="E13" s="730">
        <v>0</v>
      </c>
      <c r="F13" s="729">
        <v>0</v>
      </c>
      <c r="G13" s="332"/>
      <c r="H13" s="372">
        <f t="shared" si="1"/>
        <v>0</v>
      </c>
      <c r="I13" s="373">
        <f t="shared" si="2"/>
        <v>0</v>
      </c>
    </row>
    <row r="14" spans="1:9">
      <c r="A14" s="315" t="s">
        <v>340</v>
      </c>
      <c r="B14" s="332">
        <v>0</v>
      </c>
      <c r="C14" s="729">
        <v>0</v>
      </c>
      <c r="D14" s="372">
        <f t="shared" si="0"/>
        <v>0</v>
      </c>
      <c r="E14" s="730">
        <v>0</v>
      </c>
      <c r="F14" s="729">
        <v>0</v>
      </c>
      <c r="G14" s="332"/>
      <c r="H14" s="372">
        <f t="shared" si="1"/>
        <v>0</v>
      </c>
      <c r="I14" s="373">
        <f t="shared" si="2"/>
        <v>0</v>
      </c>
    </row>
    <row r="15" spans="1:9">
      <c r="A15" s="315" t="s">
        <v>341</v>
      </c>
      <c r="B15" s="332">
        <v>0</v>
      </c>
      <c r="C15" s="729">
        <v>0</v>
      </c>
      <c r="D15" s="372">
        <f t="shared" si="0"/>
        <v>0</v>
      </c>
      <c r="E15" s="730">
        <v>0</v>
      </c>
      <c r="F15" s="729">
        <v>0</v>
      </c>
      <c r="G15" s="332"/>
      <c r="H15" s="372">
        <f t="shared" si="1"/>
        <v>0</v>
      </c>
      <c r="I15" s="373">
        <f t="shared" si="2"/>
        <v>0</v>
      </c>
    </row>
    <row r="16" spans="1:9" ht="13.5" thickBot="1">
      <c r="A16" s="317" t="s">
        <v>342</v>
      </c>
      <c r="B16" s="374">
        <v>0</v>
      </c>
      <c r="C16" s="729">
        <v>0</v>
      </c>
      <c r="D16" s="372">
        <f t="shared" si="0"/>
        <v>0</v>
      </c>
      <c r="E16" s="730">
        <v>0</v>
      </c>
      <c r="F16" s="729">
        <v>0</v>
      </c>
      <c r="G16" s="332"/>
      <c r="H16" s="372">
        <f t="shared" si="1"/>
        <v>0</v>
      </c>
      <c r="I16" s="373">
        <f t="shared" si="2"/>
        <v>0</v>
      </c>
    </row>
    <row r="17" spans="1:16" ht="13.5" thickBot="1">
      <c r="A17" s="319" t="s">
        <v>577</v>
      </c>
      <c r="B17" s="320">
        <f>_xlfn.IFS(B16&lt;&gt;0,B16,B15&lt;&gt;0,B15,B14&lt;&gt;0,B14,B13&lt;&gt;0,B13,B12&lt;&gt;0,B12,B11&lt;&gt;0,B11,B10&lt;&gt;0,B10,B9&lt;&gt;0,B9,B8&lt;&gt;0,B8,B7&lt;&gt;0,B7,B6&lt;&gt;0,B6,B5&lt;&gt;0,B5)</f>
        <v>351059</v>
      </c>
      <c r="C17" s="320">
        <f>SUM(C5:C16)</f>
        <v>2905</v>
      </c>
      <c r="D17" s="321">
        <f t="shared" ref="D17" si="3">IF(B17&gt;0,(C17/B17),0)</f>
        <v>8.274962328269608E-3</v>
      </c>
      <c r="E17" s="320">
        <f>SUM(E5:E16)</f>
        <v>3</v>
      </c>
      <c r="F17" s="320">
        <f>SUM(F5:F16)</f>
        <v>16</v>
      </c>
      <c r="G17" s="320">
        <f>SUM(G5:G16)</f>
        <v>19</v>
      </c>
      <c r="H17" s="321">
        <f>IF(C17=0,0,G17/C17)</f>
        <v>6.5404475043029263E-3</v>
      </c>
      <c r="I17" s="322">
        <f>IF(B17&gt;0,G17/B17,0)</f>
        <v>5.4121956708131681E-5</v>
      </c>
    </row>
    <row r="18" spans="1:16" ht="15" customHeight="1">
      <c r="A18" s="323"/>
      <c r="B18" s="324"/>
      <c r="C18" s="324"/>
      <c r="D18" s="325"/>
      <c r="E18" s="324"/>
      <c r="F18" s="324"/>
      <c r="G18" s="324"/>
      <c r="H18" s="325"/>
      <c r="I18" s="325"/>
    </row>
    <row r="19" spans="1:16" ht="12.75" customHeight="1">
      <c r="A19" s="1589"/>
      <c r="B19" s="1590"/>
      <c r="C19" s="1590"/>
      <c r="D19" s="1590"/>
      <c r="E19" s="1590"/>
      <c r="F19" s="1590"/>
      <c r="G19" s="1590"/>
      <c r="H19" s="1590"/>
      <c r="I19" s="1391"/>
      <c r="J19" s="326"/>
      <c r="K19" s="326"/>
      <c r="L19" s="327"/>
    </row>
    <row r="20" spans="1:16" ht="29.25" customHeight="1">
      <c r="A20" s="1588" t="s">
        <v>596</v>
      </c>
      <c r="B20" s="1391"/>
      <c r="C20" s="1391"/>
      <c r="D20" s="1391"/>
      <c r="E20" s="1391"/>
      <c r="F20" s="1391"/>
      <c r="G20" s="1391"/>
      <c r="H20" s="1391"/>
      <c r="I20" s="1391"/>
      <c r="J20" s="326"/>
      <c r="K20" s="326"/>
      <c r="L20" s="326"/>
    </row>
    <row r="21" spans="1:16" ht="15.75" customHeight="1">
      <c r="A21" s="1590"/>
      <c r="B21" s="1590"/>
      <c r="C21" s="1590"/>
      <c r="D21" s="1590"/>
      <c r="E21" s="1590"/>
      <c r="F21" s="1590"/>
      <c r="G21" s="1590"/>
      <c r="H21" s="1590"/>
      <c r="I21" s="1590"/>
      <c r="J21" s="328"/>
      <c r="K21" s="328"/>
      <c r="L21" s="328"/>
      <c r="M21" s="329"/>
      <c r="N21" s="329"/>
      <c r="O21" s="329"/>
      <c r="P21" s="329"/>
    </row>
    <row r="22" spans="1:16" ht="12.75" customHeight="1">
      <c r="A22" s="1588"/>
      <c r="B22" s="1391"/>
      <c r="C22" s="1391"/>
      <c r="D22" s="1391"/>
      <c r="E22" s="1391"/>
      <c r="F22" s="1391"/>
      <c r="G22" s="1391"/>
      <c r="H22" s="1391"/>
      <c r="I22" s="392"/>
      <c r="J22" s="326"/>
      <c r="K22" s="326"/>
      <c r="L22" s="326"/>
    </row>
    <row r="23" spans="1:16" ht="14.25" customHeight="1">
      <c r="A23" s="1588"/>
      <c r="B23" s="1391"/>
      <c r="C23" s="1391"/>
      <c r="D23" s="1391"/>
      <c r="E23" s="1391"/>
      <c r="F23" s="1391"/>
      <c r="G23" s="1391"/>
      <c r="H23" s="1391"/>
      <c r="I23" s="1391"/>
      <c r="J23" s="326"/>
      <c r="K23" s="326"/>
      <c r="L23" s="326"/>
    </row>
    <row r="24" spans="1:16" ht="13.5" thickBot="1">
      <c r="A24" s="330"/>
      <c r="B24" s="331"/>
      <c r="C24" s="331"/>
      <c r="D24" s="370"/>
      <c r="E24" s="331"/>
      <c r="F24" s="331"/>
      <c r="G24" s="331"/>
      <c r="H24" s="370"/>
      <c r="I24" s="370"/>
    </row>
    <row r="25" spans="1:16" ht="15.75">
      <c r="A25" s="1591" t="s">
        <v>597</v>
      </c>
      <c r="B25" s="1592"/>
      <c r="C25" s="1592"/>
      <c r="D25" s="1592"/>
      <c r="E25" s="1592"/>
      <c r="F25" s="1592"/>
      <c r="G25" s="1592"/>
      <c r="H25" s="1592"/>
      <c r="I25" s="1593"/>
    </row>
    <row r="26" spans="1:16" ht="16.5" customHeight="1">
      <c r="A26" s="1594" t="s">
        <v>2</v>
      </c>
      <c r="B26" s="1509"/>
      <c r="C26" s="1509"/>
      <c r="D26" s="1509"/>
      <c r="E26" s="1509"/>
      <c r="F26" s="1509"/>
      <c r="G26" s="1509"/>
      <c r="H26" s="1509"/>
      <c r="I26" s="1595"/>
    </row>
    <row r="27" spans="1:16" ht="16.5" customHeight="1" thickBot="1">
      <c r="A27" s="1594" t="str">
        <f>'Current Month'!A3</f>
        <v>January 2023</v>
      </c>
      <c r="B27" s="1509"/>
      <c r="C27" s="1509"/>
      <c r="D27" s="1509"/>
      <c r="E27" s="1509"/>
      <c r="F27" s="1509"/>
      <c r="G27" s="1509"/>
      <c r="H27" s="1509"/>
      <c r="I27" s="1595"/>
    </row>
    <row r="28" spans="1:16" ht="75" customHeight="1" thickBot="1">
      <c r="A28" s="307" t="s">
        <v>322</v>
      </c>
      <c r="B28" s="308" t="s">
        <v>588</v>
      </c>
      <c r="C28" s="308" t="s">
        <v>589</v>
      </c>
      <c r="D28" s="309" t="s">
        <v>590</v>
      </c>
      <c r="E28" s="308" t="s">
        <v>591</v>
      </c>
      <c r="F28" s="308" t="s">
        <v>592</v>
      </c>
      <c r="G28" s="308" t="s">
        <v>598</v>
      </c>
      <c r="H28" s="309" t="s">
        <v>594</v>
      </c>
      <c r="I28" s="310" t="s">
        <v>599</v>
      </c>
    </row>
    <row r="29" spans="1:16">
      <c r="A29" s="311" t="s">
        <v>331</v>
      </c>
      <c r="B29" s="332">
        <v>351059</v>
      </c>
      <c r="C29" s="389">
        <v>273</v>
      </c>
      <c r="D29" s="313">
        <f>IF(B29&lt;&gt;0,C29/B29,0)</f>
        <v>7.7764706217473413E-4</v>
      </c>
      <c r="E29" s="390">
        <v>0</v>
      </c>
      <c r="F29" s="389">
        <v>6</v>
      </c>
      <c r="G29" s="312">
        <f>SUM(E29:F29)</f>
        <v>6</v>
      </c>
      <c r="H29" s="313">
        <f>IF(ISERROR(G29/C29),0,G29/C29)</f>
        <v>2.197802197802198E-2</v>
      </c>
      <c r="I29" s="314">
        <f>IF(B29&gt;0,G29/B29,0)</f>
        <v>1.709114422362053E-5</v>
      </c>
    </row>
    <row r="30" spans="1:16">
      <c r="A30" s="315" t="s">
        <v>332</v>
      </c>
      <c r="B30" s="332">
        <v>0</v>
      </c>
      <c r="C30" s="389">
        <v>0</v>
      </c>
      <c r="D30" s="313">
        <f t="shared" ref="D30:D40" si="4">IF(B30&lt;&gt;0,C30/B30,0)</f>
        <v>0</v>
      </c>
      <c r="E30" s="390" t="s">
        <v>600</v>
      </c>
      <c r="F30" s="389">
        <v>0</v>
      </c>
      <c r="G30" s="312">
        <f t="shared" ref="G30:G40" si="5">SUM(E30:F30)</f>
        <v>0</v>
      </c>
      <c r="H30" s="313">
        <f t="shared" ref="H30:H40" si="6">IF(ISERROR(G30/C30),0,G30/C30)</f>
        <v>0</v>
      </c>
      <c r="I30" s="314">
        <f t="shared" ref="I30:I40" si="7">IF(B30&gt;0,G30/B30,0)</f>
        <v>0</v>
      </c>
    </row>
    <row r="31" spans="1:16">
      <c r="A31" s="315" t="s">
        <v>333</v>
      </c>
      <c r="B31" s="332">
        <v>0</v>
      </c>
      <c r="C31" s="389">
        <v>0</v>
      </c>
      <c r="D31" s="313">
        <f t="shared" si="4"/>
        <v>0</v>
      </c>
      <c r="E31" s="390" t="s">
        <v>600</v>
      </c>
      <c r="F31" s="389">
        <v>0</v>
      </c>
      <c r="G31" s="312">
        <f t="shared" si="5"/>
        <v>0</v>
      </c>
      <c r="H31" s="313">
        <f t="shared" si="6"/>
        <v>0</v>
      </c>
      <c r="I31" s="314">
        <f t="shared" si="7"/>
        <v>0</v>
      </c>
    </row>
    <row r="32" spans="1:16">
      <c r="A32" s="315" t="s">
        <v>334</v>
      </c>
      <c r="B32" s="332">
        <v>0</v>
      </c>
      <c r="C32" s="333">
        <v>0</v>
      </c>
      <c r="D32" s="313">
        <f t="shared" si="4"/>
        <v>0</v>
      </c>
      <c r="E32" s="333" t="s">
        <v>600</v>
      </c>
      <c r="F32" s="333">
        <v>0</v>
      </c>
      <c r="G32" s="312">
        <f t="shared" si="5"/>
        <v>0</v>
      </c>
      <c r="H32" s="313">
        <f t="shared" si="6"/>
        <v>0</v>
      </c>
      <c r="I32" s="314">
        <f t="shared" si="7"/>
        <v>0</v>
      </c>
    </row>
    <row r="33" spans="1:12">
      <c r="A33" s="315" t="s">
        <v>335</v>
      </c>
      <c r="B33" s="312">
        <v>0</v>
      </c>
      <c r="C33" s="333">
        <v>0</v>
      </c>
      <c r="D33" s="313">
        <f t="shared" si="4"/>
        <v>0</v>
      </c>
      <c r="E33" s="333" t="s">
        <v>600</v>
      </c>
      <c r="F33" s="333">
        <v>0</v>
      </c>
      <c r="G33" s="312">
        <f t="shared" si="5"/>
        <v>0</v>
      </c>
      <c r="H33" s="313">
        <f t="shared" si="6"/>
        <v>0</v>
      </c>
      <c r="I33" s="314">
        <f t="shared" si="7"/>
        <v>0</v>
      </c>
    </row>
    <row r="34" spans="1:12">
      <c r="A34" s="315" t="s">
        <v>336</v>
      </c>
      <c r="B34" s="312">
        <v>0</v>
      </c>
      <c r="C34" s="333">
        <v>0</v>
      </c>
      <c r="D34" s="313">
        <f t="shared" si="4"/>
        <v>0</v>
      </c>
      <c r="E34" s="333" t="s">
        <v>600</v>
      </c>
      <c r="F34" s="333">
        <v>0</v>
      </c>
      <c r="G34" s="312">
        <f t="shared" si="5"/>
        <v>0</v>
      </c>
      <c r="H34" s="313">
        <f t="shared" si="6"/>
        <v>0</v>
      </c>
      <c r="I34" s="314">
        <f t="shared" si="7"/>
        <v>0</v>
      </c>
    </row>
    <row r="35" spans="1:12">
      <c r="A35" s="315" t="s">
        <v>337</v>
      </c>
      <c r="B35" s="312">
        <v>0</v>
      </c>
      <c r="C35" s="316">
        <v>0</v>
      </c>
      <c r="D35" s="313">
        <f t="shared" si="4"/>
        <v>0</v>
      </c>
      <c r="E35" s="316" t="s">
        <v>600</v>
      </c>
      <c r="F35" s="316">
        <v>0</v>
      </c>
      <c r="G35" s="312">
        <f t="shared" si="5"/>
        <v>0</v>
      </c>
      <c r="H35" s="313">
        <f t="shared" si="6"/>
        <v>0</v>
      </c>
      <c r="I35" s="314">
        <f t="shared" si="7"/>
        <v>0</v>
      </c>
    </row>
    <row r="36" spans="1:12">
      <c r="A36" s="315" t="s">
        <v>338</v>
      </c>
      <c r="B36" s="312">
        <v>0</v>
      </c>
      <c r="C36" s="316">
        <v>0</v>
      </c>
      <c r="D36" s="313">
        <f t="shared" si="4"/>
        <v>0</v>
      </c>
      <c r="E36" s="316" t="s">
        <v>600</v>
      </c>
      <c r="F36" s="316">
        <v>0</v>
      </c>
      <c r="G36" s="312">
        <f t="shared" si="5"/>
        <v>0</v>
      </c>
      <c r="H36" s="313">
        <f t="shared" si="6"/>
        <v>0</v>
      </c>
      <c r="I36" s="314">
        <f t="shared" si="7"/>
        <v>0</v>
      </c>
    </row>
    <row r="37" spans="1:12">
      <c r="A37" s="315" t="s">
        <v>339</v>
      </c>
      <c r="B37" s="334">
        <v>0</v>
      </c>
      <c r="C37" s="316">
        <v>0</v>
      </c>
      <c r="D37" s="313">
        <f t="shared" si="4"/>
        <v>0</v>
      </c>
      <c r="E37" s="316" t="s">
        <v>600</v>
      </c>
      <c r="F37" s="316">
        <v>0</v>
      </c>
      <c r="G37" s="312">
        <f t="shared" si="5"/>
        <v>0</v>
      </c>
      <c r="H37" s="313">
        <f t="shared" si="6"/>
        <v>0</v>
      </c>
      <c r="I37" s="314">
        <f t="shared" si="7"/>
        <v>0</v>
      </c>
      <c r="J37" s="33"/>
    </row>
    <row r="38" spans="1:12">
      <c r="A38" s="315" t="s">
        <v>340</v>
      </c>
      <c r="B38" s="334">
        <v>0</v>
      </c>
      <c r="C38" s="316">
        <v>0</v>
      </c>
      <c r="D38" s="313">
        <f t="shared" si="4"/>
        <v>0</v>
      </c>
      <c r="E38" s="316" t="s">
        <v>600</v>
      </c>
      <c r="F38" s="316">
        <v>0</v>
      </c>
      <c r="G38" s="312">
        <f t="shared" si="5"/>
        <v>0</v>
      </c>
      <c r="H38" s="313">
        <f t="shared" si="6"/>
        <v>0</v>
      </c>
      <c r="I38" s="314">
        <f t="shared" si="7"/>
        <v>0</v>
      </c>
    </row>
    <row r="39" spans="1:12">
      <c r="A39" s="315" t="s">
        <v>341</v>
      </c>
      <c r="B39" s="334">
        <v>0</v>
      </c>
      <c r="C39" s="316">
        <v>0</v>
      </c>
      <c r="D39" s="313">
        <f t="shared" si="4"/>
        <v>0</v>
      </c>
      <c r="E39" s="316" t="s">
        <v>600</v>
      </c>
      <c r="F39" s="316">
        <v>0</v>
      </c>
      <c r="G39" s="312">
        <f t="shared" si="5"/>
        <v>0</v>
      </c>
      <c r="H39" s="313">
        <f t="shared" si="6"/>
        <v>0</v>
      </c>
      <c r="I39" s="314">
        <f t="shared" si="7"/>
        <v>0</v>
      </c>
    </row>
    <row r="40" spans="1:12" ht="13.5" thickBot="1">
      <c r="A40" s="317" t="s">
        <v>342</v>
      </c>
      <c r="B40" s="334">
        <v>0</v>
      </c>
      <c r="C40" s="318">
        <v>0</v>
      </c>
      <c r="D40" s="313">
        <f t="shared" si="4"/>
        <v>0</v>
      </c>
      <c r="E40" s="318" t="s">
        <v>600</v>
      </c>
      <c r="F40" s="318">
        <v>0</v>
      </c>
      <c r="G40" s="312">
        <f t="shared" si="5"/>
        <v>0</v>
      </c>
      <c r="H40" s="313">
        <f t="shared" si="6"/>
        <v>0</v>
      </c>
      <c r="I40" s="314">
        <f t="shared" si="7"/>
        <v>0</v>
      </c>
    </row>
    <row r="41" spans="1:12" ht="13.5" thickBot="1">
      <c r="A41" s="319" t="s">
        <v>577</v>
      </c>
      <c r="B41" s="320">
        <f>_xlfn.IFS(B40&lt;&gt;0,B40,B39&lt;&gt;0,B39,B38&lt;&gt;0,B38,B37&lt;&gt;0,B37,B36&lt;&gt;0,B36,B35&lt;&gt;0,B35,B34&lt;&gt;0,B34,B33&lt;&gt;0,B33,B32&lt;&gt;0,B32,B31&lt;&gt;0,B31,B30&lt;&gt;0,B30,B29&lt;&gt;0,B29)</f>
        <v>351059</v>
      </c>
      <c r="C41" s="320">
        <f>SUM(C29:C40)</f>
        <v>273</v>
      </c>
      <c r="D41" s="321">
        <f t="shared" ref="D41" si="8">IF(B41&gt;0,(C41/B41),0)</f>
        <v>7.7764706217473413E-4</v>
      </c>
      <c r="E41" s="320">
        <f>SUM(E29:E40)</f>
        <v>0</v>
      </c>
      <c r="F41" s="320">
        <f>SUM(F29:F40)</f>
        <v>6</v>
      </c>
      <c r="G41" s="320">
        <f>SUM(G29:G40)</f>
        <v>6</v>
      </c>
      <c r="H41" s="321">
        <f>IF(C41=0,0,G41/C41)</f>
        <v>2.197802197802198E-2</v>
      </c>
      <c r="I41" s="322">
        <f>IF(B41&gt;0,G41/B41,0)</f>
        <v>1.709114422362053E-5</v>
      </c>
      <c r="L41" s="33"/>
    </row>
    <row r="42" spans="1:12" s="326" customFormat="1">
      <c r="A42" s="335"/>
      <c r="B42" s="335"/>
      <c r="C42" s="335"/>
      <c r="D42" s="335"/>
      <c r="E42" s="335"/>
      <c r="F42" s="335"/>
      <c r="G42" s="335"/>
      <c r="H42" s="335"/>
      <c r="I42" s="335"/>
      <c r="J42"/>
      <c r="K42"/>
      <c r="L42"/>
    </row>
    <row r="43" spans="1:12" ht="12.75" customHeight="1">
      <c r="A43" s="1589"/>
      <c r="B43" s="1590"/>
      <c r="C43" s="1590"/>
      <c r="D43" s="1590"/>
      <c r="E43" s="1590"/>
      <c r="F43" s="1590"/>
      <c r="G43" s="1590"/>
      <c r="H43" s="1590"/>
      <c r="I43" s="1391"/>
    </row>
    <row r="44" spans="1:12" ht="25.5" customHeight="1">
      <c r="A44" s="1588" t="s">
        <v>601</v>
      </c>
      <c r="B44" s="1588"/>
      <c r="C44" s="1588"/>
      <c r="D44" s="1588"/>
      <c r="E44" s="1588"/>
      <c r="F44" s="1588"/>
      <c r="G44" s="1588"/>
      <c r="H44" s="1588"/>
      <c r="I44" s="1588"/>
      <c r="J44" s="326"/>
      <c r="K44" s="326"/>
      <c r="L44" s="326"/>
    </row>
    <row r="45" spans="1:12">
      <c r="B45" s="336"/>
    </row>
  </sheetData>
  <mergeCells count="13">
    <mergeCell ref="A44:I44"/>
    <mergeCell ref="A43:I43"/>
    <mergeCell ref="A1:I1"/>
    <mergeCell ref="A2:I2"/>
    <mergeCell ref="A3:I3"/>
    <mergeCell ref="A19:I19"/>
    <mergeCell ref="A20:I20"/>
    <mergeCell ref="A21:I21"/>
    <mergeCell ref="A22:H22"/>
    <mergeCell ref="A23:I23"/>
    <mergeCell ref="A25:I25"/>
    <mergeCell ref="A26:I26"/>
    <mergeCell ref="A27:I27"/>
  </mergeCells>
  <pageMargins left="0.7" right="0.7" top="0.75" bottom="0.75" header="0.3" footer="0.3"/>
  <pageSetup scale="6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tabColor rgb="FF00B050"/>
    <pageSetUpPr fitToPage="1"/>
  </sheetPr>
  <dimension ref="A1:S20"/>
  <sheetViews>
    <sheetView tabSelected="1" zoomScale="70" zoomScaleNormal="70" workbookViewId="0">
      <selection activeCell="J28" sqref="J28"/>
    </sheetView>
  </sheetViews>
  <sheetFormatPr defaultColWidth="8.5703125" defaultRowHeight="12.75"/>
  <cols>
    <col min="1" max="1" width="29.42578125" customWidth="1"/>
    <col min="2" max="10" width="10.5703125" customWidth="1"/>
  </cols>
  <sheetData>
    <row r="1" spans="1:19" ht="15.75">
      <c r="A1" s="1383" t="s">
        <v>602</v>
      </c>
      <c r="B1" s="1383"/>
      <c r="C1" s="1383"/>
      <c r="D1" s="1383"/>
      <c r="E1" s="1383"/>
      <c r="F1" s="1383"/>
      <c r="G1" s="1383"/>
      <c r="H1" s="1383"/>
      <c r="I1" s="1383"/>
      <c r="J1" s="1383"/>
    </row>
    <row r="2" spans="1:19" ht="15.75">
      <c r="A2" s="1533" t="s">
        <v>2</v>
      </c>
      <c r="B2" s="1509"/>
      <c r="C2" s="1509"/>
      <c r="D2" s="1509"/>
      <c r="E2" s="1509"/>
      <c r="F2" s="1509"/>
      <c r="G2" s="1509"/>
      <c r="H2" s="1509"/>
      <c r="I2" s="1509"/>
      <c r="J2" s="1509"/>
    </row>
    <row r="3" spans="1:19" ht="16.5" thickBot="1">
      <c r="A3" s="1533" t="str">
        <f>'Current Month'!A3</f>
        <v>January 2023</v>
      </c>
      <c r="B3" s="1509"/>
      <c r="C3" s="1509"/>
      <c r="D3" s="1509"/>
      <c r="E3" s="1509"/>
      <c r="F3" s="1509"/>
      <c r="G3" s="1509"/>
      <c r="H3" s="1509"/>
      <c r="I3" s="1509"/>
      <c r="J3" s="1509"/>
    </row>
    <row r="4" spans="1:19" ht="36" customHeight="1" thickBot="1">
      <c r="A4" s="1600" t="s">
        <v>307</v>
      </c>
      <c r="B4" s="1602" t="s">
        <v>603</v>
      </c>
      <c r="C4" s="1570"/>
      <c r="D4" s="1603"/>
      <c r="E4" s="1604" t="s">
        <v>604</v>
      </c>
      <c r="F4" s="1570"/>
      <c r="G4" s="1603"/>
      <c r="H4" s="1605" t="s">
        <v>605</v>
      </c>
      <c r="I4" s="1570"/>
      <c r="J4" s="1603"/>
    </row>
    <row r="5" spans="1:19" ht="15.75">
      <c r="A5" s="1601"/>
      <c r="B5" s="799" t="s">
        <v>309</v>
      </c>
      <c r="C5" s="797" t="s">
        <v>606</v>
      </c>
      <c r="D5" s="798" t="s">
        <v>10</v>
      </c>
      <c r="E5" s="799" t="s">
        <v>309</v>
      </c>
      <c r="F5" s="731" t="s">
        <v>310</v>
      </c>
      <c r="G5" s="798" t="s">
        <v>10</v>
      </c>
      <c r="H5" s="799" t="s">
        <v>309</v>
      </c>
      <c r="I5" s="797" t="s">
        <v>310</v>
      </c>
      <c r="J5" s="798" t="s">
        <v>10</v>
      </c>
    </row>
    <row r="6" spans="1:19" ht="15.75">
      <c r="A6" s="1231" t="s">
        <v>607</v>
      </c>
      <c r="B6" s="1226">
        <v>16607</v>
      </c>
      <c r="C6" s="1227">
        <v>0</v>
      </c>
      <c r="D6" s="1237">
        <f>B6+C6</f>
        <v>16607</v>
      </c>
      <c r="E6" s="1233">
        <v>15738</v>
      </c>
      <c r="F6" s="1234">
        <v>0</v>
      </c>
      <c r="G6" s="1240">
        <f>E6+F6</f>
        <v>15738</v>
      </c>
      <c r="H6" s="1243">
        <f t="shared" ref="H6:H7" si="0">E6/B6</f>
        <v>0.94767266815198414</v>
      </c>
      <c r="I6" s="1244">
        <v>0</v>
      </c>
      <c r="J6" s="1245">
        <f t="shared" ref="J6:J7" si="1">G6/D6</f>
        <v>0.94767266815198414</v>
      </c>
    </row>
    <row r="7" spans="1:19" ht="15.75">
      <c r="A7" s="1231" t="s">
        <v>608</v>
      </c>
      <c r="B7" s="1228">
        <v>266215</v>
      </c>
      <c r="C7" s="732">
        <v>6494</v>
      </c>
      <c r="D7" s="1238">
        <f>B7+C7</f>
        <v>272709</v>
      </c>
      <c r="E7" s="1235">
        <v>327724</v>
      </c>
      <c r="F7" s="1225">
        <v>7597</v>
      </c>
      <c r="G7" s="1241">
        <f t="shared" ref="G7" si="2">E7+F7</f>
        <v>335321</v>
      </c>
      <c r="H7" s="1246">
        <f t="shared" si="0"/>
        <v>1.2310500910917868</v>
      </c>
      <c r="I7" s="1242">
        <f t="shared" ref="I7" si="3">F7/C7</f>
        <v>1.1698490914690483</v>
      </c>
      <c r="J7" s="1247">
        <f t="shared" si="1"/>
        <v>1.2295927160453084</v>
      </c>
    </row>
    <row r="8" spans="1:19" ht="15.75">
      <c r="A8" s="1224" t="s">
        <v>10</v>
      </c>
      <c r="B8" s="1229">
        <f t="shared" ref="B8:D8" si="4">SUM(B6:B7)</f>
        <v>282822</v>
      </c>
      <c r="C8" s="1230">
        <f t="shared" si="4"/>
        <v>6494</v>
      </c>
      <c r="D8" s="1239">
        <f t="shared" si="4"/>
        <v>289316</v>
      </c>
      <c r="E8" s="1229">
        <f>SUM(E6:E7)</f>
        <v>343462</v>
      </c>
      <c r="F8" s="1236">
        <f>SUM(F6:F7)</f>
        <v>7597</v>
      </c>
      <c r="G8" s="1239">
        <f t="shared" ref="G8" si="5">SUM(G6:G7)</f>
        <v>351059</v>
      </c>
      <c r="H8" s="1248">
        <f t="shared" ref="H8" si="6">E8/B8</f>
        <v>1.2144104772613162</v>
      </c>
      <c r="I8" s="1249">
        <f>F8/C8</f>
        <v>1.1698490914690483</v>
      </c>
      <c r="J8" s="1250">
        <f>G8/D8</f>
        <v>1.2134102503836635</v>
      </c>
    </row>
    <row r="10" spans="1:19" ht="14.25">
      <c r="A10" s="1575" t="s">
        <v>609</v>
      </c>
      <c r="B10" s="1576"/>
      <c r="C10" s="1576"/>
      <c r="D10" s="1576"/>
      <c r="E10" s="1576"/>
      <c r="F10" s="1576"/>
      <c r="G10" s="1576"/>
      <c r="H10" s="1576"/>
      <c r="I10" s="1576"/>
      <c r="J10" s="1576"/>
      <c r="K10" s="1576"/>
      <c r="L10" s="1576"/>
      <c r="M10" s="1576"/>
      <c r="N10" s="1576"/>
      <c r="O10" s="370"/>
      <c r="P10" s="370"/>
      <c r="Q10" s="370"/>
      <c r="R10" s="370"/>
      <c r="S10" s="370"/>
    </row>
    <row r="11" spans="1:19" ht="16.5">
      <c r="A11" s="400" t="s">
        <v>610</v>
      </c>
      <c r="B11" s="400"/>
      <c r="C11" s="400"/>
      <c r="D11" s="400"/>
      <c r="E11" s="400"/>
      <c r="F11" s="400"/>
      <c r="G11" s="400"/>
      <c r="H11" s="400"/>
      <c r="I11" s="400"/>
      <c r="J11" s="400"/>
      <c r="K11" s="370"/>
      <c r="L11" s="370"/>
      <c r="M11" s="370"/>
      <c r="N11" s="370"/>
      <c r="O11" s="370"/>
      <c r="P11" s="370"/>
      <c r="Q11" s="370"/>
      <c r="R11" s="370"/>
      <c r="S11" s="370"/>
    </row>
    <row r="12" spans="1:19" ht="16.5">
      <c r="A12" s="726" t="s">
        <v>611</v>
      </c>
      <c r="B12" s="726"/>
      <c r="C12" s="726"/>
      <c r="D12" s="726"/>
      <c r="E12" s="726"/>
      <c r="F12" s="726"/>
      <c r="G12" s="726"/>
      <c r="H12" s="726"/>
      <c r="I12" s="726"/>
      <c r="J12" s="726"/>
    </row>
    <row r="13" spans="1:19" ht="14.25">
      <c r="A13" s="726"/>
      <c r="B13" s="726"/>
      <c r="C13" s="726"/>
      <c r="D13" s="726"/>
      <c r="E13" s="726"/>
      <c r="F13" s="726"/>
      <c r="G13" s="726"/>
      <c r="H13" s="726"/>
      <c r="I13" s="726"/>
      <c r="J13" s="726"/>
    </row>
    <row r="14" spans="1:19" ht="26.25" customHeight="1">
      <c r="A14" s="1599" t="s">
        <v>164</v>
      </c>
      <c r="B14" s="1599"/>
      <c r="C14" s="1599"/>
      <c r="D14" s="1599"/>
      <c r="E14" s="1599"/>
      <c r="F14" s="1599"/>
      <c r="G14" s="1599"/>
      <c r="H14" s="1599"/>
      <c r="I14" s="1599"/>
      <c r="J14" s="1599"/>
    </row>
    <row r="20" spans="8:8">
      <c r="H20" t="s">
        <v>612</v>
      </c>
    </row>
  </sheetData>
  <mergeCells count="9">
    <mergeCell ref="A14:J14"/>
    <mergeCell ref="A1:J1"/>
    <mergeCell ref="A2:J2"/>
    <mergeCell ref="A3:J3"/>
    <mergeCell ref="A4:A5"/>
    <mergeCell ref="B4:D4"/>
    <mergeCell ref="E4:G4"/>
    <mergeCell ref="H4:J4"/>
    <mergeCell ref="A10:N10"/>
  </mergeCells>
  <pageMargins left="0.7" right="0.7" top="0.75" bottom="0.75" header="0.3" footer="0.3"/>
  <pageSetup scale="93"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tabColor rgb="FF00B050"/>
    <pageSetUpPr fitToPage="1"/>
  </sheetPr>
  <dimension ref="A1:K23"/>
  <sheetViews>
    <sheetView tabSelected="1" zoomScale="70" zoomScaleNormal="70" workbookViewId="0">
      <selection activeCell="J28" sqref="J28"/>
    </sheetView>
  </sheetViews>
  <sheetFormatPr defaultColWidth="8.5703125" defaultRowHeight="12.75"/>
  <cols>
    <col min="1" max="1" width="10.5703125" customWidth="1"/>
    <col min="2" max="5" width="12.5703125" customWidth="1"/>
    <col min="6" max="6" width="13.5703125" customWidth="1"/>
    <col min="7" max="7" width="14.5703125" style="257" customWidth="1"/>
    <col min="8" max="8" width="12.5703125" customWidth="1"/>
    <col min="9" max="9" width="12.140625" style="4" bestFit="1" customWidth="1"/>
    <col min="10" max="11" width="8.5703125" style="4"/>
  </cols>
  <sheetData>
    <row r="1" spans="1:11" ht="15.75">
      <c r="A1" s="1383" t="s">
        <v>613</v>
      </c>
      <c r="B1" s="1383"/>
      <c r="C1" s="1383"/>
      <c r="D1" s="1383"/>
      <c r="E1" s="1383"/>
      <c r="F1" s="1383"/>
      <c r="G1" s="1383"/>
      <c r="H1" s="1383"/>
    </row>
    <row r="2" spans="1:11" ht="15.75">
      <c r="A2" s="1533" t="s">
        <v>2</v>
      </c>
      <c r="B2" s="1509"/>
      <c r="C2" s="1509"/>
      <c r="D2" s="1509"/>
      <c r="E2" s="1509"/>
      <c r="F2" s="1509"/>
      <c r="G2" s="1509"/>
      <c r="H2" s="1509"/>
    </row>
    <row r="3" spans="1:11" ht="16.5" thickBot="1">
      <c r="A3" s="1533" t="str">
        <f>'Current Month'!A3</f>
        <v>January 2023</v>
      </c>
      <c r="B3" s="1509"/>
      <c r="C3" s="1509"/>
      <c r="D3" s="1509"/>
      <c r="E3" s="1509"/>
      <c r="F3" s="1509"/>
      <c r="G3" s="1509"/>
      <c r="H3" s="1509"/>
    </row>
    <row r="4" spans="1:11" ht="51">
      <c r="A4" s="473" t="s">
        <v>322</v>
      </c>
      <c r="B4" s="474" t="s">
        <v>614</v>
      </c>
      <c r="C4" s="474" t="s">
        <v>615</v>
      </c>
      <c r="D4" s="474" t="s">
        <v>616</v>
      </c>
      <c r="E4" s="474" t="s">
        <v>617</v>
      </c>
      <c r="F4" s="474" t="s">
        <v>618</v>
      </c>
      <c r="G4" s="475" t="s">
        <v>619</v>
      </c>
      <c r="H4" s="462" t="s">
        <v>620</v>
      </c>
      <c r="I4" s="6"/>
      <c r="J4" s="6"/>
    </row>
    <row r="5" spans="1:11" s="4" customFormat="1">
      <c r="A5" s="338" t="s">
        <v>331</v>
      </c>
      <c r="B5" s="334">
        <v>351059</v>
      </c>
      <c r="C5" s="334">
        <v>7197</v>
      </c>
      <c r="D5" s="339">
        <f>IF(B5&lt;&gt;0,C5/B5,0)</f>
        <v>2.0500827496232828E-2</v>
      </c>
      <c r="E5" s="376">
        <v>1176</v>
      </c>
      <c r="F5" s="376">
        <v>131</v>
      </c>
      <c r="G5" s="339">
        <f>IFERROR(E5/C5,0)</f>
        <v>0.16340141725719048</v>
      </c>
      <c r="H5" s="340">
        <f>IFERROR(F5/B5,0)</f>
        <v>3.7315664888238161E-4</v>
      </c>
      <c r="I5" s="383"/>
      <c r="J5" s="341"/>
    </row>
    <row r="6" spans="1:11">
      <c r="A6" s="338" t="s">
        <v>332</v>
      </c>
      <c r="B6" s="334">
        <v>0</v>
      </c>
      <c r="C6" s="334">
        <v>0</v>
      </c>
      <c r="D6" s="339">
        <f t="shared" ref="D6:D16" si="0">IF(B6&lt;&gt;0,C6/B6,0)</f>
        <v>0</v>
      </c>
      <c r="E6" s="376" t="s">
        <v>600</v>
      </c>
      <c r="F6" s="376">
        <v>0</v>
      </c>
      <c r="G6" s="339">
        <f t="shared" ref="G6:G16" si="1">IFERROR(E6/C6,0)</f>
        <v>0</v>
      </c>
      <c r="H6" s="340">
        <f t="shared" ref="H6:H16" si="2">IFERROR(F6/B6,0)</f>
        <v>0</v>
      </c>
      <c r="I6" s="383"/>
      <c r="J6" s="341"/>
    </row>
    <row r="7" spans="1:11">
      <c r="A7" s="338" t="s">
        <v>333</v>
      </c>
      <c r="B7" s="334">
        <v>0</v>
      </c>
      <c r="C7" s="334">
        <v>0</v>
      </c>
      <c r="D7" s="339">
        <f t="shared" si="0"/>
        <v>0</v>
      </c>
      <c r="E7" s="376" t="s">
        <v>600</v>
      </c>
      <c r="F7" s="376">
        <v>0</v>
      </c>
      <c r="G7" s="339">
        <f t="shared" si="1"/>
        <v>0</v>
      </c>
      <c r="H7" s="340">
        <f t="shared" si="2"/>
        <v>0</v>
      </c>
      <c r="I7" s="384"/>
      <c r="J7" s="341"/>
    </row>
    <row r="8" spans="1:11">
      <c r="A8" s="338" t="s">
        <v>334</v>
      </c>
      <c r="B8" s="334">
        <v>0</v>
      </c>
      <c r="C8" s="334">
        <v>0</v>
      </c>
      <c r="D8" s="339">
        <f t="shared" si="0"/>
        <v>0</v>
      </c>
      <c r="E8" s="376" t="s">
        <v>600</v>
      </c>
      <c r="F8" s="376">
        <v>0</v>
      </c>
      <c r="G8" s="339">
        <f t="shared" si="1"/>
        <v>0</v>
      </c>
      <c r="H8" s="340">
        <f t="shared" si="2"/>
        <v>0</v>
      </c>
      <c r="I8" s="384"/>
      <c r="J8" s="341"/>
    </row>
    <row r="9" spans="1:11">
      <c r="A9" s="338" t="s">
        <v>335</v>
      </c>
      <c r="B9" s="342">
        <v>0</v>
      </c>
      <c r="C9" s="342">
        <v>0</v>
      </c>
      <c r="D9" s="339">
        <f t="shared" si="0"/>
        <v>0</v>
      </c>
      <c r="E9" s="376" t="s">
        <v>600</v>
      </c>
      <c r="F9" s="376">
        <v>0</v>
      </c>
      <c r="G9" s="339">
        <f t="shared" si="1"/>
        <v>0</v>
      </c>
      <c r="H9" s="340">
        <f t="shared" si="2"/>
        <v>0</v>
      </c>
      <c r="I9" s="384"/>
    </row>
    <row r="10" spans="1:11">
      <c r="A10" s="338" t="s">
        <v>336</v>
      </c>
      <c r="B10" s="334">
        <v>0</v>
      </c>
      <c r="C10" s="334">
        <v>0</v>
      </c>
      <c r="D10" s="339">
        <f t="shared" si="0"/>
        <v>0</v>
      </c>
      <c r="E10" s="334" t="s">
        <v>600</v>
      </c>
      <c r="F10" s="334">
        <v>0</v>
      </c>
      <c r="G10" s="339">
        <f t="shared" si="1"/>
        <v>0</v>
      </c>
      <c r="H10" s="340">
        <f t="shared" si="2"/>
        <v>0</v>
      </c>
      <c r="I10" s="384"/>
    </row>
    <row r="11" spans="1:11">
      <c r="A11" s="338" t="s">
        <v>337</v>
      </c>
      <c r="B11" s="334">
        <v>0</v>
      </c>
      <c r="C11" s="334">
        <v>0</v>
      </c>
      <c r="D11" s="339">
        <f t="shared" si="0"/>
        <v>0</v>
      </c>
      <c r="E11" s="334" t="s">
        <v>600</v>
      </c>
      <c r="F11" s="334">
        <v>0</v>
      </c>
      <c r="G11" s="339">
        <f t="shared" si="1"/>
        <v>0</v>
      </c>
      <c r="H11" s="340">
        <f t="shared" si="2"/>
        <v>0</v>
      </c>
      <c r="I11" s="384"/>
    </row>
    <row r="12" spans="1:11">
      <c r="A12" s="338" t="s">
        <v>338</v>
      </c>
      <c r="B12" s="334">
        <v>0</v>
      </c>
      <c r="C12" s="334">
        <v>0</v>
      </c>
      <c r="D12" s="339">
        <f t="shared" si="0"/>
        <v>0</v>
      </c>
      <c r="E12" s="334" t="s">
        <v>600</v>
      </c>
      <c r="F12" s="334">
        <v>0</v>
      </c>
      <c r="G12" s="339">
        <f t="shared" si="1"/>
        <v>0</v>
      </c>
      <c r="H12" s="340">
        <f t="shared" si="2"/>
        <v>0</v>
      </c>
      <c r="I12" s="384"/>
      <c r="J12" s="387"/>
    </row>
    <row r="13" spans="1:11">
      <c r="A13" s="338" t="s">
        <v>339</v>
      </c>
      <c r="B13" s="334">
        <v>0</v>
      </c>
      <c r="C13" s="334">
        <v>0</v>
      </c>
      <c r="D13" s="339">
        <f t="shared" si="0"/>
        <v>0</v>
      </c>
      <c r="E13" s="334" t="s">
        <v>600</v>
      </c>
      <c r="F13" s="334">
        <v>0</v>
      </c>
      <c r="G13" s="339">
        <f t="shared" si="1"/>
        <v>0</v>
      </c>
      <c r="H13" s="340">
        <f t="shared" si="2"/>
        <v>0</v>
      </c>
      <c r="I13" s="391"/>
      <c r="J13" s="387"/>
      <c r="K13" s="387"/>
    </row>
    <row r="14" spans="1:11">
      <c r="A14" s="338" t="s">
        <v>340</v>
      </c>
      <c r="B14" s="334">
        <v>0</v>
      </c>
      <c r="C14" s="334">
        <v>0</v>
      </c>
      <c r="D14" s="339">
        <f t="shared" si="0"/>
        <v>0</v>
      </c>
      <c r="E14" s="334" t="s">
        <v>600</v>
      </c>
      <c r="F14" s="334">
        <v>0</v>
      </c>
      <c r="G14" s="339">
        <f t="shared" si="1"/>
        <v>0</v>
      </c>
      <c r="H14" s="340">
        <f t="shared" si="2"/>
        <v>0</v>
      </c>
      <c r="I14" s="385"/>
    </row>
    <row r="15" spans="1:11">
      <c r="A15" s="338" t="s">
        <v>341</v>
      </c>
      <c r="B15" s="334">
        <v>0</v>
      </c>
      <c r="C15" s="334">
        <v>0</v>
      </c>
      <c r="D15" s="339">
        <f t="shared" si="0"/>
        <v>0</v>
      </c>
      <c r="E15" s="334" t="s">
        <v>600</v>
      </c>
      <c r="F15" s="334">
        <v>0</v>
      </c>
      <c r="G15" s="339">
        <f t="shared" si="1"/>
        <v>0</v>
      </c>
      <c r="H15" s="340">
        <f t="shared" si="2"/>
        <v>0</v>
      </c>
      <c r="I15" s="385"/>
    </row>
    <row r="16" spans="1:11" ht="13.5" thickBot="1">
      <c r="A16" s="343" t="s">
        <v>342</v>
      </c>
      <c r="B16" s="344">
        <v>0</v>
      </c>
      <c r="C16" s="344">
        <v>0</v>
      </c>
      <c r="D16" s="339">
        <f t="shared" si="0"/>
        <v>0</v>
      </c>
      <c r="E16" s="344" t="s">
        <v>600</v>
      </c>
      <c r="F16" s="344">
        <v>0</v>
      </c>
      <c r="G16" s="339">
        <f t="shared" si="1"/>
        <v>0</v>
      </c>
      <c r="H16" s="340">
        <f t="shared" si="2"/>
        <v>0</v>
      </c>
      <c r="I16" s="385"/>
    </row>
    <row r="17" spans="1:9" ht="13.5" thickBot="1">
      <c r="A17" s="345" t="s">
        <v>343</v>
      </c>
      <c r="B17" s="346">
        <f>_xlfn.IFS(B16&lt;&gt;0,B16,B15&lt;&gt;0,B15,B14&lt;&gt;0,B14,B13&lt;&gt;0,B13,B12&lt;&gt;0,B12,B11&lt;&gt;0,B11,B10&lt;&gt;0,B10,B9&lt;&gt;0,B9,B8&lt;&gt;0,B8,B7&lt;&gt;0,B7,B6&lt;&gt;0,B6,B5&lt;&gt;0,B5)</f>
        <v>351059</v>
      </c>
      <c r="C17" s="346">
        <f>SUM(C5:C16)</f>
        <v>7197</v>
      </c>
      <c r="D17" s="347">
        <f>C17/B17</f>
        <v>2.0500827496232828E-2</v>
      </c>
      <c r="E17" s="346">
        <f>SUM(E5:E16)</f>
        <v>1176</v>
      </c>
      <c r="F17" s="346">
        <f>SUM(F5:F16)</f>
        <v>131</v>
      </c>
      <c r="G17" s="347">
        <f>IF(C17=0,0,E17/C17)</f>
        <v>0.16340141725719048</v>
      </c>
      <c r="H17" s="386">
        <f>IF(B17=0,0,F17/B17)</f>
        <v>3.7315664888238161E-4</v>
      </c>
      <c r="I17" s="384"/>
    </row>
    <row r="19" spans="1:9" ht="12.75" customHeight="1">
      <c r="A19" s="1609"/>
      <c r="B19" s="1610"/>
      <c r="C19" s="1610"/>
      <c r="D19" s="1610"/>
      <c r="E19" s="1610"/>
      <c r="F19" s="1610"/>
      <c r="G19" s="1610"/>
      <c r="H19" s="1610"/>
      <c r="I19" s="306"/>
    </row>
    <row r="20" spans="1:9" ht="12.75" customHeight="1">
      <c r="A20" s="1606"/>
      <c r="B20" s="1607"/>
      <c r="C20" s="1607"/>
      <c r="D20" s="1607"/>
      <c r="E20" s="1607"/>
      <c r="F20" s="1607"/>
      <c r="G20" s="1607"/>
      <c r="H20" s="1607"/>
    </row>
    <row r="21" spans="1:9">
      <c r="A21" s="1607"/>
      <c r="B21" s="1607"/>
      <c r="C21" s="1607"/>
      <c r="D21" s="1607"/>
      <c r="E21" s="1607"/>
      <c r="F21" s="1607"/>
      <c r="G21" s="1607"/>
      <c r="H21" s="1607"/>
    </row>
    <row r="22" spans="1:9" ht="13.5" customHeight="1">
      <c r="A22" s="1608"/>
      <c r="B22" s="1608"/>
      <c r="C22" s="1608"/>
      <c r="D22" s="1608"/>
      <c r="E22" s="1608"/>
      <c r="F22" s="1608"/>
      <c r="G22" s="1608"/>
      <c r="H22" s="1608"/>
    </row>
    <row r="23" spans="1:9" ht="29.1" customHeight="1">
      <c r="A23" s="1608" t="s">
        <v>621</v>
      </c>
      <c r="B23" s="1608"/>
      <c r="C23" s="1608"/>
      <c r="D23" s="1608"/>
      <c r="E23" s="1608"/>
      <c r="F23" s="1608"/>
      <c r="G23" s="1608"/>
      <c r="H23" s="1608"/>
    </row>
  </sheetData>
  <mergeCells count="8">
    <mergeCell ref="A20:H20"/>
    <mergeCell ref="A21:H21"/>
    <mergeCell ref="A23:H23"/>
    <mergeCell ref="A1:H1"/>
    <mergeCell ref="A2:H2"/>
    <mergeCell ref="A3:H3"/>
    <mergeCell ref="A19:H19"/>
    <mergeCell ref="A22:H22"/>
  </mergeCells>
  <pageMargins left="0.7" right="0.7" top="0.75" bottom="0.75" header="0.3" footer="0.3"/>
  <pageSetup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sheetPr>
    <tabColor rgb="FF00B050"/>
    <pageSetUpPr fitToPage="1"/>
  </sheetPr>
  <dimension ref="A1:K30"/>
  <sheetViews>
    <sheetView tabSelected="1" zoomScale="70" zoomScaleNormal="70" workbookViewId="0">
      <selection activeCell="J28" sqref="J28"/>
    </sheetView>
  </sheetViews>
  <sheetFormatPr defaultColWidth="9.42578125" defaultRowHeight="12.75"/>
  <cols>
    <col min="1" max="1" width="48.5703125" customWidth="1"/>
    <col min="2" max="6" width="9.5703125" customWidth="1"/>
    <col min="7" max="7" width="12.5703125" customWidth="1"/>
  </cols>
  <sheetData>
    <row r="1" spans="1:7" ht="15.75">
      <c r="A1" s="1383" t="s">
        <v>622</v>
      </c>
      <c r="B1" s="1383"/>
      <c r="C1" s="1383"/>
      <c r="D1" s="1383"/>
      <c r="E1" s="1383"/>
      <c r="F1" s="1383"/>
      <c r="G1" s="1392"/>
    </row>
    <row r="2" spans="1:7" ht="15.75">
      <c r="A2" s="1533" t="s">
        <v>2</v>
      </c>
      <c r="B2" s="1509"/>
      <c r="C2" s="1509"/>
      <c r="D2" s="1509"/>
      <c r="E2" s="1509"/>
      <c r="F2" s="1509"/>
      <c r="G2" s="1392"/>
    </row>
    <row r="3" spans="1:7" ht="16.5" thickBot="1">
      <c r="A3" s="1533" t="str">
        <f>'Current Month'!A3</f>
        <v>January 2023</v>
      </c>
      <c r="B3" s="1509"/>
      <c r="C3" s="1509"/>
      <c r="D3" s="1509"/>
      <c r="E3" s="1509"/>
      <c r="F3" s="1509"/>
      <c r="G3" s="1392"/>
    </row>
    <row r="4" spans="1:7" ht="13.5" customHeight="1">
      <c r="A4" s="1612" t="s">
        <v>623</v>
      </c>
      <c r="B4" s="1614" t="s">
        <v>624</v>
      </c>
      <c r="C4" s="1615"/>
      <c r="D4" s="1615"/>
      <c r="E4" s="1616"/>
      <c r="F4" s="1614" t="s">
        <v>625</v>
      </c>
      <c r="G4" s="1617"/>
    </row>
    <row r="5" spans="1:7" ht="13.5" customHeight="1">
      <c r="A5" s="1613"/>
      <c r="B5" s="1620" t="s">
        <v>626</v>
      </c>
      <c r="C5" s="1621"/>
      <c r="D5" s="1621"/>
      <c r="E5" s="1622"/>
      <c r="F5" s="1618"/>
      <c r="G5" s="1619"/>
    </row>
    <row r="6" spans="1:7" ht="24.75" customHeight="1">
      <c r="A6" s="1613"/>
      <c r="B6" s="348" t="s">
        <v>627</v>
      </c>
      <c r="C6" s="348" t="s">
        <v>628</v>
      </c>
      <c r="D6" s="348" t="s">
        <v>629</v>
      </c>
      <c r="E6" s="348" t="s">
        <v>482</v>
      </c>
      <c r="F6" s="349" t="s">
        <v>630</v>
      </c>
      <c r="G6" s="350" t="s">
        <v>631</v>
      </c>
    </row>
    <row r="7" spans="1:7">
      <c r="A7" s="378" t="s">
        <v>632</v>
      </c>
      <c r="B7" s="380"/>
      <c r="C7" s="379" t="s">
        <v>633</v>
      </c>
      <c r="D7" s="377"/>
      <c r="E7" s="377"/>
      <c r="F7" s="381">
        <v>175</v>
      </c>
      <c r="G7" s="381">
        <v>175</v>
      </c>
    </row>
    <row r="8" spans="1:7">
      <c r="A8" s="378" t="s">
        <v>634</v>
      </c>
      <c r="B8" s="379" t="s">
        <v>633</v>
      </c>
      <c r="C8" s="379"/>
      <c r="D8" s="377"/>
      <c r="E8" s="377"/>
      <c r="F8" s="352"/>
      <c r="G8" s="352"/>
    </row>
    <row r="9" spans="1:7">
      <c r="A9" s="353" t="s">
        <v>635</v>
      </c>
      <c r="B9" s="354"/>
      <c r="C9" s="354" t="s">
        <v>633</v>
      </c>
      <c r="D9" s="355" t="s">
        <v>633</v>
      </c>
      <c r="E9" s="356"/>
      <c r="F9" s="352"/>
      <c r="G9" s="352"/>
    </row>
    <row r="10" spans="1:7">
      <c r="A10" s="353" t="s">
        <v>636</v>
      </c>
      <c r="B10" s="354"/>
      <c r="C10" s="354" t="s">
        <v>633</v>
      </c>
      <c r="D10" s="355"/>
      <c r="E10" s="356"/>
      <c r="F10" s="352"/>
      <c r="G10" s="352"/>
    </row>
    <row r="11" spans="1:7">
      <c r="A11" s="353" t="s">
        <v>637</v>
      </c>
      <c r="B11" s="354"/>
      <c r="C11" s="354" t="s">
        <v>633</v>
      </c>
      <c r="D11" s="355"/>
      <c r="E11" s="356"/>
      <c r="F11" s="352"/>
      <c r="G11" s="352"/>
    </row>
    <row r="12" spans="1:7">
      <c r="A12" s="353" t="s">
        <v>638</v>
      </c>
      <c r="B12" s="354"/>
      <c r="C12" s="354" t="s">
        <v>633</v>
      </c>
      <c r="D12" s="355"/>
      <c r="E12" s="356"/>
      <c r="F12" s="352"/>
      <c r="G12" s="352"/>
    </row>
    <row r="13" spans="1:7">
      <c r="A13" s="353" t="s">
        <v>639</v>
      </c>
      <c r="B13" s="354"/>
      <c r="C13" s="354" t="s">
        <v>633</v>
      </c>
      <c r="D13" s="355"/>
      <c r="E13" s="356"/>
      <c r="F13" s="352"/>
      <c r="G13" s="352"/>
    </row>
    <row r="14" spans="1:7">
      <c r="A14" s="353" t="s">
        <v>640</v>
      </c>
      <c r="B14" s="354"/>
      <c r="C14" s="354" t="s">
        <v>633</v>
      </c>
      <c r="D14" s="355"/>
      <c r="E14" s="356"/>
      <c r="F14" s="352"/>
      <c r="G14" s="352"/>
    </row>
    <row r="15" spans="1:7">
      <c r="A15" s="353" t="s">
        <v>641</v>
      </c>
      <c r="B15" s="357"/>
      <c r="C15" s="358" t="s">
        <v>633</v>
      </c>
      <c r="D15" s="359"/>
      <c r="E15" s="360"/>
      <c r="F15" s="352"/>
      <c r="G15" s="352"/>
    </row>
    <row r="16" spans="1:7">
      <c r="A16" s="353" t="s">
        <v>642</v>
      </c>
      <c r="B16" s="357"/>
      <c r="C16" s="358" t="s">
        <v>633</v>
      </c>
      <c r="D16" s="359"/>
      <c r="E16" s="360"/>
      <c r="F16" s="352"/>
      <c r="G16" s="352"/>
    </row>
    <row r="17" spans="1:11">
      <c r="A17" s="353" t="s">
        <v>643</v>
      </c>
      <c r="B17" s="357"/>
      <c r="C17" s="358" t="s">
        <v>633</v>
      </c>
      <c r="D17" s="359"/>
      <c r="E17" s="360"/>
      <c r="F17" s="352">
        <v>3</v>
      </c>
      <c r="G17" s="352">
        <v>3</v>
      </c>
    </row>
    <row r="18" spans="1:11">
      <c r="A18" s="353" t="s">
        <v>644</v>
      </c>
      <c r="B18" s="357"/>
      <c r="C18" s="358" t="s">
        <v>633</v>
      </c>
      <c r="D18" s="359"/>
      <c r="E18" s="360" t="s">
        <v>633</v>
      </c>
      <c r="F18" s="352"/>
      <c r="G18" s="352"/>
    </row>
    <row r="19" spans="1:11">
      <c r="A19" s="353" t="s">
        <v>645</v>
      </c>
      <c r="B19" s="361"/>
      <c r="C19" s="354" t="s">
        <v>633</v>
      </c>
      <c r="D19" s="355"/>
      <c r="E19" s="356"/>
      <c r="F19" s="352"/>
      <c r="G19" s="352"/>
    </row>
    <row r="20" spans="1:11">
      <c r="A20" s="353" t="s">
        <v>646</v>
      </c>
      <c r="B20" s="354" t="s">
        <v>633</v>
      </c>
      <c r="C20" s="354"/>
      <c r="D20" s="355"/>
      <c r="E20" s="356"/>
      <c r="F20" s="352">
        <v>1</v>
      </c>
      <c r="G20" s="352">
        <v>1</v>
      </c>
    </row>
    <row r="21" spans="1:11">
      <c r="A21" s="362" t="s">
        <v>647</v>
      </c>
      <c r="B21" s="354"/>
      <c r="C21" s="354" t="s">
        <v>633</v>
      </c>
      <c r="D21" s="355"/>
      <c r="E21" s="356"/>
      <c r="F21" s="352"/>
      <c r="G21" s="352"/>
    </row>
    <row r="22" spans="1:11">
      <c r="A22" s="362" t="s">
        <v>648</v>
      </c>
      <c r="B22" s="354"/>
      <c r="C22" s="354" t="s">
        <v>633</v>
      </c>
      <c r="D22" s="355"/>
      <c r="E22" s="356"/>
      <c r="F22" s="352"/>
      <c r="G22" s="352"/>
    </row>
    <row r="23" spans="1:11">
      <c r="A23" s="362" t="s">
        <v>649</v>
      </c>
      <c r="B23" s="354"/>
      <c r="C23" s="354" t="s">
        <v>633</v>
      </c>
      <c r="D23" s="355"/>
      <c r="E23" s="360"/>
      <c r="F23" s="352"/>
      <c r="G23" s="352"/>
    </row>
    <row r="24" spans="1:11">
      <c r="A24" s="362" t="s">
        <v>650</v>
      </c>
      <c r="B24" s="354"/>
      <c r="C24" s="354" t="s">
        <v>633</v>
      </c>
      <c r="D24" s="355"/>
      <c r="E24" s="360"/>
      <c r="F24" s="352"/>
      <c r="G24" s="352"/>
    </row>
    <row r="25" spans="1:11">
      <c r="A25" s="362" t="s">
        <v>651</v>
      </c>
      <c r="B25" s="354"/>
      <c r="C25" s="354" t="s">
        <v>633</v>
      </c>
      <c r="D25" s="355"/>
      <c r="E25" s="360"/>
      <c r="F25" s="352"/>
      <c r="G25" s="352"/>
    </row>
    <row r="26" spans="1:11">
      <c r="A26" s="351" t="s">
        <v>652</v>
      </c>
      <c r="B26" s="354"/>
      <c r="C26" s="354" t="s">
        <v>633</v>
      </c>
      <c r="D26" s="355"/>
      <c r="E26" s="356"/>
      <c r="F26" s="352"/>
      <c r="G26" s="352"/>
    </row>
    <row r="27" spans="1:11">
      <c r="A27" s="363" t="s">
        <v>653</v>
      </c>
      <c r="B27" s="364"/>
      <c r="C27" s="365"/>
      <c r="D27" s="365"/>
      <c r="E27" s="365"/>
      <c r="F27" s="371">
        <f>SUM(F7:F26)</f>
        <v>179</v>
      </c>
      <c r="G27" s="382">
        <f>SUM(G7:G26)</f>
        <v>179</v>
      </c>
    </row>
    <row r="28" spans="1:11" ht="28.5" customHeight="1">
      <c r="A28" s="366"/>
      <c r="B28" s="367"/>
      <c r="C28" s="367"/>
      <c r="D28" s="367"/>
      <c r="E28" s="367"/>
      <c r="F28" s="368"/>
      <c r="G28" s="368"/>
    </row>
    <row r="29" spans="1:11" ht="26.25" customHeight="1">
      <c r="A29" s="1611" t="s">
        <v>654</v>
      </c>
      <c r="B29" s="1611"/>
      <c r="C29" s="1611"/>
      <c r="D29" s="1611"/>
      <c r="E29" s="1611"/>
      <c r="F29" s="1611"/>
      <c r="G29" s="1611"/>
    </row>
    <row r="30" spans="1:11" ht="26.25" customHeight="1">
      <c r="A30" s="1608" t="s">
        <v>164</v>
      </c>
      <c r="B30" s="1608"/>
      <c r="C30" s="1608"/>
      <c r="D30" s="1608"/>
      <c r="E30" s="1608"/>
      <c r="F30" s="1608"/>
      <c r="G30" s="1608"/>
      <c r="H30" s="1345"/>
      <c r="I30" s="1345"/>
      <c r="J30" s="1345"/>
      <c r="K30" s="1345"/>
    </row>
  </sheetData>
  <mergeCells count="9">
    <mergeCell ref="A30:G30"/>
    <mergeCell ref="A29:G29"/>
    <mergeCell ref="A1:G1"/>
    <mergeCell ref="A2:G2"/>
    <mergeCell ref="A3:G3"/>
    <mergeCell ref="A4:A6"/>
    <mergeCell ref="B4:E4"/>
    <mergeCell ref="F4:G5"/>
    <mergeCell ref="B5:E5"/>
  </mergeCells>
  <pageMargins left="0.7" right="0.7" top="0.75" bottom="0.75" header="0.3" footer="0.3"/>
  <pageSetup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tabColor rgb="FF00B050"/>
    <pageSetUpPr fitToPage="1"/>
  </sheetPr>
  <dimension ref="A1:V27"/>
  <sheetViews>
    <sheetView tabSelected="1" zoomScale="85" zoomScaleNormal="85" workbookViewId="0">
      <selection activeCell="J28" sqref="J28"/>
    </sheetView>
  </sheetViews>
  <sheetFormatPr defaultColWidth="8.5703125" defaultRowHeight="12.75"/>
  <cols>
    <col min="1" max="1" width="58.85546875" customWidth="1"/>
    <col min="2" max="2" width="11.140625" customWidth="1"/>
    <col min="3" max="3" width="12.140625" customWidth="1"/>
    <col min="4" max="4" width="11.5703125" customWidth="1"/>
    <col min="5" max="5" width="11.85546875" customWidth="1"/>
    <col min="6" max="6" width="11.5703125" customWidth="1"/>
    <col min="7" max="7" width="12.28515625" customWidth="1"/>
    <col min="8" max="8" width="11" customWidth="1"/>
    <col min="9" max="9" width="12.42578125" customWidth="1"/>
    <col min="10" max="10" width="13.140625" customWidth="1"/>
    <col min="11" max="11" width="11.5703125" customWidth="1"/>
    <col min="12" max="12" width="11.140625" customWidth="1"/>
    <col min="13" max="13" width="12.28515625" customWidth="1"/>
    <col min="14" max="20" width="9.5703125" customWidth="1"/>
    <col min="21" max="21" width="13.5703125" customWidth="1"/>
  </cols>
  <sheetData>
    <row r="1" spans="1:13" ht="15.75">
      <c r="A1" s="1623" t="s">
        <v>655</v>
      </c>
      <c r="B1" s="1623"/>
      <c r="C1" s="1383"/>
      <c r="D1" s="1383"/>
      <c r="E1" s="1383"/>
      <c r="F1" s="1383"/>
      <c r="G1" s="1383"/>
      <c r="H1" s="1383"/>
      <c r="I1" s="1383"/>
      <c r="J1" s="1383"/>
      <c r="K1" s="1383"/>
      <c r="L1" s="1383"/>
      <c r="M1" s="1383"/>
    </row>
    <row r="2" spans="1:13" ht="15.75">
      <c r="A2" s="1383" t="s">
        <v>2</v>
      </c>
      <c r="B2" s="1383"/>
      <c r="C2" s="1383"/>
      <c r="D2" s="1383"/>
      <c r="E2" s="1383"/>
      <c r="F2" s="1383"/>
      <c r="G2" s="1383"/>
      <c r="H2" s="1383"/>
      <c r="I2" s="1383"/>
      <c r="J2" s="1383"/>
      <c r="K2" s="1383"/>
      <c r="L2" s="1383"/>
      <c r="M2" s="1383"/>
    </row>
    <row r="3" spans="1:13" ht="16.5" thickBot="1">
      <c r="A3" s="1383" t="str">
        <f>'Current Month'!A3</f>
        <v>January 2023</v>
      </c>
      <c r="B3" s="1383"/>
      <c r="C3" s="1383"/>
      <c r="D3" s="1383"/>
      <c r="E3" s="1383"/>
      <c r="F3" s="1383"/>
      <c r="G3" s="1383"/>
      <c r="H3" s="1383"/>
      <c r="I3" s="1383"/>
      <c r="J3" s="1383"/>
      <c r="K3" s="1383"/>
      <c r="L3" s="1383"/>
      <c r="M3" s="1383"/>
    </row>
    <row r="4" spans="1:13" ht="20.100000000000001" customHeight="1">
      <c r="A4" s="1624">
        <v>2021</v>
      </c>
      <c r="B4" s="1626" t="s">
        <v>656</v>
      </c>
      <c r="C4" s="1627"/>
      <c r="D4" s="1628"/>
      <c r="E4" s="1626" t="s">
        <v>4</v>
      </c>
      <c r="F4" s="1627"/>
      <c r="G4" s="1628"/>
      <c r="H4" s="1629" t="s">
        <v>5</v>
      </c>
      <c r="I4" s="1630"/>
      <c r="J4" s="1630"/>
      <c r="K4" s="1631" t="s">
        <v>352</v>
      </c>
      <c r="L4" s="1631"/>
      <c r="M4" s="1631"/>
    </row>
    <row r="5" spans="1:13">
      <c r="A5" s="1625"/>
      <c r="B5" s="91" t="s">
        <v>8</v>
      </c>
      <c r="C5" s="394" t="s">
        <v>9</v>
      </c>
      <c r="D5" s="395" t="s">
        <v>10</v>
      </c>
      <c r="E5" s="91" t="s">
        <v>8</v>
      </c>
      <c r="F5" s="394" t="s">
        <v>9</v>
      </c>
      <c r="G5" s="395" t="s">
        <v>10</v>
      </c>
      <c r="H5" s="91" t="s">
        <v>8</v>
      </c>
      <c r="I5" s="394" t="s">
        <v>9</v>
      </c>
      <c r="J5" s="394" t="s">
        <v>10</v>
      </c>
      <c r="K5" s="91" t="s">
        <v>8</v>
      </c>
      <c r="L5" s="394" t="s">
        <v>9</v>
      </c>
      <c r="M5" s="485" t="s">
        <v>149</v>
      </c>
    </row>
    <row r="6" spans="1:13">
      <c r="A6" s="490"/>
      <c r="B6" s="496"/>
      <c r="C6" s="394"/>
      <c r="D6" s="394"/>
      <c r="E6" s="394"/>
      <c r="F6" s="394"/>
      <c r="G6" s="395"/>
      <c r="H6" s="395"/>
      <c r="I6" s="395"/>
      <c r="J6" s="394"/>
      <c r="K6" s="495"/>
      <c r="L6" s="495"/>
      <c r="M6" s="485"/>
    </row>
    <row r="7" spans="1:13">
      <c r="A7" s="78"/>
      <c r="B7" s="497"/>
      <c r="C7" s="72"/>
      <c r="D7" s="72"/>
      <c r="E7" s="72"/>
      <c r="F7" s="72"/>
      <c r="G7" s="72"/>
      <c r="H7" s="72"/>
      <c r="I7" s="72"/>
      <c r="J7" s="72"/>
      <c r="K7" s="602"/>
      <c r="L7" s="602"/>
      <c r="M7" s="73"/>
    </row>
    <row r="8" spans="1:13">
      <c r="A8" s="603" t="s">
        <v>143</v>
      </c>
      <c r="B8" s="603"/>
      <c r="C8" s="96"/>
      <c r="D8" s="96"/>
      <c r="E8" s="96"/>
      <c r="F8" s="96"/>
      <c r="G8" s="97"/>
      <c r="H8" s="97"/>
      <c r="I8" s="97"/>
      <c r="J8" s="97"/>
      <c r="K8" s="97"/>
      <c r="L8" s="97"/>
      <c r="M8" s="93"/>
    </row>
    <row r="9" spans="1:13">
      <c r="A9" s="604"/>
      <c r="B9" s="604"/>
      <c r="C9" s="96"/>
      <c r="D9" s="96"/>
      <c r="E9" s="96"/>
      <c r="F9" s="96"/>
      <c r="G9" s="97"/>
      <c r="H9" s="97"/>
      <c r="I9" s="97"/>
      <c r="J9" s="97"/>
      <c r="K9" s="97"/>
      <c r="L9" s="97"/>
      <c r="M9" s="93"/>
    </row>
    <row r="10" spans="1:13">
      <c r="A10" s="605" t="s">
        <v>657</v>
      </c>
      <c r="B10" s="605"/>
      <c r="C10" s="96"/>
      <c r="D10" s="96">
        <v>80000</v>
      </c>
      <c r="E10" s="96">
        <v>2133</v>
      </c>
      <c r="F10" s="96">
        <v>263</v>
      </c>
      <c r="G10" s="97">
        <f>SUM(E10:F10)</f>
        <v>2396</v>
      </c>
      <c r="H10" s="97">
        <v>2133</v>
      </c>
      <c r="I10" s="97">
        <v>263</v>
      </c>
      <c r="J10" s="97">
        <f>SUM(H10:I10)</f>
        <v>2396</v>
      </c>
      <c r="K10" s="97">
        <v>12517.323200000001</v>
      </c>
      <c r="L10" s="97">
        <v>1452.3168000000001</v>
      </c>
      <c r="M10" s="1202">
        <f>J10/D10</f>
        <v>2.9950000000000001E-2</v>
      </c>
    </row>
    <row r="11" spans="1:13">
      <c r="A11" s="605"/>
      <c r="B11" s="605"/>
      <c r="C11" s="96"/>
      <c r="D11" s="96"/>
      <c r="E11" s="96"/>
      <c r="F11" s="96"/>
      <c r="G11" s="97"/>
      <c r="H11" s="97"/>
      <c r="I11" s="97"/>
      <c r="J11" s="97"/>
      <c r="K11" s="97"/>
      <c r="L11" s="97"/>
      <c r="M11" s="93"/>
    </row>
    <row r="12" spans="1:13">
      <c r="A12" s="603" t="s">
        <v>355</v>
      </c>
      <c r="B12" s="603"/>
      <c r="C12" s="96"/>
      <c r="D12" s="96"/>
      <c r="E12" s="96"/>
      <c r="F12" s="96"/>
      <c r="G12" s="97"/>
      <c r="H12" s="97"/>
      <c r="I12" s="97"/>
      <c r="J12" s="97"/>
      <c r="K12" s="97"/>
      <c r="L12" s="97"/>
      <c r="M12" s="93"/>
    </row>
    <row r="13" spans="1:13">
      <c r="A13" s="604"/>
      <c r="B13" s="604"/>
      <c r="C13" s="96"/>
      <c r="D13" s="96"/>
      <c r="E13" s="96"/>
      <c r="F13" s="96"/>
      <c r="G13" s="97"/>
      <c r="H13" s="97"/>
      <c r="I13" s="97"/>
      <c r="J13" s="97"/>
      <c r="K13" s="97"/>
      <c r="L13" s="97"/>
      <c r="M13" s="93"/>
    </row>
    <row r="14" spans="1:13">
      <c r="A14" s="606" t="s">
        <v>658</v>
      </c>
      <c r="B14" s="606"/>
      <c r="C14" s="96"/>
      <c r="D14" s="96">
        <v>37500</v>
      </c>
      <c r="E14" s="96">
        <v>0</v>
      </c>
      <c r="F14" s="96">
        <v>0</v>
      </c>
      <c r="G14" s="97">
        <f>SUM(E14:F14)</f>
        <v>0</v>
      </c>
      <c r="H14" s="97">
        <v>0</v>
      </c>
      <c r="I14" s="97">
        <v>0</v>
      </c>
      <c r="J14" s="97">
        <f t="shared" ref="J14:J17" si="0">SUM(H14:I14)</f>
        <v>0</v>
      </c>
      <c r="K14" s="97">
        <v>0</v>
      </c>
      <c r="L14" s="97">
        <v>0</v>
      </c>
      <c r="M14" s="1202">
        <f t="shared" ref="M14:M17" si="1">J14/D14</f>
        <v>0</v>
      </c>
    </row>
    <row r="15" spans="1:13">
      <c r="A15" s="607" t="s">
        <v>659</v>
      </c>
      <c r="B15" s="607"/>
      <c r="C15" s="96"/>
      <c r="D15" s="96">
        <v>37500</v>
      </c>
      <c r="E15" s="96">
        <v>0</v>
      </c>
      <c r="F15" s="96">
        <v>0</v>
      </c>
      <c r="G15" s="97">
        <f t="shared" ref="G15:G17" si="2">SUM(E15:F15)</f>
        <v>0</v>
      </c>
      <c r="H15" s="97">
        <v>0</v>
      </c>
      <c r="I15" s="97">
        <v>0</v>
      </c>
      <c r="J15" s="97">
        <f t="shared" si="0"/>
        <v>0</v>
      </c>
      <c r="K15" s="97">
        <v>0</v>
      </c>
      <c r="L15" s="97">
        <v>0</v>
      </c>
      <c r="M15" s="1202">
        <f t="shared" si="1"/>
        <v>0</v>
      </c>
    </row>
    <row r="16" spans="1:13">
      <c r="A16" s="607" t="s">
        <v>660</v>
      </c>
      <c r="B16" s="607"/>
      <c r="C16" s="96"/>
      <c r="D16" s="96">
        <v>37500</v>
      </c>
      <c r="E16" s="96">
        <v>0</v>
      </c>
      <c r="F16" s="96">
        <v>0</v>
      </c>
      <c r="G16" s="97">
        <f t="shared" si="2"/>
        <v>0</v>
      </c>
      <c r="H16" s="97">
        <v>0</v>
      </c>
      <c r="I16" s="97">
        <v>0</v>
      </c>
      <c r="J16" s="97">
        <f t="shared" si="0"/>
        <v>0</v>
      </c>
      <c r="K16" s="97">
        <v>0</v>
      </c>
      <c r="L16" s="97">
        <v>0</v>
      </c>
      <c r="M16" s="1202">
        <f t="shared" si="1"/>
        <v>0</v>
      </c>
    </row>
    <row r="17" spans="1:22">
      <c r="A17" s="76" t="s">
        <v>661</v>
      </c>
      <c r="B17" s="76"/>
      <c r="C17" s="96"/>
      <c r="D17" s="96">
        <v>11250</v>
      </c>
      <c r="E17" s="96">
        <v>0</v>
      </c>
      <c r="F17" s="96">
        <v>0</v>
      </c>
      <c r="G17" s="97">
        <f t="shared" si="2"/>
        <v>0</v>
      </c>
      <c r="H17" s="97">
        <v>0</v>
      </c>
      <c r="I17" s="97">
        <v>0</v>
      </c>
      <c r="J17" s="97">
        <f t="shared" si="0"/>
        <v>0</v>
      </c>
      <c r="K17" s="97">
        <v>0</v>
      </c>
      <c r="L17" s="97">
        <v>0</v>
      </c>
      <c r="M17" s="1202">
        <f t="shared" si="1"/>
        <v>0</v>
      </c>
    </row>
    <row r="18" spans="1:22">
      <c r="A18" s="573"/>
      <c r="B18" s="573"/>
      <c r="C18" s="96"/>
      <c r="D18" s="96"/>
      <c r="E18" s="96"/>
      <c r="F18" s="96"/>
      <c r="G18" s="97"/>
      <c r="H18" s="97"/>
      <c r="I18" s="97"/>
      <c r="J18" s="97"/>
      <c r="K18" s="97"/>
      <c r="L18" s="97"/>
      <c r="M18" s="93"/>
    </row>
    <row r="19" spans="1:22">
      <c r="A19" s="603" t="s">
        <v>149</v>
      </c>
      <c r="B19" s="603"/>
      <c r="C19" s="259"/>
      <c r="D19" s="259">
        <f>SUM(D8:D18)</f>
        <v>203750</v>
      </c>
      <c r="E19" s="259">
        <f>SUM(E8:E18)</f>
        <v>2133</v>
      </c>
      <c r="F19" s="259">
        <f>SUM(F8:F18)</f>
        <v>263</v>
      </c>
      <c r="G19" s="259">
        <f>SUM(G8:G18)</f>
        <v>2396</v>
      </c>
      <c r="H19" s="259">
        <f t="shared" ref="H19:I19" si="3">SUM(H8:H18)</f>
        <v>2133</v>
      </c>
      <c r="I19" s="259">
        <f t="shared" si="3"/>
        <v>263</v>
      </c>
      <c r="J19" s="259">
        <f>SUM(J8:J18)</f>
        <v>2396</v>
      </c>
      <c r="K19" s="259">
        <f t="shared" ref="K19:L19" si="4">SUM(K8:K18)</f>
        <v>12517.323200000001</v>
      </c>
      <c r="L19" s="259">
        <f t="shared" si="4"/>
        <v>1452.3168000000001</v>
      </c>
      <c r="M19" s="260">
        <f>SUM(M8:M18)</f>
        <v>2.9950000000000001E-2</v>
      </c>
    </row>
    <row r="21" spans="1:22">
      <c r="A21" s="1365"/>
      <c r="B21" s="1365"/>
      <c r="C21" s="1365"/>
      <c r="D21" s="1365"/>
      <c r="E21" s="1365"/>
      <c r="F21" s="1365"/>
      <c r="G21" s="1365"/>
      <c r="H21" s="1365"/>
      <c r="I21" s="1365"/>
      <c r="J21" s="1365"/>
      <c r="K21" s="1365"/>
      <c r="L21" s="1365"/>
      <c r="M21" s="1365"/>
      <c r="N21" s="396"/>
      <c r="O21" s="396"/>
    </row>
    <row r="22" spans="1:22">
      <c r="A22" s="1"/>
      <c r="B22" s="1"/>
    </row>
    <row r="23" spans="1:22">
      <c r="A23" s="1"/>
      <c r="B23" s="1"/>
    </row>
    <row r="24" spans="1:22">
      <c r="A24" s="608" t="s">
        <v>662</v>
      </c>
      <c r="B24" s="608"/>
      <c r="C24" s="251"/>
      <c r="D24" s="251"/>
      <c r="E24" s="251"/>
      <c r="F24" s="251"/>
      <c r="G24" s="251"/>
      <c r="H24" s="251"/>
      <c r="I24" s="251"/>
      <c r="J24" s="251"/>
      <c r="K24" s="251"/>
      <c r="L24" s="251"/>
      <c r="M24" s="251"/>
      <c r="N24" s="2"/>
      <c r="O24" s="2"/>
      <c r="P24" s="2"/>
      <c r="Q24" s="2"/>
      <c r="R24" s="2"/>
      <c r="S24" s="2"/>
      <c r="T24" s="2"/>
      <c r="U24" s="2"/>
      <c r="V24" s="2"/>
    </row>
    <row r="25" spans="1:22">
      <c r="C25" s="1"/>
      <c r="D25" s="1"/>
      <c r="E25" s="1"/>
      <c r="F25" s="1"/>
    </row>
    <row r="26" spans="1:22">
      <c r="A26" s="1083" t="s">
        <v>663</v>
      </c>
      <c r="C26" s="1"/>
      <c r="D26" s="1"/>
      <c r="E26" s="1"/>
      <c r="F26" s="1"/>
    </row>
    <row r="27" spans="1:22">
      <c r="A27" s="1083" t="s">
        <v>664</v>
      </c>
    </row>
  </sheetData>
  <mergeCells count="9">
    <mergeCell ref="A1:M1"/>
    <mergeCell ref="A2:M2"/>
    <mergeCell ref="A3:M3"/>
    <mergeCell ref="A4:A5"/>
    <mergeCell ref="A21:M21"/>
    <mergeCell ref="E4:G4"/>
    <mergeCell ref="B4:D4"/>
    <mergeCell ref="H4:J4"/>
    <mergeCell ref="K4:M4"/>
  </mergeCells>
  <pageMargins left="0.7" right="0.7" top="0.75" bottom="0.75" header="0.3" footer="0.3"/>
  <pageSetup scale="62"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sheetPr>
    <tabColor rgb="FF00B050"/>
    <pageSetUpPr fitToPage="1"/>
  </sheetPr>
  <dimension ref="A1:H26"/>
  <sheetViews>
    <sheetView tabSelected="1" zoomScale="85" zoomScaleNormal="85" workbookViewId="0">
      <selection activeCell="J28" sqref="J28"/>
    </sheetView>
  </sheetViews>
  <sheetFormatPr defaultRowHeight="12.75"/>
  <cols>
    <col min="1" max="1" width="17.85546875" customWidth="1"/>
    <col min="2" max="2" width="17.5703125" customWidth="1"/>
    <col min="3" max="3" width="16.7109375" customWidth="1"/>
    <col min="4" max="4" width="17.28515625" customWidth="1"/>
    <col min="5" max="5" width="19.42578125" customWidth="1"/>
  </cols>
  <sheetData>
    <row r="1" spans="1:8" ht="15.75">
      <c r="A1" s="1383" t="s">
        <v>665</v>
      </c>
      <c r="B1" s="1383"/>
      <c r="C1" s="1383"/>
      <c r="D1" s="1383"/>
      <c r="E1" s="1383"/>
      <c r="F1" s="559"/>
      <c r="G1" s="559"/>
      <c r="H1" s="559"/>
    </row>
    <row r="2" spans="1:8" ht="15.75">
      <c r="A2" s="1383" t="s">
        <v>666</v>
      </c>
      <c r="B2" s="1383"/>
      <c r="C2" s="1383"/>
      <c r="D2" s="1383"/>
      <c r="E2" s="1383"/>
      <c r="F2" s="559"/>
      <c r="G2" s="559"/>
      <c r="H2" s="559"/>
    </row>
    <row r="3" spans="1:8" ht="15.75">
      <c r="A3" s="1533" t="s">
        <v>2</v>
      </c>
      <c r="B3" s="1533"/>
      <c r="C3" s="1533"/>
      <c r="D3" s="1533"/>
      <c r="E3" s="1533"/>
      <c r="F3" s="609"/>
      <c r="G3" s="609"/>
      <c r="H3" s="609"/>
    </row>
    <row r="4" spans="1:8" ht="15.75">
      <c r="A4" s="1533" t="str">
        <f>'Current Month'!A3</f>
        <v>January 2023</v>
      </c>
      <c r="B4" s="1533"/>
      <c r="C4" s="1533"/>
      <c r="D4" s="1533"/>
      <c r="E4" s="1533"/>
      <c r="F4" s="609"/>
      <c r="G4" s="609"/>
      <c r="H4" s="609"/>
    </row>
    <row r="5" spans="1:8" ht="13.5" thickBot="1"/>
    <row r="6" spans="1:8" ht="16.5" thickBot="1">
      <c r="A6" s="1632" t="s">
        <v>588</v>
      </c>
      <c r="B6" s="1633"/>
      <c r="C6" s="1633"/>
      <c r="D6" s="1633"/>
      <c r="E6" s="1634"/>
    </row>
    <row r="7" spans="1:8" ht="111" customHeight="1">
      <c r="A7" s="583" t="s">
        <v>322</v>
      </c>
      <c r="B7" s="583" t="s">
        <v>667</v>
      </c>
      <c r="C7" s="583" t="s">
        <v>668</v>
      </c>
      <c r="D7" s="583" t="s">
        <v>669</v>
      </c>
      <c r="E7" s="583" t="s">
        <v>670</v>
      </c>
      <c r="F7" s="392"/>
      <c r="G7" s="392"/>
    </row>
    <row r="8" spans="1:8">
      <c r="A8" s="610" t="s">
        <v>331</v>
      </c>
      <c r="B8" s="596" t="s">
        <v>264</v>
      </c>
      <c r="C8" s="1268">
        <v>1.223428</v>
      </c>
      <c r="D8" s="1268">
        <v>0.67110000000000003</v>
      </c>
      <c r="E8" s="611" t="s">
        <v>264</v>
      </c>
    </row>
    <row r="9" spans="1:8">
      <c r="A9" s="338" t="s">
        <v>332</v>
      </c>
      <c r="B9" s="76"/>
      <c r="C9" s="76"/>
      <c r="D9" s="76"/>
      <c r="E9" s="556"/>
    </row>
    <row r="10" spans="1:8">
      <c r="A10" s="338" t="s">
        <v>333</v>
      </c>
      <c r="B10" s="76"/>
      <c r="C10" s="76"/>
      <c r="D10" s="76"/>
      <c r="E10" s="556"/>
    </row>
    <row r="11" spans="1:8">
      <c r="A11" s="338" t="s">
        <v>334</v>
      </c>
      <c r="B11" s="76"/>
      <c r="C11" s="76"/>
      <c r="D11" s="76"/>
      <c r="E11" s="556"/>
    </row>
    <row r="12" spans="1:8">
      <c r="A12" s="338" t="s">
        <v>335</v>
      </c>
      <c r="B12" s="76"/>
      <c r="C12" s="76"/>
      <c r="D12" s="76"/>
      <c r="E12" s="556"/>
    </row>
    <row r="13" spans="1:8">
      <c r="A13" s="338" t="s">
        <v>336</v>
      </c>
      <c r="B13" s="76"/>
      <c r="C13" s="76"/>
      <c r="D13" s="76"/>
      <c r="E13" s="556"/>
    </row>
    <row r="14" spans="1:8">
      <c r="A14" s="338" t="s">
        <v>337</v>
      </c>
      <c r="B14" s="76"/>
      <c r="C14" s="76"/>
      <c r="D14" s="76"/>
      <c r="E14" s="556"/>
    </row>
    <row r="15" spans="1:8">
      <c r="A15" s="338" t="s">
        <v>338</v>
      </c>
      <c r="B15" s="76"/>
      <c r="C15" s="76"/>
      <c r="D15" s="76"/>
      <c r="E15" s="556"/>
    </row>
    <row r="16" spans="1:8">
      <c r="A16" s="338" t="s">
        <v>339</v>
      </c>
      <c r="B16" s="76"/>
      <c r="C16" s="76"/>
      <c r="D16" s="76"/>
      <c r="E16" s="556"/>
    </row>
    <row r="17" spans="1:5">
      <c r="A17" s="338" t="s">
        <v>340</v>
      </c>
      <c r="B17" s="76"/>
      <c r="C17" s="76"/>
      <c r="D17" s="76"/>
      <c r="E17" s="556"/>
    </row>
    <row r="18" spans="1:5">
      <c r="A18" s="338" t="s">
        <v>341</v>
      </c>
      <c r="B18" s="76"/>
      <c r="C18" s="76"/>
      <c r="D18" s="76"/>
      <c r="E18" s="556"/>
    </row>
    <row r="19" spans="1:5" ht="13.5" thickBot="1">
      <c r="A19" s="343" t="s">
        <v>342</v>
      </c>
      <c r="B19" s="612"/>
      <c r="C19" s="612"/>
      <c r="D19" s="612"/>
      <c r="E19" s="613"/>
    </row>
    <row r="20" spans="1:5" ht="13.5" thickBot="1">
      <c r="A20" s="345" t="s">
        <v>343</v>
      </c>
      <c r="B20" s="614" t="str">
        <f>B8</f>
        <v>N/A</v>
      </c>
      <c r="C20" s="1270">
        <f>C8</f>
        <v>1.223428</v>
      </c>
      <c r="D20" s="1269">
        <f>D8</f>
        <v>0.67110000000000003</v>
      </c>
      <c r="E20" s="615" t="str">
        <f>E8</f>
        <v>N/A</v>
      </c>
    </row>
    <row r="22" spans="1:5">
      <c r="A22" s="62" t="s">
        <v>671</v>
      </c>
    </row>
    <row r="23" spans="1:5">
      <c r="A23" t="s">
        <v>672</v>
      </c>
    </row>
    <row r="24" spans="1:5" ht="30" customHeight="1">
      <c r="A24" s="1352" t="s">
        <v>673</v>
      </c>
      <c r="B24" s="1352"/>
      <c r="C24" s="1352"/>
      <c r="D24" s="1352"/>
      <c r="E24" s="1352"/>
    </row>
    <row r="25" spans="1:5" ht="30.95" customHeight="1">
      <c r="A25" s="1365" t="s">
        <v>674</v>
      </c>
      <c r="B25" s="1365"/>
      <c r="C25" s="1365"/>
      <c r="D25" s="1365"/>
      <c r="E25" s="1365"/>
    </row>
    <row r="26" spans="1:5" ht="79.5" customHeight="1">
      <c r="A26" s="1393" t="s">
        <v>675</v>
      </c>
      <c r="B26" s="1393"/>
      <c r="C26" s="1393"/>
      <c r="D26" s="1393"/>
      <c r="E26" s="1393"/>
    </row>
  </sheetData>
  <mergeCells count="8">
    <mergeCell ref="A26:E26"/>
    <mergeCell ref="A25:E25"/>
    <mergeCell ref="A24:E24"/>
    <mergeCell ref="A1:E1"/>
    <mergeCell ref="A2:E2"/>
    <mergeCell ref="A3:E3"/>
    <mergeCell ref="A4:E4"/>
    <mergeCell ref="A6:E6"/>
  </mergeCells>
  <pageMargins left="0.7" right="0.7" top="0.75" bottom="0.75" header="0.3" footer="0.3"/>
  <pageSetup scale="93"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sheetPr>
    <tabColor rgb="FF00B050"/>
    <pageSetUpPr fitToPage="1"/>
  </sheetPr>
  <dimension ref="A1:J25"/>
  <sheetViews>
    <sheetView tabSelected="1" zoomScale="70" zoomScaleNormal="70" workbookViewId="0">
      <selection activeCell="J28" sqref="J28"/>
    </sheetView>
  </sheetViews>
  <sheetFormatPr defaultRowHeight="12.75"/>
  <cols>
    <col min="1" max="1" width="12.140625" customWidth="1"/>
    <col min="2" max="2" width="21.5703125" customWidth="1"/>
    <col min="5" max="5" width="23" customWidth="1"/>
    <col min="8" max="8" width="23.140625" customWidth="1"/>
  </cols>
  <sheetData>
    <row r="1" spans="1:10" ht="15.75">
      <c r="A1" s="1383" t="s">
        <v>676</v>
      </c>
      <c r="B1" s="1383"/>
      <c r="C1" s="1383"/>
      <c r="D1" s="1383"/>
      <c r="E1" s="1383"/>
      <c r="F1" s="1383"/>
      <c r="G1" s="1383"/>
      <c r="H1" s="1383"/>
      <c r="I1" s="498"/>
      <c r="J1" s="498"/>
    </row>
    <row r="2" spans="1:10" ht="30.75" customHeight="1">
      <c r="A2" s="1460" t="s">
        <v>677</v>
      </c>
      <c r="B2" s="1460"/>
      <c r="C2" s="1460"/>
      <c r="D2" s="1460"/>
      <c r="E2" s="1460"/>
      <c r="F2" s="1460"/>
      <c r="G2" s="1460"/>
      <c r="H2" s="1460"/>
      <c r="I2" s="499"/>
      <c r="J2" s="499"/>
    </row>
    <row r="3" spans="1:10" ht="15.75">
      <c r="A3" s="1533" t="s">
        <v>2</v>
      </c>
      <c r="B3" s="1533"/>
      <c r="C3" s="1533"/>
      <c r="D3" s="1533"/>
      <c r="E3" s="1533"/>
      <c r="F3" s="1533"/>
      <c r="G3" s="1533"/>
      <c r="H3" s="1533"/>
      <c r="I3" s="500"/>
      <c r="J3" s="500"/>
    </row>
    <row r="4" spans="1:10" ht="15.75">
      <c r="A4" s="1533" t="str">
        <f>'Current Month'!A3</f>
        <v>January 2023</v>
      </c>
      <c r="B4" s="1533"/>
      <c r="C4" s="1533"/>
      <c r="D4" s="1533"/>
      <c r="E4" s="1533"/>
      <c r="F4" s="1533"/>
      <c r="G4" s="1533"/>
      <c r="H4" s="1533"/>
      <c r="I4" s="500"/>
      <c r="J4" s="500"/>
    </row>
    <row r="5" spans="1:10" ht="13.5" thickBot="1"/>
    <row r="6" spans="1:10" ht="64.5" thickBot="1">
      <c r="A6" s="707" t="s">
        <v>678</v>
      </c>
      <c r="B6" s="583" t="s">
        <v>679</v>
      </c>
      <c r="D6" s="707" t="s">
        <v>678</v>
      </c>
      <c r="E6" s="583" t="s">
        <v>680</v>
      </c>
      <c r="G6" s="707" t="s">
        <v>678</v>
      </c>
      <c r="H6" s="583" t="s">
        <v>681</v>
      </c>
    </row>
    <row r="7" spans="1:10">
      <c r="A7" s="708" t="s">
        <v>682</v>
      </c>
      <c r="B7" s="708" t="s">
        <v>264</v>
      </c>
      <c r="D7" s="708">
        <v>92061</v>
      </c>
      <c r="E7" s="1196">
        <v>0.67110000000000003</v>
      </c>
      <c r="G7" s="708">
        <v>92102</v>
      </c>
      <c r="H7" s="1196">
        <v>1.2847999999999999</v>
      </c>
    </row>
    <row r="8" spans="1:10">
      <c r="A8" s="549" t="s">
        <v>683</v>
      </c>
      <c r="B8" s="549" t="s">
        <v>264</v>
      </c>
      <c r="D8" s="549">
        <v>92101</v>
      </c>
      <c r="E8" s="585">
        <v>0.72019999999999995</v>
      </c>
      <c r="G8" s="549">
        <v>91910</v>
      </c>
      <c r="H8" s="585">
        <v>1.2911999999999999</v>
      </c>
    </row>
    <row r="9" spans="1:10">
      <c r="A9" s="549" t="s">
        <v>684</v>
      </c>
      <c r="B9" s="549" t="s">
        <v>264</v>
      </c>
      <c r="D9" s="549">
        <v>91905</v>
      </c>
      <c r="E9" s="585">
        <v>0.76149999999999995</v>
      </c>
      <c r="G9" s="549">
        <v>92021</v>
      </c>
      <c r="H9" s="585">
        <v>1.3731</v>
      </c>
    </row>
    <row r="10" spans="1:10">
      <c r="A10" s="549" t="s">
        <v>685</v>
      </c>
      <c r="B10" s="549" t="s">
        <v>264</v>
      </c>
      <c r="D10" s="549">
        <v>92122</v>
      </c>
      <c r="E10" s="585">
        <v>0.79069999999999996</v>
      </c>
      <c r="G10" s="549">
        <v>91950</v>
      </c>
      <c r="H10" s="585">
        <v>1.3801000000000001</v>
      </c>
    </row>
    <row r="11" spans="1:10">
      <c r="A11" s="549" t="s">
        <v>686</v>
      </c>
      <c r="B11" s="549" t="s">
        <v>264</v>
      </c>
      <c r="D11" s="549">
        <v>92060</v>
      </c>
      <c r="E11" s="585">
        <v>0.87039999999999995</v>
      </c>
      <c r="G11" s="549">
        <v>92020</v>
      </c>
      <c r="H11" s="585">
        <v>1.3835</v>
      </c>
    </row>
    <row r="12" spans="1:10">
      <c r="A12" s="549" t="s">
        <v>687</v>
      </c>
      <c r="B12" s="549" t="s">
        <v>264</v>
      </c>
      <c r="D12" s="549">
        <v>92078</v>
      </c>
      <c r="E12" s="585">
        <v>0.96619999999999995</v>
      </c>
      <c r="G12" s="549">
        <v>92113</v>
      </c>
      <c r="H12" s="585">
        <v>1.4372</v>
      </c>
    </row>
    <row r="13" spans="1:10">
      <c r="A13" s="549" t="s">
        <v>688</v>
      </c>
      <c r="B13" s="549" t="s">
        <v>264</v>
      </c>
      <c r="D13" s="549">
        <v>92066</v>
      </c>
      <c r="E13" s="585">
        <v>0.96719999999999995</v>
      </c>
      <c r="G13" s="549">
        <v>91911</v>
      </c>
      <c r="H13" s="585">
        <v>1.4894000000000001</v>
      </c>
    </row>
    <row r="14" spans="1:10">
      <c r="A14" s="549" t="s">
        <v>689</v>
      </c>
      <c r="B14" s="549" t="s">
        <v>264</v>
      </c>
      <c r="D14" s="549">
        <v>92086</v>
      </c>
      <c r="E14" s="585">
        <v>1</v>
      </c>
      <c r="G14" s="549">
        <v>92173</v>
      </c>
      <c r="H14" s="585">
        <v>1.73</v>
      </c>
    </row>
    <row r="15" spans="1:10">
      <c r="A15" s="549" t="s">
        <v>690</v>
      </c>
      <c r="B15" s="549" t="s">
        <v>264</v>
      </c>
      <c r="D15" s="549">
        <v>92058</v>
      </c>
      <c r="E15" s="585">
        <v>1.1223000000000001</v>
      </c>
      <c r="G15" s="549">
        <v>92105</v>
      </c>
      <c r="H15" s="585">
        <v>1.754</v>
      </c>
    </row>
    <row r="16" spans="1:10" ht="13.5" thickBot="1">
      <c r="A16" s="555" t="s">
        <v>691</v>
      </c>
      <c r="B16" s="555" t="s">
        <v>264</v>
      </c>
      <c r="D16" s="555">
        <v>92025</v>
      </c>
      <c r="E16" s="724">
        <v>1.1641999999999999</v>
      </c>
      <c r="G16" s="555">
        <v>92114</v>
      </c>
      <c r="H16" s="724">
        <v>1.782</v>
      </c>
    </row>
    <row r="19" spans="1:8">
      <c r="A19" t="s">
        <v>671</v>
      </c>
    </row>
    <row r="20" spans="1:8">
      <c r="A20" t="s">
        <v>692</v>
      </c>
    </row>
    <row r="22" spans="1:8" ht="29.45" customHeight="1">
      <c r="A22" s="1352" t="s">
        <v>673</v>
      </c>
      <c r="B22" s="1352"/>
      <c r="C22" s="1352"/>
      <c r="D22" s="1352"/>
      <c r="E22" s="1352"/>
      <c r="F22" s="1352"/>
      <c r="G22" s="1352"/>
      <c r="H22" s="1352"/>
    </row>
    <row r="24" spans="1:8">
      <c r="A24" s="397" t="s">
        <v>693</v>
      </c>
    </row>
    <row r="25" spans="1:8">
      <c r="A25" s="397" t="s">
        <v>694</v>
      </c>
    </row>
  </sheetData>
  <mergeCells count="5">
    <mergeCell ref="A4:H4"/>
    <mergeCell ref="A1:H1"/>
    <mergeCell ref="A2:H2"/>
    <mergeCell ref="A3:H3"/>
    <mergeCell ref="A22:H22"/>
  </mergeCells>
  <phoneticPr fontId="41" type="noConversion"/>
  <pageMargins left="0.7" right="0.7" top="0.75" bottom="0.75" header="0.3" footer="0.3"/>
  <pageSetup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tabColor rgb="FF00B050"/>
    <pageSetUpPr fitToPage="1"/>
  </sheetPr>
  <dimension ref="A1:G32"/>
  <sheetViews>
    <sheetView tabSelected="1" view="pageBreakPreview" zoomScale="172" zoomScaleNormal="270" zoomScaleSheetLayoutView="172" workbookViewId="0">
      <selection activeCell="J28" sqref="J28"/>
    </sheetView>
  </sheetViews>
  <sheetFormatPr defaultColWidth="8.5703125" defaultRowHeight="12.75"/>
  <cols>
    <col min="1" max="1" width="42.140625" style="53" customWidth="1"/>
    <col min="2" max="2" width="18.7109375" style="53" customWidth="1"/>
    <col min="3" max="3" width="19.140625" style="53" customWidth="1"/>
    <col min="4" max="4" width="21.5703125" style="53" customWidth="1"/>
    <col min="5" max="5" width="15.140625" style="53" customWidth="1"/>
    <col min="6" max="6" width="12.5703125" style="53" customWidth="1"/>
    <col min="7" max="7" width="10.5703125" style="53" bestFit="1" customWidth="1"/>
    <col min="8" max="8" width="9.85546875" style="53" bestFit="1" customWidth="1"/>
    <col min="9" max="16384" width="8.5703125" style="53"/>
  </cols>
  <sheetData>
    <row r="1" spans="1:6" ht="15.75">
      <c r="A1" s="1641" t="s">
        <v>695</v>
      </c>
      <c r="B1" s="1641"/>
      <c r="C1" s="1641"/>
      <c r="D1" s="1641"/>
      <c r="E1" s="1641"/>
    </row>
    <row r="2" spans="1:6" ht="15.75">
      <c r="A2" s="1641" t="s">
        <v>2</v>
      </c>
      <c r="B2" s="1641"/>
      <c r="C2" s="1641"/>
      <c r="D2" s="1641"/>
      <c r="E2" s="1641"/>
    </row>
    <row r="3" spans="1:6" ht="15.75">
      <c r="A3" s="1641" t="str">
        <f>'Current Month'!A3</f>
        <v>January 2023</v>
      </c>
      <c r="B3" s="1641"/>
      <c r="C3" s="1641"/>
      <c r="D3" s="1641"/>
      <c r="E3" s="1641"/>
    </row>
    <row r="4" spans="1:6" ht="31.5">
      <c r="A4" s="616"/>
      <c r="B4" s="617" t="s">
        <v>25</v>
      </c>
      <c r="C4" s="618" t="s">
        <v>4</v>
      </c>
      <c r="D4" s="618" t="s">
        <v>5</v>
      </c>
      <c r="E4" s="618" t="s">
        <v>6</v>
      </c>
    </row>
    <row r="5" spans="1:6" ht="27.6" customHeight="1">
      <c r="A5" s="619" t="s">
        <v>696</v>
      </c>
      <c r="B5" s="620" t="s">
        <v>8</v>
      </c>
      <c r="C5" s="620" t="s">
        <v>8</v>
      </c>
      <c r="D5" s="620" t="s">
        <v>8</v>
      </c>
      <c r="E5" s="620" t="s">
        <v>8</v>
      </c>
    </row>
    <row r="6" spans="1:6" ht="15">
      <c r="A6" s="621" t="s">
        <v>527</v>
      </c>
      <c r="B6" s="622">
        <v>364691</v>
      </c>
      <c r="C6" s="622">
        <v>4427</v>
      </c>
      <c r="D6" s="622">
        <v>4427</v>
      </c>
      <c r="E6" s="623">
        <f>D6/B6</f>
        <v>1.2139043738397711E-2</v>
      </c>
      <c r="F6" s="413"/>
    </row>
    <row r="7" spans="1:6" ht="30">
      <c r="A7" s="621" t="s">
        <v>528</v>
      </c>
      <c r="B7" s="622">
        <v>13389</v>
      </c>
      <c r="C7" s="622">
        <v>1337</v>
      </c>
      <c r="D7" s="622">
        <v>1337</v>
      </c>
      <c r="E7" s="623">
        <f>D7/B7</f>
        <v>9.9858092463962961E-2</v>
      </c>
      <c r="F7" s="413"/>
    </row>
    <row r="8" spans="1:6" ht="15">
      <c r="A8" s="621" t="s">
        <v>529</v>
      </c>
      <c r="B8" s="622">
        <v>969</v>
      </c>
      <c r="C8" s="622">
        <v>204</v>
      </c>
      <c r="D8" s="622">
        <v>204</v>
      </c>
      <c r="E8" s="623">
        <f>D8/B8</f>
        <v>0.21052631578947367</v>
      </c>
      <c r="F8" s="413"/>
    </row>
    <row r="9" spans="1:6" ht="15">
      <c r="A9" s="624" t="s">
        <v>530</v>
      </c>
      <c r="B9" s="622">
        <v>53045</v>
      </c>
      <c r="C9" s="622">
        <v>479</v>
      </c>
      <c r="D9" s="622">
        <v>479</v>
      </c>
      <c r="E9" s="623">
        <f>D9/B9</f>
        <v>9.0300688095013674E-3</v>
      </c>
      <c r="F9" s="413"/>
    </row>
    <row r="10" spans="1:6" ht="15">
      <c r="A10" s="621" t="s">
        <v>697</v>
      </c>
      <c r="B10" s="622">
        <v>0</v>
      </c>
      <c r="C10" s="622">
        <v>0</v>
      </c>
      <c r="D10" s="622">
        <v>0</v>
      </c>
      <c r="E10" s="623">
        <v>0</v>
      </c>
      <c r="F10" s="413"/>
    </row>
    <row r="11" spans="1:6" ht="15">
      <c r="A11" s="621" t="s">
        <v>355</v>
      </c>
      <c r="B11" s="622">
        <v>50000</v>
      </c>
      <c r="C11" s="622">
        <v>0</v>
      </c>
      <c r="D11" s="622">
        <v>0</v>
      </c>
      <c r="E11" s="623">
        <v>0</v>
      </c>
      <c r="F11" s="413"/>
    </row>
    <row r="12" spans="1:6" ht="15">
      <c r="A12" s="621" t="s">
        <v>42</v>
      </c>
      <c r="B12" s="622">
        <v>45920</v>
      </c>
      <c r="C12" s="622">
        <v>1818</v>
      </c>
      <c r="D12" s="622">
        <v>1818</v>
      </c>
      <c r="E12" s="623">
        <f>D12/B12</f>
        <v>3.9590592334494773E-2</v>
      </c>
      <c r="F12" s="413"/>
    </row>
    <row r="13" spans="1:6" ht="15">
      <c r="A13" s="621" t="s">
        <v>43</v>
      </c>
      <c r="B13" s="622">
        <v>73891</v>
      </c>
      <c r="C13" s="622">
        <v>1871</v>
      </c>
      <c r="D13" s="622">
        <v>1871</v>
      </c>
      <c r="E13" s="623">
        <f>D13/B13</f>
        <v>2.5321081051819572E-2</v>
      </c>
      <c r="F13" s="413"/>
    </row>
    <row r="14" spans="1:6" ht="15">
      <c r="A14" s="621" t="s">
        <v>44</v>
      </c>
      <c r="B14" s="622">
        <v>10488</v>
      </c>
      <c r="C14" s="622">
        <v>0</v>
      </c>
      <c r="D14" s="622">
        <v>0</v>
      </c>
      <c r="E14" s="623">
        <f>D14/B14</f>
        <v>0</v>
      </c>
      <c r="F14" s="413"/>
    </row>
    <row r="15" spans="1:6" ht="15">
      <c r="A15" s="624"/>
      <c r="B15" s="625"/>
      <c r="C15" s="625"/>
      <c r="D15" s="625"/>
      <c r="E15" s="625"/>
      <c r="F15" s="413"/>
    </row>
    <row r="16" spans="1:6" ht="15.75">
      <c r="A16" s="626" t="s">
        <v>532</v>
      </c>
      <c r="B16" s="627">
        <f>SUM(B6:B9,B10:B14)</f>
        <v>612393</v>
      </c>
      <c r="C16" s="627">
        <f>SUM(C6:C9,C10:C14)</f>
        <v>10136</v>
      </c>
      <c r="D16" s="627">
        <f>SUM(D6:D9,D10:D14)</f>
        <v>10136</v>
      </c>
      <c r="E16" s="628">
        <f>D16/B16</f>
        <v>1.6551462867798947E-2</v>
      </c>
      <c r="F16" s="413"/>
    </row>
    <row r="17" spans="1:7" ht="15">
      <c r="A17" s="624"/>
      <c r="B17" s="625"/>
      <c r="C17" s="625"/>
      <c r="D17" s="625"/>
      <c r="E17" s="625"/>
      <c r="F17" s="413"/>
    </row>
    <row r="18" spans="1:7" ht="23.1" customHeight="1">
      <c r="A18" s="621" t="s">
        <v>698</v>
      </c>
      <c r="B18" s="622">
        <v>4170665</v>
      </c>
      <c r="C18" s="622">
        <v>468882</v>
      </c>
      <c r="D18" s="622">
        <v>468882</v>
      </c>
      <c r="E18" s="623">
        <f>D18/B18</f>
        <v>0.11242379812332086</v>
      </c>
      <c r="F18" s="413"/>
    </row>
    <row r="19" spans="1:7" ht="15">
      <c r="A19" s="624"/>
      <c r="B19" s="625"/>
      <c r="C19" s="625"/>
      <c r="D19" s="625"/>
      <c r="E19" s="625"/>
      <c r="F19" s="413"/>
    </row>
    <row r="20" spans="1:7" s="47" customFormat="1" ht="36" customHeight="1">
      <c r="A20" s="629" t="s">
        <v>534</v>
      </c>
      <c r="B20" s="627">
        <f t="shared" ref="B20:D20" si="0">SUM(B16,B18)</f>
        <v>4783058</v>
      </c>
      <c r="C20" s="627">
        <f t="shared" si="0"/>
        <v>479018</v>
      </c>
      <c r="D20" s="627">
        <f t="shared" si="0"/>
        <v>479018</v>
      </c>
      <c r="E20" s="628">
        <f>D20/B20</f>
        <v>0.10014890055692405</v>
      </c>
      <c r="F20" s="413"/>
    </row>
    <row r="21" spans="1:7" s="264" customFormat="1" ht="15.75">
      <c r="A21" s="630"/>
      <c r="B21" s="630"/>
      <c r="C21" s="631"/>
      <c r="D21" s="631"/>
      <c r="E21" s="630"/>
    </row>
    <row r="22" spans="1:7" s="264" customFormat="1" ht="20.100000000000001" customHeight="1">
      <c r="A22" s="632" t="s">
        <v>49</v>
      </c>
      <c r="B22" s="633"/>
      <c r="C22" s="622">
        <v>2340</v>
      </c>
      <c r="D22" s="622">
        <v>2340</v>
      </c>
      <c r="E22" s="634"/>
      <c r="F22" s="276"/>
      <c r="G22" s="270"/>
    </row>
    <row r="23" spans="1:7" ht="15">
      <c r="A23" s="635"/>
      <c r="B23" s="635"/>
      <c r="C23" s="635"/>
      <c r="D23" s="635"/>
      <c r="E23" s="635"/>
    </row>
    <row r="24" spans="1:7" ht="12" customHeight="1">
      <c r="A24" s="1642" t="s">
        <v>699</v>
      </c>
      <c r="B24" s="1642"/>
      <c r="C24" s="1642"/>
      <c r="D24" s="1642"/>
      <c r="E24" s="1642"/>
    </row>
    <row r="25" spans="1:7" ht="12.6" customHeight="1">
      <c r="A25" s="1636" t="s">
        <v>700</v>
      </c>
      <c r="B25" s="1636"/>
      <c r="C25" s="1636"/>
      <c r="D25" s="1636"/>
      <c r="E25" s="1643"/>
    </row>
    <row r="26" spans="1:7" ht="12.6" customHeight="1">
      <c r="A26" s="1636"/>
      <c r="B26" s="1637"/>
      <c r="C26" s="1637"/>
      <c r="D26" s="1637"/>
    </row>
    <row r="27" spans="1:7" ht="12.6" customHeight="1">
      <c r="A27" s="1638"/>
      <c r="B27" s="1639"/>
      <c r="E27" s="636"/>
    </row>
    <row r="28" spans="1:7" ht="12.6" customHeight="1">
      <c r="A28" s="1640"/>
      <c r="B28" s="1639"/>
      <c r="C28" s="1639"/>
      <c r="E28" s="636"/>
    </row>
    <row r="29" spans="1:7" ht="10.5" customHeight="1">
      <c r="A29" s="637"/>
      <c r="C29" s="638"/>
      <c r="D29" s="638"/>
    </row>
    <row r="30" spans="1:7" s="638" customFormat="1" ht="24.75" customHeight="1">
      <c r="A30" s="1635" t="s">
        <v>520</v>
      </c>
      <c r="B30" s="1635"/>
      <c r="C30" s="1635"/>
      <c r="D30" s="1635"/>
      <c r="E30" s="1635"/>
    </row>
    <row r="31" spans="1:7" ht="13.5" customHeight="1"/>
    <row r="32" spans="1:7">
      <c r="B32" s="639"/>
    </row>
  </sheetData>
  <mergeCells count="9">
    <mergeCell ref="A30:E30"/>
    <mergeCell ref="A26:D26"/>
    <mergeCell ref="A27:B27"/>
    <mergeCell ref="A28:C28"/>
    <mergeCell ref="A1:E1"/>
    <mergeCell ref="A2:E2"/>
    <mergeCell ref="A3:E3"/>
    <mergeCell ref="A24:E24"/>
    <mergeCell ref="A25:E25"/>
  </mergeCells>
  <pageMargins left="0.7" right="0.7" top="0.75" bottom="0.75" header="0.3" footer="0.3"/>
  <pageSetup scale="9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tabColor rgb="FF00B050"/>
    <pageSetUpPr fitToPage="1"/>
  </sheetPr>
  <dimension ref="A1:Z33"/>
  <sheetViews>
    <sheetView tabSelected="1" topLeftCell="J1" zoomScale="70" zoomScaleNormal="70" workbookViewId="0">
      <selection activeCell="J28" sqref="J28"/>
    </sheetView>
  </sheetViews>
  <sheetFormatPr defaultColWidth="9.42578125" defaultRowHeight="12.75"/>
  <cols>
    <col min="1" max="1" width="14.42578125" style="414" customWidth="1"/>
    <col min="2" max="3" width="8.5703125" style="414" customWidth="1"/>
    <col min="4" max="4" width="15.42578125" style="414" customWidth="1"/>
    <col min="5" max="5" width="12.5703125" style="414" customWidth="1"/>
    <col min="6" max="8" width="8.5703125" style="414" customWidth="1"/>
    <col min="9" max="9" width="12.5703125" style="414" customWidth="1"/>
    <col min="10" max="10" width="13.5703125" style="416" customWidth="1"/>
    <col min="11" max="12" width="13.5703125" style="414" customWidth="1"/>
    <col min="13" max="13" width="14.5703125" style="414" customWidth="1"/>
    <col min="14" max="14" width="13.5703125" style="414" customWidth="1"/>
    <col min="15" max="15" width="18.5703125" style="414" customWidth="1"/>
    <col min="16" max="16" width="13.42578125" style="414" bestFit="1" customWidth="1"/>
    <col min="17" max="17" width="10.5703125" style="414" customWidth="1"/>
    <col min="18" max="18" width="17.5703125" style="414" customWidth="1"/>
    <col min="19" max="19" width="9.5703125" style="414" customWidth="1"/>
    <col min="20" max="20" width="15.5703125" style="414" customWidth="1"/>
    <col min="21" max="21" width="9.5703125" style="414" customWidth="1"/>
    <col min="22" max="22" width="11" style="414" bestFit="1" customWidth="1"/>
    <col min="23" max="23" width="15.5703125" style="414" customWidth="1"/>
    <col min="24" max="24" width="13.5703125" style="414" customWidth="1"/>
    <col min="25" max="25" width="14.5703125" style="414" customWidth="1"/>
    <col min="26" max="26" width="10.42578125" style="414" customWidth="1"/>
    <col min="27" max="16384" width="9.42578125" style="414"/>
  </cols>
  <sheetData>
    <row r="1" spans="1:26" ht="15.75">
      <c r="A1" s="1544" t="s">
        <v>701</v>
      </c>
      <c r="B1" s="1544"/>
      <c r="C1" s="1544"/>
      <c r="D1" s="1544"/>
      <c r="E1" s="1544"/>
      <c r="F1" s="1544"/>
      <c r="G1" s="1544"/>
      <c r="H1" s="1544"/>
      <c r="I1" s="1544"/>
      <c r="J1" s="1544"/>
      <c r="K1" s="1544"/>
      <c r="L1" s="1544"/>
      <c r="M1" s="1544"/>
      <c r="N1" s="1544"/>
      <c r="O1" s="1544"/>
      <c r="P1" s="1544"/>
      <c r="Q1" s="1544"/>
      <c r="R1" s="1544"/>
      <c r="S1" s="1544"/>
      <c r="T1" s="1544"/>
      <c r="U1" s="1544"/>
      <c r="V1" s="1544"/>
      <c r="W1" s="1544"/>
      <c r="X1" s="1544"/>
      <c r="Y1" s="1544"/>
    </row>
    <row r="2" spans="1:26" ht="15.75">
      <c r="A2" s="1545" t="s">
        <v>2</v>
      </c>
      <c r="B2" s="1545"/>
      <c r="C2" s="1545"/>
      <c r="D2" s="1545"/>
      <c r="E2" s="1545"/>
      <c r="F2" s="1545"/>
      <c r="G2" s="1545"/>
      <c r="H2" s="1545"/>
      <c r="I2" s="1545"/>
      <c r="J2" s="1545"/>
      <c r="K2" s="1545"/>
      <c r="L2" s="1545"/>
      <c r="M2" s="1545"/>
      <c r="N2" s="1545"/>
      <c r="O2" s="1545"/>
      <c r="P2" s="1545"/>
      <c r="Q2" s="1545"/>
      <c r="R2" s="1545"/>
      <c r="S2" s="1545"/>
      <c r="T2" s="1545"/>
      <c r="U2" s="1545"/>
      <c r="V2" s="1545"/>
      <c r="W2" s="1545"/>
      <c r="X2" s="1545"/>
      <c r="Y2" s="1545"/>
    </row>
    <row r="3" spans="1:26" ht="16.5" thickBot="1">
      <c r="A3" s="1644" t="str">
        <f>'Current Month'!A3</f>
        <v>January 2023</v>
      </c>
      <c r="B3" s="1644"/>
      <c r="C3" s="1644"/>
      <c r="D3" s="1644"/>
      <c r="E3" s="1644"/>
      <c r="F3" s="1644">
        <f>'Current Month'!F3</f>
        <v>0</v>
      </c>
      <c r="G3" s="1644"/>
      <c r="H3" s="1644"/>
      <c r="I3" s="1644"/>
      <c r="J3" s="1644"/>
      <c r="K3" s="1644">
        <f>'Current Month'!K3</f>
        <v>0</v>
      </c>
      <c r="L3" s="1644"/>
      <c r="M3" s="1644"/>
      <c r="N3" s="1644"/>
      <c r="O3" s="1644"/>
      <c r="P3" s="1644">
        <f>'Current Month'!P3</f>
        <v>0</v>
      </c>
      <c r="Q3" s="1644"/>
      <c r="R3" s="1644"/>
      <c r="S3" s="1644"/>
      <c r="T3" s="1644"/>
      <c r="U3" s="1644">
        <f>'Current Month'!U3</f>
        <v>0</v>
      </c>
      <c r="V3" s="1644"/>
      <c r="W3" s="1644"/>
      <c r="X3" s="1644"/>
      <c r="Y3" s="1644"/>
    </row>
    <row r="4" spans="1:26" ht="15.75" customHeight="1" thickBot="1">
      <c r="A4" s="1546"/>
      <c r="B4" s="1549" t="s">
        <v>546</v>
      </c>
      <c r="C4" s="1550"/>
      <c r="D4" s="1550"/>
      <c r="E4" s="1550"/>
      <c r="F4" s="1550"/>
      <c r="G4" s="1550"/>
      <c r="H4" s="1550"/>
      <c r="I4" s="1550"/>
      <c r="J4" s="1550"/>
      <c r="K4" s="1551"/>
      <c r="L4" s="1552" t="s">
        <v>547</v>
      </c>
      <c r="M4" s="1553"/>
      <c r="N4" s="1553"/>
      <c r="O4" s="1554"/>
      <c r="P4" s="1555" t="s">
        <v>548</v>
      </c>
      <c r="Q4" s="1556"/>
      <c r="R4" s="1556"/>
      <c r="S4" s="1556"/>
      <c r="T4" s="1556"/>
      <c r="U4" s="1557" t="s">
        <v>549</v>
      </c>
      <c r="V4" s="1558"/>
      <c r="W4" s="1559" t="s">
        <v>702</v>
      </c>
      <c r="X4" s="1562" t="s">
        <v>703</v>
      </c>
      <c r="Y4" s="1585" t="s">
        <v>704</v>
      </c>
    </row>
    <row r="5" spans="1:26" ht="15" customHeight="1">
      <c r="A5" s="1547"/>
      <c r="B5" s="1565" t="s">
        <v>554</v>
      </c>
      <c r="C5" s="1566"/>
      <c r="D5" s="1566"/>
      <c r="E5" s="1567"/>
      <c r="F5" s="1555" t="s">
        <v>555</v>
      </c>
      <c r="G5" s="1556"/>
      <c r="H5" s="1556"/>
      <c r="I5" s="1556"/>
      <c r="J5" s="1568"/>
      <c r="K5" s="1556" t="s">
        <v>556</v>
      </c>
      <c r="L5" s="1565" t="s">
        <v>557</v>
      </c>
      <c r="M5" s="1566" t="s">
        <v>558</v>
      </c>
      <c r="N5" s="1566" t="s">
        <v>559</v>
      </c>
      <c r="O5" s="1585" t="s">
        <v>560</v>
      </c>
      <c r="P5" s="1565" t="s">
        <v>561</v>
      </c>
      <c r="Q5" s="1566" t="s">
        <v>562</v>
      </c>
      <c r="R5" s="1566" t="s">
        <v>563</v>
      </c>
      <c r="S5" s="1562" t="s">
        <v>564</v>
      </c>
      <c r="T5" s="1567" t="s">
        <v>565</v>
      </c>
      <c r="U5" s="1565" t="s">
        <v>566</v>
      </c>
      <c r="V5" s="1581" t="s">
        <v>567</v>
      </c>
      <c r="W5" s="1560"/>
      <c r="X5" s="1563"/>
      <c r="Y5" s="1645"/>
    </row>
    <row r="6" spans="1:26" ht="47.25" customHeight="1" thickBot="1">
      <c r="A6" s="1548"/>
      <c r="B6" s="796" t="s">
        <v>568</v>
      </c>
      <c r="C6" s="794" t="s">
        <v>569</v>
      </c>
      <c r="D6" s="794" t="s">
        <v>570</v>
      </c>
      <c r="E6" s="795" t="s">
        <v>571</v>
      </c>
      <c r="F6" s="796" t="s">
        <v>572</v>
      </c>
      <c r="G6" s="794" t="s">
        <v>573</v>
      </c>
      <c r="H6" s="794" t="s">
        <v>574</v>
      </c>
      <c r="I6" s="278" t="s">
        <v>575</v>
      </c>
      <c r="J6" s="795" t="s">
        <v>576</v>
      </c>
      <c r="K6" s="1587"/>
      <c r="L6" s="1584"/>
      <c r="M6" s="1573"/>
      <c r="N6" s="1573"/>
      <c r="O6" s="1586"/>
      <c r="P6" s="1584"/>
      <c r="Q6" s="1573"/>
      <c r="R6" s="1573"/>
      <c r="S6" s="1646"/>
      <c r="T6" s="1583"/>
      <c r="U6" s="1584"/>
      <c r="V6" s="1582"/>
      <c r="W6" s="1561"/>
      <c r="X6" s="1564"/>
      <c r="Y6" s="1586"/>
    </row>
    <row r="7" spans="1:26" ht="15.75">
      <c r="A7" s="279" t="s">
        <v>331</v>
      </c>
      <c r="B7" s="280">
        <v>0</v>
      </c>
      <c r="C7" s="281">
        <v>0</v>
      </c>
      <c r="D7" s="281">
        <v>0</v>
      </c>
      <c r="E7" s="282">
        <f>SUM(B7:D7)</f>
        <v>0</v>
      </c>
      <c r="F7" s="280">
        <v>281</v>
      </c>
      <c r="G7" s="281">
        <v>9</v>
      </c>
      <c r="H7" s="281">
        <v>24</v>
      </c>
      <c r="I7" s="283">
        <v>7</v>
      </c>
      <c r="J7" s="284">
        <f>SUM(F7:I7)</f>
        <v>321</v>
      </c>
      <c r="K7" s="285">
        <f>E7+J7</f>
        <v>321</v>
      </c>
      <c r="L7" s="280">
        <v>17</v>
      </c>
      <c r="M7" s="281">
        <v>107</v>
      </c>
      <c r="N7" s="640">
        <v>1</v>
      </c>
      <c r="O7" s="641">
        <f>SUM(L7:N7)</f>
        <v>125</v>
      </c>
      <c r="P7" s="642">
        <v>88</v>
      </c>
      <c r="Q7" s="640">
        <v>0</v>
      </c>
      <c r="R7" s="640">
        <v>61</v>
      </c>
      <c r="S7" s="641">
        <v>239</v>
      </c>
      <c r="T7" s="643">
        <f>SUM(P7:S7)</f>
        <v>388</v>
      </c>
      <c r="U7" s="642">
        <f>K7+O7</f>
        <v>446</v>
      </c>
      <c r="V7" s="643">
        <f>K7-T7</f>
        <v>-67</v>
      </c>
      <c r="W7" s="415">
        <v>11968</v>
      </c>
      <c r="X7" s="281">
        <v>43709</v>
      </c>
      <c r="Y7" s="644">
        <f>W7/X7</f>
        <v>0.27381088562996181</v>
      </c>
    </row>
    <row r="8" spans="1:26" ht="15.75">
      <c r="A8" s="286" t="s">
        <v>332</v>
      </c>
      <c r="B8" s="287"/>
      <c r="C8" s="288"/>
      <c r="D8" s="288"/>
      <c r="E8" s="282"/>
      <c r="F8" s="287"/>
      <c r="G8" s="288"/>
      <c r="H8" s="288"/>
      <c r="I8" s="289"/>
      <c r="J8" s="284"/>
      <c r="K8" s="285"/>
      <c r="L8" s="287"/>
      <c r="M8" s="288"/>
      <c r="N8" s="645"/>
      <c r="O8" s="641"/>
      <c r="P8" s="646"/>
      <c r="Q8" s="645"/>
      <c r="R8" s="645"/>
      <c r="S8" s="641"/>
      <c r="T8" s="643"/>
      <c r="U8" s="646"/>
      <c r="V8" s="647"/>
      <c r="W8" s="287"/>
      <c r="X8" s="281"/>
      <c r="Y8" s="644"/>
    </row>
    <row r="9" spans="1:26" ht="15.75">
      <c r="A9" s="286" t="s">
        <v>333</v>
      </c>
      <c r="B9" s="287"/>
      <c r="C9" s="288"/>
      <c r="D9" s="288"/>
      <c r="E9" s="282"/>
      <c r="F9" s="287"/>
      <c r="G9" s="288"/>
      <c r="H9" s="288"/>
      <c r="I9" s="289"/>
      <c r="J9" s="284"/>
      <c r="K9" s="285"/>
      <c r="L9" s="287"/>
      <c r="M9" s="288"/>
      <c r="N9" s="645"/>
      <c r="O9" s="641"/>
      <c r="P9" s="646"/>
      <c r="Q9" s="645"/>
      <c r="R9" s="645"/>
      <c r="S9" s="641"/>
      <c r="T9" s="643"/>
      <c r="U9" s="646"/>
      <c r="V9" s="647"/>
      <c r="W9" s="287"/>
      <c r="X9" s="281"/>
      <c r="Y9" s="644"/>
    </row>
    <row r="10" spans="1:26" ht="15.75">
      <c r="A10" s="286" t="s">
        <v>334</v>
      </c>
      <c r="B10" s="287"/>
      <c r="C10" s="288"/>
      <c r="D10" s="288"/>
      <c r="E10" s="282"/>
      <c r="F10" s="287"/>
      <c r="G10" s="288"/>
      <c r="H10" s="288"/>
      <c r="I10" s="289"/>
      <c r="J10" s="284"/>
      <c r="K10" s="285"/>
      <c r="L10" s="287"/>
      <c r="M10" s="288"/>
      <c r="N10" s="645"/>
      <c r="O10" s="641"/>
      <c r="P10" s="648"/>
      <c r="Q10" s="645"/>
      <c r="R10" s="645"/>
      <c r="S10" s="641"/>
      <c r="T10" s="643"/>
      <c r="U10" s="642"/>
      <c r="V10" s="643"/>
      <c r="W10" s="281"/>
      <c r="X10" s="281"/>
      <c r="Y10" s="644"/>
    </row>
    <row r="11" spans="1:26" ht="15.75">
      <c r="A11" s="286" t="s">
        <v>335</v>
      </c>
      <c r="B11" s="287"/>
      <c r="C11" s="288"/>
      <c r="D11" s="288"/>
      <c r="E11" s="282"/>
      <c r="F11" s="287"/>
      <c r="G11" s="288"/>
      <c r="H11" s="288"/>
      <c r="I11" s="289"/>
      <c r="J11" s="284"/>
      <c r="K11" s="285"/>
      <c r="L11" s="287"/>
      <c r="M11" s="288"/>
      <c r="N11" s="645"/>
      <c r="O11" s="641"/>
      <c r="P11" s="646"/>
      <c r="Q11" s="645"/>
      <c r="R11" s="645"/>
      <c r="S11" s="641"/>
      <c r="T11" s="643"/>
      <c r="U11" s="642"/>
      <c r="V11" s="643"/>
      <c r="W11" s="281"/>
      <c r="X11" s="281"/>
      <c r="Y11" s="644"/>
    </row>
    <row r="12" spans="1:26" ht="15.75">
      <c r="A12" s="286" t="s">
        <v>336</v>
      </c>
      <c r="B12" s="287"/>
      <c r="C12" s="288"/>
      <c r="D12" s="288"/>
      <c r="E12" s="282"/>
      <c r="F12" s="287"/>
      <c r="G12" s="288"/>
      <c r="H12" s="288"/>
      <c r="I12" s="289"/>
      <c r="J12" s="284"/>
      <c r="K12" s="285"/>
      <c r="L12" s="287"/>
      <c r="M12" s="288"/>
      <c r="N12" s="645"/>
      <c r="O12" s="641"/>
      <c r="P12" s="646"/>
      <c r="Q12" s="645"/>
      <c r="R12" s="645"/>
      <c r="S12" s="641"/>
      <c r="T12" s="643"/>
      <c r="U12" s="642"/>
      <c r="V12" s="643"/>
      <c r="W12" s="281"/>
      <c r="X12" s="281"/>
      <c r="Y12" s="644"/>
    </row>
    <row r="13" spans="1:26" ht="15.75">
      <c r="A13" s="286" t="s">
        <v>337</v>
      </c>
      <c r="B13" s="287"/>
      <c r="C13" s="288"/>
      <c r="D13" s="288"/>
      <c r="E13" s="282"/>
      <c r="F13" s="287"/>
      <c r="G13" s="288"/>
      <c r="H13" s="288"/>
      <c r="I13" s="289"/>
      <c r="J13" s="284"/>
      <c r="K13" s="285"/>
      <c r="L13" s="287"/>
      <c r="M13" s="288"/>
      <c r="N13" s="645"/>
      <c r="O13" s="641"/>
      <c r="P13" s="646"/>
      <c r="Q13" s="645"/>
      <c r="R13" s="645"/>
      <c r="S13" s="641"/>
      <c r="T13" s="643"/>
      <c r="U13" s="642"/>
      <c r="V13" s="643"/>
      <c r="W13" s="281"/>
      <c r="X13" s="281"/>
      <c r="Y13" s="644"/>
    </row>
    <row r="14" spans="1:26" ht="15.75">
      <c r="A14" s="286" t="s">
        <v>338</v>
      </c>
      <c r="B14" s="287"/>
      <c r="C14" s="288"/>
      <c r="D14" s="288"/>
      <c r="E14" s="282"/>
      <c r="F14" s="287"/>
      <c r="G14" s="288"/>
      <c r="H14" s="288"/>
      <c r="I14" s="289"/>
      <c r="J14" s="284"/>
      <c r="K14" s="285"/>
      <c r="L14" s="287"/>
      <c r="M14" s="288"/>
      <c r="N14" s="645"/>
      <c r="O14" s="641"/>
      <c r="P14" s="646"/>
      <c r="Q14" s="645"/>
      <c r="R14" s="645"/>
      <c r="S14" s="641"/>
      <c r="T14" s="643"/>
      <c r="U14" s="642"/>
      <c r="V14" s="643"/>
      <c r="W14" s="290"/>
      <c r="X14" s="281"/>
      <c r="Y14" s="644"/>
    </row>
    <row r="15" spans="1:26" ht="15.75">
      <c r="A15" s="286" t="s">
        <v>339</v>
      </c>
      <c r="B15" s="287"/>
      <c r="C15" s="288"/>
      <c r="D15" s="288"/>
      <c r="E15" s="282"/>
      <c r="F15" s="287"/>
      <c r="G15" s="288"/>
      <c r="H15" s="288"/>
      <c r="I15" s="289"/>
      <c r="J15" s="284"/>
      <c r="K15" s="285"/>
      <c r="L15" s="287"/>
      <c r="M15" s="288"/>
      <c r="N15" s="645"/>
      <c r="O15" s="641"/>
      <c r="P15" s="646"/>
      <c r="Q15" s="645"/>
      <c r="R15" s="645"/>
      <c r="S15" s="641"/>
      <c r="T15" s="643"/>
      <c r="U15" s="642"/>
      <c r="V15" s="643"/>
      <c r="W15" s="290"/>
      <c r="X15" s="281"/>
      <c r="Y15" s="644"/>
      <c r="Z15" s="1155"/>
    </row>
    <row r="16" spans="1:26" ht="15.75">
      <c r="A16" s="286" t="s">
        <v>340</v>
      </c>
      <c r="B16" s="287"/>
      <c r="C16" s="288"/>
      <c r="D16" s="288"/>
      <c r="E16" s="282"/>
      <c r="F16" s="287"/>
      <c r="G16" s="288"/>
      <c r="H16" s="288"/>
      <c r="I16" s="289"/>
      <c r="J16" s="284"/>
      <c r="K16" s="285"/>
      <c r="L16" s="287"/>
      <c r="M16" s="288"/>
      <c r="N16" s="645"/>
      <c r="O16" s="641"/>
      <c r="P16" s="646"/>
      <c r="Q16" s="645"/>
      <c r="R16" s="645"/>
      <c r="S16" s="641"/>
      <c r="T16" s="643"/>
      <c r="U16" s="642"/>
      <c r="V16" s="643"/>
      <c r="W16" s="290"/>
      <c r="X16" s="281"/>
      <c r="Y16" s="644"/>
    </row>
    <row r="17" spans="1:25" ht="15.75">
      <c r="A17" s="286" t="s">
        <v>341</v>
      </c>
      <c r="B17" s="287"/>
      <c r="C17" s="288"/>
      <c r="D17" s="288"/>
      <c r="E17" s="282"/>
      <c r="F17" s="287"/>
      <c r="G17" s="288"/>
      <c r="H17" s="288"/>
      <c r="I17" s="289"/>
      <c r="J17" s="284"/>
      <c r="K17" s="285"/>
      <c r="L17" s="287"/>
      <c r="M17" s="288"/>
      <c r="N17" s="645"/>
      <c r="O17" s="641"/>
      <c r="P17" s="646"/>
      <c r="Q17" s="645"/>
      <c r="R17" s="645"/>
      <c r="S17" s="641"/>
      <c r="T17" s="643"/>
      <c r="U17" s="642"/>
      <c r="V17" s="643"/>
      <c r="W17" s="290"/>
      <c r="X17" s="281"/>
      <c r="Y17" s="644"/>
    </row>
    <row r="18" spans="1:25" ht="16.5" thickBot="1">
      <c r="A18" s="286" t="s">
        <v>342</v>
      </c>
      <c r="B18" s="291"/>
      <c r="C18" s="292"/>
      <c r="D18" s="292"/>
      <c r="E18" s="282"/>
      <c r="F18" s="291"/>
      <c r="G18" s="292"/>
      <c r="H18" s="292"/>
      <c r="I18" s="293"/>
      <c r="J18" s="294"/>
      <c r="K18" s="285"/>
      <c r="L18" s="291"/>
      <c r="M18" s="292"/>
      <c r="N18" s="649"/>
      <c r="O18" s="641"/>
      <c r="P18" s="650"/>
      <c r="Q18" s="649"/>
      <c r="R18" s="649"/>
      <c r="S18" s="651"/>
      <c r="T18" s="643"/>
      <c r="U18" s="642"/>
      <c r="V18" s="643"/>
      <c r="W18" s="295"/>
      <c r="X18" s="281"/>
      <c r="Y18" s="644"/>
    </row>
    <row r="19" spans="1:25" ht="16.5" thickBot="1">
      <c r="A19" s="296" t="s">
        <v>577</v>
      </c>
      <c r="B19" s="297">
        <f>SUM(B7:B18)</f>
        <v>0</v>
      </c>
      <c r="C19" s="298">
        <f t="shared" ref="C19:V19" si="0">SUM(C7:C18)</f>
        <v>0</v>
      </c>
      <c r="D19" s="298">
        <f t="shared" si="0"/>
        <v>0</v>
      </c>
      <c r="E19" s="299">
        <f t="shared" si="0"/>
        <v>0</v>
      </c>
      <c r="F19" s="297">
        <f t="shared" si="0"/>
        <v>281</v>
      </c>
      <c r="G19" s="298">
        <f t="shared" si="0"/>
        <v>9</v>
      </c>
      <c r="H19" s="298">
        <f t="shared" si="0"/>
        <v>24</v>
      </c>
      <c r="I19" s="298">
        <f t="shared" si="0"/>
        <v>7</v>
      </c>
      <c r="J19" s="299">
        <f t="shared" si="0"/>
        <v>321</v>
      </c>
      <c r="K19" s="297">
        <f t="shared" si="0"/>
        <v>321</v>
      </c>
      <c r="L19" s="297">
        <f t="shared" si="0"/>
        <v>17</v>
      </c>
      <c r="M19" s="298">
        <f t="shared" si="0"/>
        <v>107</v>
      </c>
      <c r="N19" s="298">
        <f t="shared" si="0"/>
        <v>1</v>
      </c>
      <c r="O19" s="299">
        <f t="shared" si="0"/>
        <v>125</v>
      </c>
      <c r="P19" s="297">
        <f t="shared" si="0"/>
        <v>88</v>
      </c>
      <c r="Q19" s="298">
        <f t="shared" si="0"/>
        <v>0</v>
      </c>
      <c r="R19" s="298">
        <f t="shared" si="0"/>
        <v>61</v>
      </c>
      <c r="S19" s="298">
        <f t="shared" si="0"/>
        <v>239</v>
      </c>
      <c r="T19" s="299">
        <f t="shared" si="0"/>
        <v>388</v>
      </c>
      <c r="U19" s="297">
        <f t="shared" si="0"/>
        <v>446</v>
      </c>
      <c r="V19" s="300">
        <f t="shared" si="0"/>
        <v>-67</v>
      </c>
      <c r="W19" s="301">
        <f>_xlfn.IFS(W18&lt;&gt;0,W18,W17&lt;&gt;0,W17,W16&lt;&gt;0,W16,W15&lt;&gt;0,W15,W14&lt;&gt;0,W14,W13&lt;&gt;0,W13,W12&lt;&gt;0,W12,W11&lt;&gt;0,W11,W10&lt;&gt;0,W10,W9&lt;&gt;0,W9,W8&lt;&gt;0,W8,W7&lt;&gt;0,W7)</f>
        <v>11968</v>
      </c>
      <c r="X19" s="302">
        <f>_xlfn.IFS(X18&lt;&gt;"",X18,X17&lt;&gt;"",X17,X16&lt;&gt;"",X16,X15&lt;&gt;"",X15,X14&lt;&gt;"",X14,X13&lt;&gt;"",X13,X12&lt;&gt;"",X12,X11&lt;&gt;"",X11,X10&lt;&gt;"",X10,X9&lt;&gt;"",X9,X8&lt;&gt;"",X8,X7&lt;&gt;"",X7)</f>
        <v>43709</v>
      </c>
      <c r="Y19" s="652">
        <f>W19/X19</f>
        <v>0.27381088562996181</v>
      </c>
    </row>
    <row r="20" spans="1:25" ht="15">
      <c r="A20" s="303"/>
      <c r="B20" s="304"/>
      <c r="C20" s="304"/>
      <c r="D20" s="304"/>
      <c r="E20" s="304"/>
      <c r="F20" s="304"/>
      <c r="G20" s="304"/>
      <c r="H20" s="304"/>
      <c r="I20" s="304"/>
      <c r="J20" s="305"/>
      <c r="K20" s="304"/>
      <c r="L20" s="304"/>
      <c r="M20" s="304"/>
      <c r="N20" s="304"/>
      <c r="O20" s="304"/>
      <c r="P20" s="369"/>
      <c r="Q20" s="369"/>
      <c r="R20" s="369"/>
      <c r="S20" s="369"/>
      <c r="T20" s="369"/>
      <c r="U20" s="369"/>
      <c r="W20" s="369"/>
    </row>
    <row r="21" spans="1:25" ht="16.5">
      <c r="A21" s="1580" t="s">
        <v>578</v>
      </c>
      <c r="B21" s="1580"/>
      <c r="C21" s="1580"/>
      <c r="D21" s="1580"/>
      <c r="E21" s="1580"/>
      <c r="F21" s="1580"/>
      <c r="G21" s="1580"/>
      <c r="H21" s="1580"/>
      <c r="I21" s="1580"/>
      <c r="J21" s="1580"/>
      <c r="K21" s="1580"/>
      <c r="L21" s="1580"/>
      <c r="M21" s="1580"/>
      <c r="N21" s="1580"/>
      <c r="O21" s="1580"/>
    </row>
    <row r="22" spans="1:25" ht="16.5">
      <c r="A22" s="1580" t="s">
        <v>579</v>
      </c>
      <c r="B22" s="1580"/>
      <c r="C22" s="1580"/>
      <c r="D22" s="1580"/>
      <c r="E22" s="1580"/>
      <c r="F22" s="1580"/>
      <c r="G22" s="1580"/>
      <c r="H22" s="1580"/>
      <c r="I22" s="1580"/>
      <c r="J22" s="1580"/>
      <c r="K22" s="1580"/>
      <c r="L22" s="1580"/>
      <c r="M22" s="1580"/>
      <c r="N22" s="1580"/>
      <c r="O22" s="1580"/>
      <c r="W22" s="653"/>
    </row>
    <row r="23" spans="1:25" ht="16.5">
      <c r="A23" s="1580" t="s">
        <v>580</v>
      </c>
      <c r="B23" s="1580"/>
      <c r="C23" s="1580"/>
      <c r="D23" s="1580"/>
      <c r="E23" s="1580"/>
      <c r="F23" s="1580"/>
      <c r="G23" s="1580"/>
      <c r="H23" s="1580"/>
      <c r="I23" s="1580"/>
      <c r="J23" s="1580"/>
      <c r="K23" s="1580"/>
      <c r="L23" s="1580"/>
      <c r="M23" s="1580"/>
      <c r="N23" s="1580"/>
      <c r="O23" s="1580"/>
    </row>
    <row r="24" spans="1:25" ht="17.25" customHeight="1">
      <c r="A24" s="1580" t="s">
        <v>581</v>
      </c>
      <c r="B24" s="1580"/>
      <c r="C24" s="1580"/>
      <c r="D24" s="1580"/>
      <c r="E24" s="1580"/>
      <c r="F24" s="1580"/>
      <c r="G24" s="1580"/>
      <c r="H24" s="1580"/>
      <c r="I24" s="1580"/>
      <c r="J24" s="1580"/>
      <c r="K24" s="1580"/>
      <c r="L24" s="1580"/>
      <c r="M24" s="1580"/>
      <c r="N24" s="1580"/>
      <c r="O24" s="1580"/>
      <c r="W24" s="653"/>
    </row>
    <row r="25" spans="1:25" ht="17.25" customHeight="1">
      <c r="A25" s="1575" t="s">
        <v>705</v>
      </c>
      <c r="B25" s="1576"/>
      <c r="C25" s="1576"/>
      <c r="D25" s="1576"/>
      <c r="E25" s="1576"/>
      <c r="F25" s="1576"/>
      <c r="G25" s="1576"/>
      <c r="H25" s="1576"/>
      <c r="I25" s="1576"/>
      <c r="J25" s="1576"/>
      <c r="K25" s="1576"/>
      <c r="L25" s="1576"/>
      <c r="M25" s="1576"/>
      <c r="N25" s="1576"/>
      <c r="O25" s="400"/>
      <c r="W25" s="653"/>
    </row>
    <row r="26" spans="1:25" ht="16.5">
      <c r="A26" s="726" t="s">
        <v>706</v>
      </c>
      <c r="W26" s="653"/>
    </row>
    <row r="27" spans="1:25" ht="16.5" customHeight="1">
      <c r="A27" s="1575"/>
      <c r="B27" s="1576"/>
      <c r="C27" s="1576"/>
      <c r="D27" s="1576"/>
      <c r="E27" s="1576"/>
      <c r="F27" s="1576"/>
      <c r="G27" s="1576"/>
      <c r="H27" s="1576"/>
      <c r="I27" s="1576"/>
      <c r="J27" s="1576"/>
      <c r="K27" s="1576"/>
      <c r="L27" s="1576"/>
      <c r="M27" s="1576"/>
      <c r="N27" s="1576"/>
    </row>
    <row r="28" spans="1:25">
      <c r="A28" s="375"/>
    </row>
    <row r="29" spans="1:25" ht="15">
      <c r="A29" s="1569" t="s">
        <v>586</v>
      </c>
      <c r="B29" s="1569"/>
      <c r="C29" s="1569"/>
      <c r="D29" s="1569"/>
      <c r="E29" s="1569"/>
      <c r="F29" s="1569"/>
      <c r="G29" s="1569"/>
      <c r="H29" s="1569"/>
      <c r="I29" s="1569"/>
      <c r="J29" s="1569"/>
      <c r="K29" s="1569"/>
      <c r="L29" s="1569"/>
      <c r="M29" s="1569"/>
      <c r="N29" s="1569"/>
      <c r="O29" s="1569"/>
    </row>
    <row r="33" spans="20:20">
      <c r="T33" s="1155"/>
    </row>
  </sheetData>
  <mergeCells count="32">
    <mergeCell ref="A23:O23"/>
    <mergeCell ref="A24:O24"/>
    <mergeCell ref="A29:O29"/>
    <mergeCell ref="R5:R6"/>
    <mergeCell ref="T5:T6"/>
    <mergeCell ref="A27:N27"/>
    <mergeCell ref="A25:N25"/>
    <mergeCell ref="U5:U6"/>
    <mergeCell ref="V5:V6"/>
    <mergeCell ref="A21:O21"/>
    <mergeCell ref="A22:O22"/>
    <mergeCell ref="N5:N6"/>
    <mergeCell ref="O5:O6"/>
    <mergeCell ref="P5:P6"/>
    <mergeCell ref="Q5:Q6"/>
    <mergeCell ref="S5:S6"/>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s>
  <pageMargins left="0.7" right="0.7" top="0.75" bottom="0.75" header="0.3" footer="0.3"/>
  <pageSetup scale="3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tabColor rgb="FF00B050"/>
    <pageSetUpPr fitToPage="1"/>
  </sheetPr>
  <dimension ref="A1:N52"/>
  <sheetViews>
    <sheetView tabSelected="1" zoomScaleNormal="100" workbookViewId="0">
      <selection activeCell="J28" sqref="J28"/>
    </sheetView>
  </sheetViews>
  <sheetFormatPr defaultColWidth="8.5703125" defaultRowHeight="12.75"/>
  <cols>
    <col min="1" max="1" width="43.42578125" style="98" bestFit="1" customWidth="1"/>
    <col min="2" max="2" width="14" style="98" bestFit="1" customWidth="1"/>
    <col min="3" max="4" width="15.5703125" style="98" bestFit="1" customWidth="1"/>
    <col min="5" max="7" width="12.42578125" style="98" bestFit="1" customWidth="1"/>
    <col min="8" max="8" width="13.5703125" style="98" customWidth="1"/>
    <col min="9" max="9" width="14.42578125" style="98" customWidth="1"/>
    <col min="10" max="10" width="17.42578125" style="98" customWidth="1"/>
    <col min="11" max="11" width="10.5703125" style="98" customWidth="1"/>
    <col min="12" max="13" width="8.5703125" style="98"/>
    <col min="14" max="14" width="26.42578125" style="98" customWidth="1"/>
    <col min="15" max="19" width="8.5703125" style="98"/>
    <col min="20" max="20" width="35.5703125" style="98" customWidth="1"/>
    <col min="21" max="16384" width="8.5703125" style="98"/>
  </cols>
  <sheetData>
    <row r="1" spans="1:14" ht="15.75">
      <c r="A1" s="1353" t="s">
        <v>23</v>
      </c>
      <c r="B1" s="1353"/>
      <c r="C1" s="1353"/>
      <c r="D1" s="1353"/>
      <c r="E1" s="1353"/>
      <c r="F1" s="1353"/>
      <c r="G1" s="1353"/>
      <c r="H1" s="1353"/>
      <c r="I1" s="1353"/>
      <c r="J1" s="1353"/>
      <c r="K1" s="1353"/>
      <c r="L1" s="1353"/>
      <c r="M1" s="1353"/>
    </row>
    <row r="2" spans="1:14" ht="15.75">
      <c r="A2" s="1353" t="s">
        <v>2</v>
      </c>
      <c r="B2" s="1354"/>
      <c r="C2" s="1354"/>
      <c r="D2" s="1354"/>
      <c r="E2" s="1354"/>
      <c r="F2" s="1354"/>
      <c r="G2" s="1354"/>
      <c r="H2" s="1354"/>
      <c r="I2" s="1354"/>
      <c r="J2" s="1354"/>
      <c r="K2" s="1354"/>
      <c r="L2" s="1354"/>
      <c r="M2" s="1354"/>
    </row>
    <row r="3" spans="1:14" ht="16.5" thickBot="1">
      <c r="A3" s="1366" t="str">
        <f>'Current Month'!A3</f>
        <v>January 2023</v>
      </c>
      <c r="B3" s="1367"/>
      <c r="C3" s="1367"/>
      <c r="D3" s="1367"/>
      <c r="E3" s="1367"/>
      <c r="F3" s="1367"/>
      <c r="G3" s="1367"/>
      <c r="H3" s="1367"/>
      <c r="I3" s="1367"/>
      <c r="J3" s="1367"/>
      <c r="K3" s="1367"/>
      <c r="L3" s="1367"/>
      <c r="M3" s="1367"/>
    </row>
    <row r="4" spans="1:14" ht="13.5" thickBot="1">
      <c r="A4" s="855" t="s">
        <v>24</v>
      </c>
      <c r="B4" s="1368" t="s">
        <v>25</v>
      </c>
      <c r="C4" s="1369"/>
      <c r="D4" s="1370"/>
      <c r="E4" s="1371" t="s">
        <v>4</v>
      </c>
      <c r="F4" s="1369"/>
      <c r="G4" s="1370"/>
      <c r="H4" s="1371" t="s">
        <v>5</v>
      </c>
      <c r="I4" s="1369"/>
      <c r="J4" s="1370"/>
      <c r="K4" s="1359" t="s">
        <v>6</v>
      </c>
      <c r="L4" s="1357"/>
      <c r="M4" s="1358"/>
    </row>
    <row r="5" spans="1:14" ht="13.5" thickBot="1">
      <c r="A5" s="858" t="s">
        <v>7</v>
      </c>
      <c r="B5" s="859" t="s">
        <v>8</v>
      </c>
      <c r="C5" s="860" t="s">
        <v>9</v>
      </c>
      <c r="D5" s="861" t="s">
        <v>10</v>
      </c>
      <c r="E5" s="862" t="s">
        <v>8</v>
      </c>
      <c r="F5" s="860" t="s">
        <v>9</v>
      </c>
      <c r="G5" s="861" t="s">
        <v>10</v>
      </c>
      <c r="H5" s="862" t="s">
        <v>8</v>
      </c>
      <c r="I5" s="860" t="s">
        <v>9</v>
      </c>
      <c r="J5" s="861" t="s">
        <v>10</v>
      </c>
      <c r="K5" s="99" t="s">
        <v>8</v>
      </c>
      <c r="L5" s="100" t="s">
        <v>9</v>
      </c>
      <c r="M5" s="101" t="s">
        <v>10</v>
      </c>
    </row>
    <row r="6" spans="1:14" ht="13.5" thickBot="1">
      <c r="A6" s="858" t="s">
        <v>26</v>
      </c>
      <c r="B6" s="895"/>
      <c r="C6" s="896"/>
      <c r="D6" s="897"/>
      <c r="E6" s="868"/>
      <c r="F6" s="869"/>
      <c r="G6" s="870"/>
      <c r="H6" s="871"/>
      <c r="I6" s="872"/>
      <c r="J6" s="873"/>
      <c r="K6" s="868"/>
      <c r="L6" s="869"/>
      <c r="M6" s="870"/>
    </row>
    <row r="7" spans="1:14">
      <c r="A7" s="894" t="s">
        <v>24</v>
      </c>
      <c r="B7" s="856"/>
      <c r="C7" s="857"/>
      <c r="D7" s="230">
        <f t="shared" ref="D7:D17" si="0">B7+C7</f>
        <v>0</v>
      </c>
      <c r="E7" s="227">
        <v>0</v>
      </c>
      <c r="F7" s="453">
        <v>0</v>
      </c>
      <c r="G7" s="454">
        <f t="shared" ref="G7:G17" si="1">E7+F7</f>
        <v>0</v>
      </c>
      <c r="H7" s="227">
        <v>0</v>
      </c>
      <c r="I7" s="453">
        <v>0</v>
      </c>
      <c r="J7" s="454">
        <f t="shared" ref="J7:J17" si="2">H7+I7</f>
        <v>0</v>
      </c>
      <c r="K7" s="455"/>
      <c r="L7" s="456"/>
      <c r="M7" s="457"/>
    </row>
    <row r="8" spans="1:14">
      <c r="A8" s="851" t="s">
        <v>27</v>
      </c>
      <c r="B8" s="848"/>
      <c r="C8" s="777"/>
      <c r="D8" s="230">
        <f t="shared" si="0"/>
        <v>0</v>
      </c>
      <c r="E8" s="228">
        <v>1444</v>
      </c>
      <c r="F8" s="229">
        <v>46698</v>
      </c>
      <c r="G8" s="230">
        <f t="shared" si="1"/>
        <v>48142</v>
      </c>
      <c r="H8" s="228">
        <v>1444</v>
      </c>
      <c r="I8" s="229">
        <v>46698</v>
      </c>
      <c r="J8" s="230">
        <f t="shared" si="2"/>
        <v>48142</v>
      </c>
      <c r="K8" s="102"/>
      <c r="L8" s="103"/>
      <c r="M8" s="104"/>
      <c r="N8" s="112"/>
    </row>
    <row r="9" spans="1:14">
      <c r="A9" s="850" t="s">
        <v>28</v>
      </c>
      <c r="B9" s="848"/>
      <c r="C9" s="777"/>
      <c r="D9" s="230">
        <f t="shared" si="0"/>
        <v>0</v>
      </c>
      <c r="E9" s="228">
        <v>83</v>
      </c>
      <c r="F9" s="229">
        <v>110</v>
      </c>
      <c r="G9" s="230">
        <f t="shared" si="1"/>
        <v>193</v>
      </c>
      <c r="H9" s="228">
        <v>83</v>
      </c>
      <c r="I9" s="229">
        <v>110</v>
      </c>
      <c r="J9" s="230">
        <f t="shared" si="2"/>
        <v>193</v>
      </c>
      <c r="K9" s="102"/>
      <c r="L9" s="103"/>
      <c r="M9" s="104"/>
    </row>
    <row r="10" spans="1:14">
      <c r="A10" s="850" t="s">
        <v>29</v>
      </c>
      <c r="B10" s="848"/>
      <c r="C10" s="777"/>
      <c r="D10" s="230">
        <f t="shared" si="0"/>
        <v>0</v>
      </c>
      <c r="E10" s="228">
        <v>60633</v>
      </c>
      <c r="F10" s="229">
        <v>8469</v>
      </c>
      <c r="G10" s="230">
        <f t="shared" si="1"/>
        <v>69102</v>
      </c>
      <c r="H10" s="228">
        <v>60633</v>
      </c>
      <c r="I10" s="229">
        <v>8469</v>
      </c>
      <c r="J10" s="230">
        <f t="shared" si="2"/>
        <v>69102</v>
      </c>
      <c r="K10" s="102"/>
      <c r="L10" s="103"/>
      <c r="M10" s="104"/>
    </row>
    <row r="11" spans="1:14">
      <c r="A11" s="850" t="s">
        <v>30</v>
      </c>
      <c r="B11" s="848"/>
      <c r="C11" s="777"/>
      <c r="D11" s="230">
        <f t="shared" si="0"/>
        <v>0</v>
      </c>
      <c r="E11" s="228">
        <v>0</v>
      </c>
      <c r="F11" s="229">
        <v>0</v>
      </c>
      <c r="G11" s="230">
        <f t="shared" si="1"/>
        <v>0</v>
      </c>
      <c r="H11" s="228">
        <v>0</v>
      </c>
      <c r="I11" s="229">
        <v>0</v>
      </c>
      <c r="J11" s="230">
        <f t="shared" si="2"/>
        <v>0</v>
      </c>
      <c r="K11" s="102"/>
      <c r="L11" s="103"/>
      <c r="M11" s="104"/>
    </row>
    <row r="12" spans="1:14">
      <c r="A12" s="850" t="s">
        <v>31</v>
      </c>
      <c r="B12" s="848"/>
      <c r="C12" s="777"/>
      <c r="D12" s="230">
        <f t="shared" si="0"/>
        <v>0</v>
      </c>
      <c r="E12" s="228">
        <v>30000</v>
      </c>
      <c r="F12" s="229">
        <v>0</v>
      </c>
      <c r="G12" s="230">
        <f t="shared" si="1"/>
        <v>30000</v>
      </c>
      <c r="H12" s="228">
        <v>30000</v>
      </c>
      <c r="I12" s="229">
        <v>0</v>
      </c>
      <c r="J12" s="230">
        <f t="shared" si="2"/>
        <v>30000</v>
      </c>
      <c r="K12" s="102"/>
      <c r="L12" s="103"/>
      <c r="M12" s="104"/>
    </row>
    <row r="13" spans="1:14">
      <c r="A13" s="850" t="s">
        <v>32</v>
      </c>
      <c r="B13" s="848"/>
      <c r="C13" s="777"/>
      <c r="D13" s="230">
        <f t="shared" si="0"/>
        <v>0</v>
      </c>
      <c r="E13" s="228">
        <v>13693</v>
      </c>
      <c r="F13" s="229">
        <v>0</v>
      </c>
      <c r="G13" s="230">
        <f t="shared" si="1"/>
        <v>13693</v>
      </c>
      <c r="H13" s="228">
        <v>13693</v>
      </c>
      <c r="I13" s="229">
        <v>0</v>
      </c>
      <c r="J13" s="230">
        <f t="shared" si="2"/>
        <v>13693</v>
      </c>
      <c r="K13" s="102"/>
      <c r="L13" s="103"/>
      <c r="M13" s="104"/>
    </row>
    <row r="14" spans="1:14">
      <c r="A14" s="850" t="s">
        <v>33</v>
      </c>
      <c r="B14" s="848"/>
      <c r="C14" s="777"/>
      <c r="D14" s="230">
        <f t="shared" si="0"/>
        <v>0</v>
      </c>
      <c r="E14" s="228">
        <v>80649</v>
      </c>
      <c r="F14" s="229">
        <v>80648</v>
      </c>
      <c r="G14" s="230">
        <f t="shared" si="1"/>
        <v>161297</v>
      </c>
      <c r="H14" s="228">
        <v>80649</v>
      </c>
      <c r="I14" s="229">
        <v>80648</v>
      </c>
      <c r="J14" s="230">
        <f t="shared" si="2"/>
        <v>161297</v>
      </c>
      <c r="K14" s="102"/>
      <c r="L14" s="103"/>
      <c r="M14" s="104"/>
    </row>
    <row r="15" spans="1:14">
      <c r="A15" s="850" t="s">
        <v>34</v>
      </c>
      <c r="B15" s="848"/>
      <c r="C15" s="777"/>
      <c r="D15" s="230">
        <f t="shared" si="0"/>
        <v>0</v>
      </c>
      <c r="E15" s="228">
        <v>13411</v>
      </c>
      <c r="F15" s="229">
        <v>13411</v>
      </c>
      <c r="G15" s="230">
        <f t="shared" si="1"/>
        <v>26822</v>
      </c>
      <c r="H15" s="228">
        <v>13411</v>
      </c>
      <c r="I15" s="229">
        <v>13411</v>
      </c>
      <c r="J15" s="230">
        <f t="shared" si="2"/>
        <v>26822</v>
      </c>
      <c r="K15" s="102"/>
      <c r="L15" s="103"/>
      <c r="M15" s="104"/>
    </row>
    <row r="16" spans="1:14">
      <c r="A16" s="851" t="s">
        <v>35</v>
      </c>
      <c r="B16" s="848"/>
      <c r="C16" s="777"/>
      <c r="D16" s="230">
        <f t="shared" si="0"/>
        <v>0</v>
      </c>
      <c r="E16" s="228">
        <v>0</v>
      </c>
      <c r="F16" s="229">
        <v>0</v>
      </c>
      <c r="G16" s="230">
        <f t="shared" si="1"/>
        <v>0</v>
      </c>
      <c r="H16" s="228">
        <v>0</v>
      </c>
      <c r="I16" s="229">
        <v>0</v>
      </c>
      <c r="J16" s="230">
        <f t="shared" si="2"/>
        <v>0</v>
      </c>
      <c r="K16" s="102"/>
      <c r="L16" s="103"/>
      <c r="M16" s="104"/>
    </row>
    <row r="17" spans="1:14">
      <c r="A17" s="851"/>
      <c r="B17" s="848"/>
      <c r="C17" s="777"/>
      <c r="D17" s="230">
        <f t="shared" si="0"/>
        <v>0</v>
      </c>
      <c r="E17" s="228">
        <v>0</v>
      </c>
      <c r="F17" s="229">
        <v>0</v>
      </c>
      <c r="G17" s="230">
        <f t="shared" si="1"/>
        <v>0</v>
      </c>
      <c r="H17" s="228">
        <v>0</v>
      </c>
      <c r="I17" s="229">
        <v>0</v>
      </c>
      <c r="J17" s="230">
        <f t="shared" si="2"/>
        <v>0</v>
      </c>
      <c r="K17" s="102"/>
      <c r="L17" s="103"/>
      <c r="M17" s="104"/>
    </row>
    <row r="18" spans="1:14" ht="13.5" thickBot="1">
      <c r="A18" s="1305" t="s">
        <v>36</v>
      </c>
      <c r="B18" s="874">
        <f>SUM(B6:B17)</f>
        <v>0</v>
      </c>
      <c r="C18" s="875">
        <f>SUM(C6:C17)</f>
        <v>0</v>
      </c>
      <c r="D18" s="233">
        <v>12324065</v>
      </c>
      <c r="E18" s="231">
        <f t="shared" ref="E18:J18" si="3">SUM(E7:E17)</f>
        <v>199913</v>
      </c>
      <c r="F18" s="232">
        <f t="shared" si="3"/>
        <v>149336</v>
      </c>
      <c r="G18" s="233">
        <f t="shared" si="3"/>
        <v>349249</v>
      </c>
      <c r="H18" s="231">
        <f t="shared" si="3"/>
        <v>199913</v>
      </c>
      <c r="I18" s="232">
        <f t="shared" si="3"/>
        <v>149336</v>
      </c>
      <c r="J18" s="233">
        <f t="shared" si="3"/>
        <v>349249</v>
      </c>
      <c r="K18" s="113"/>
      <c r="L18" s="114"/>
      <c r="M18" s="771">
        <f>J18/D18</f>
        <v>2.8338782698728058E-2</v>
      </c>
      <c r="N18" s="112"/>
    </row>
    <row r="19" spans="1:14" ht="13.5" thickBot="1">
      <c r="A19" s="876"/>
      <c r="B19" s="877"/>
      <c r="C19" s="878"/>
      <c r="D19" s="863"/>
      <c r="E19" s="864"/>
      <c r="F19" s="865"/>
      <c r="G19" s="863"/>
      <c r="H19" s="864"/>
      <c r="I19" s="865"/>
      <c r="J19" s="863"/>
      <c r="K19" s="108"/>
      <c r="L19" s="109"/>
      <c r="M19" s="110"/>
    </row>
    <row r="20" spans="1:14">
      <c r="A20" s="879" t="s">
        <v>37</v>
      </c>
      <c r="B20" s="866">
        <v>0</v>
      </c>
      <c r="C20" s="867">
        <v>0</v>
      </c>
      <c r="D20" s="454">
        <v>305202</v>
      </c>
      <c r="E20" s="227">
        <v>0</v>
      </c>
      <c r="F20" s="453">
        <v>0</v>
      </c>
      <c r="G20" s="454">
        <f t="shared" ref="G20:G27" si="4">E20+F20</f>
        <v>0</v>
      </c>
      <c r="H20" s="227">
        <v>0</v>
      </c>
      <c r="I20" s="453">
        <v>0</v>
      </c>
      <c r="J20" s="454">
        <f t="shared" ref="J20:J27" si="5">H20+I20</f>
        <v>0</v>
      </c>
      <c r="K20" s="455"/>
      <c r="L20" s="456"/>
      <c r="M20" s="1215">
        <f t="shared" ref="M20:M24" si="6">J20/D20</f>
        <v>0</v>
      </c>
    </row>
    <row r="21" spans="1:14">
      <c r="A21" s="852" t="s">
        <v>38</v>
      </c>
      <c r="B21" s="848">
        <v>0</v>
      </c>
      <c r="C21" s="777">
        <v>0</v>
      </c>
      <c r="D21" s="230">
        <v>0</v>
      </c>
      <c r="E21" s="228">
        <v>0</v>
      </c>
      <c r="F21" s="229">
        <v>0</v>
      </c>
      <c r="G21" s="230">
        <f t="shared" si="4"/>
        <v>0</v>
      </c>
      <c r="H21" s="228">
        <v>0</v>
      </c>
      <c r="I21" s="229">
        <v>0</v>
      </c>
      <c r="J21" s="230">
        <f t="shared" si="5"/>
        <v>0</v>
      </c>
      <c r="K21" s="102"/>
      <c r="L21" s="103"/>
      <c r="M21" s="1216">
        <v>0</v>
      </c>
    </row>
    <row r="22" spans="1:14">
      <c r="A22" s="851" t="s">
        <v>39</v>
      </c>
      <c r="B22" s="848">
        <v>0</v>
      </c>
      <c r="C22" s="777">
        <v>0</v>
      </c>
      <c r="D22" s="230">
        <v>100722</v>
      </c>
      <c r="E22" s="228">
        <v>5471</v>
      </c>
      <c r="F22" s="229">
        <v>5471</v>
      </c>
      <c r="G22" s="230">
        <f t="shared" si="4"/>
        <v>10942</v>
      </c>
      <c r="H22" s="228">
        <v>5471</v>
      </c>
      <c r="I22" s="229">
        <v>5471</v>
      </c>
      <c r="J22" s="230">
        <f t="shared" si="5"/>
        <v>10942</v>
      </c>
      <c r="K22" s="102"/>
      <c r="L22" s="103"/>
      <c r="M22" s="1216">
        <f t="shared" si="6"/>
        <v>0.10863565060264888</v>
      </c>
      <c r="N22" s="112"/>
    </row>
    <row r="23" spans="1:14">
      <c r="A23" s="850" t="s">
        <v>40</v>
      </c>
      <c r="B23" s="848">
        <v>0</v>
      </c>
      <c r="C23" s="777">
        <v>0</v>
      </c>
      <c r="D23" s="230">
        <v>1506347</v>
      </c>
      <c r="E23" s="228">
        <v>5954</v>
      </c>
      <c r="F23" s="229">
        <v>5954</v>
      </c>
      <c r="G23" s="230">
        <f t="shared" si="4"/>
        <v>11908</v>
      </c>
      <c r="H23" s="228">
        <v>5954</v>
      </c>
      <c r="I23" s="229">
        <v>5954</v>
      </c>
      <c r="J23" s="230">
        <f t="shared" si="5"/>
        <v>11908</v>
      </c>
      <c r="K23" s="102"/>
      <c r="L23" s="103"/>
      <c r="M23" s="1216">
        <f t="shared" si="6"/>
        <v>7.905217058220981E-3</v>
      </c>
    </row>
    <row r="24" spans="1:14">
      <c r="A24" s="853" t="s">
        <v>41</v>
      </c>
      <c r="B24" s="848">
        <v>0</v>
      </c>
      <c r="C24" s="777">
        <v>0</v>
      </c>
      <c r="D24" s="230">
        <v>125000</v>
      </c>
      <c r="E24" s="228">
        <v>0</v>
      </c>
      <c r="F24" s="229">
        <v>0</v>
      </c>
      <c r="G24" s="230">
        <f t="shared" si="4"/>
        <v>0</v>
      </c>
      <c r="H24" s="228">
        <v>0</v>
      </c>
      <c r="I24" s="229">
        <v>0</v>
      </c>
      <c r="J24" s="230">
        <f t="shared" si="5"/>
        <v>0</v>
      </c>
      <c r="K24" s="102"/>
      <c r="L24" s="103"/>
      <c r="M24" s="1216">
        <f t="shared" si="6"/>
        <v>0</v>
      </c>
      <c r="N24" s="112"/>
    </row>
    <row r="25" spans="1:14">
      <c r="A25" s="850" t="s">
        <v>42</v>
      </c>
      <c r="B25" s="848">
        <v>0</v>
      </c>
      <c r="C25" s="777">
        <v>0</v>
      </c>
      <c r="D25" s="230">
        <v>300652</v>
      </c>
      <c r="E25" s="234">
        <v>4175</v>
      </c>
      <c r="F25" s="235">
        <v>4175</v>
      </c>
      <c r="G25" s="236">
        <f t="shared" si="4"/>
        <v>8350</v>
      </c>
      <c r="H25" s="228">
        <v>4175</v>
      </c>
      <c r="I25" s="229">
        <v>4175</v>
      </c>
      <c r="J25" s="230">
        <f t="shared" si="5"/>
        <v>8350</v>
      </c>
      <c r="K25" s="102"/>
      <c r="L25" s="103"/>
      <c r="M25" s="1216">
        <f>J25/D25</f>
        <v>2.7772973404467622E-2</v>
      </c>
    </row>
    <row r="26" spans="1:14">
      <c r="A26" s="850" t="s">
        <v>43</v>
      </c>
      <c r="B26" s="848">
        <v>0</v>
      </c>
      <c r="C26" s="777">
        <v>0</v>
      </c>
      <c r="D26" s="230">
        <v>2610272</v>
      </c>
      <c r="E26" s="228">
        <v>65103</v>
      </c>
      <c r="F26" s="229">
        <v>65103</v>
      </c>
      <c r="G26" s="230">
        <f t="shared" si="4"/>
        <v>130206</v>
      </c>
      <c r="H26" s="228">
        <v>65103</v>
      </c>
      <c r="I26" s="229">
        <v>65103</v>
      </c>
      <c r="J26" s="230">
        <f t="shared" si="5"/>
        <v>130206</v>
      </c>
      <c r="K26" s="102"/>
      <c r="L26" s="103"/>
      <c r="M26" s="1216">
        <f>J26/D26</f>
        <v>4.9882157874734892E-2</v>
      </c>
      <c r="N26" s="219"/>
    </row>
    <row r="27" spans="1:14">
      <c r="A27" s="854" t="s">
        <v>44</v>
      </c>
      <c r="B27" s="848">
        <v>0</v>
      </c>
      <c r="C27" s="777">
        <v>0</v>
      </c>
      <c r="D27" s="773">
        <v>54707</v>
      </c>
      <c r="E27" s="709">
        <v>0</v>
      </c>
      <c r="F27" s="710">
        <v>0</v>
      </c>
      <c r="G27" s="711">
        <f t="shared" si="4"/>
        <v>0</v>
      </c>
      <c r="H27" s="228">
        <v>0</v>
      </c>
      <c r="I27" s="229">
        <v>0</v>
      </c>
      <c r="J27" s="230">
        <f t="shared" si="5"/>
        <v>0</v>
      </c>
      <c r="K27" s="712"/>
      <c r="L27" s="713"/>
      <c r="M27" s="1217">
        <f>J27/D27</f>
        <v>0</v>
      </c>
      <c r="N27" s="225"/>
    </row>
    <row r="28" spans="1:14">
      <c r="A28" s="854" t="s">
        <v>45</v>
      </c>
      <c r="B28" s="1280">
        <v>0</v>
      </c>
      <c r="C28" s="1281">
        <v>0</v>
      </c>
      <c r="D28" s="774">
        <v>325748</v>
      </c>
      <c r="E28" s="767">
        <v>947</v>
      </c>
      <c r="F28" s="768">
        <v>947</v>
      </c>
      <c r="G28" s="1294">
        <f>E28+F28</f>
        <v>1894</v>
      </c>
      <c r="H28" s="767">
        <v>947</v>
      </c>
      <c r="I28" s="768">
        <v>947</v>
      </c>
      <c r="J28" s="1295">
        <f>H28+I28</f>
        <v>1894</v>
      </c>
      <c r="K28" s="769"/>
      <c r="L28" s="770"/>
      <c r="M28" s="1296">
        <f>J28/D28</f>
        <v>5.8143104485676046E-3</v>
      </c>
      <c r="N28" s="225"/>
    </row>
    <row r="29" spans="1:14">
      <c r="A29" s="1306" t="s">
        <v>46</v>
      </c>
      <c r="B29" s="1297">
        <f>SUM(B20:B28)</f>
        <v>0</v>
      </c>
      <c r="C29" s="1298">
        <f>SUM(C20:C28)</f>
        <v>0</v>
      </c>
      <c r="D29" s="1299">
        <f>SUM(D20:D28)</f>
        <v>5328650</v>
      </c>
      <c r="E29" s="1300">
        <f t="shared" ref="E29:J29" si="7">SUM(E20:E28)</f>
        <v>81650</v>
      </c>
      <c r="F29" s="1300">
        <f t="shared" si="7"/>
        <v>81650</v>
      </c>
      <c r="G29" s="1300">
        <f t="shared" si="7"/>
        <v>163300</v>
      </c>
      <c r="H29" s="1300">
        <f t="shared" si="7"/>
        <v>81650</v>
      </c>
      <c r="I29" s="1300">
        <f t="shared" si="7"/>
        <v>81650</v>
      </c>
      <c r="J29" s="1301">
        <f t="shared" si="7"/>
        <v>163300</v>
      </c>
      <c r="K29" s="1302"/>
      <c r="L29" s="1303"/>
      <c r="M29" s="1304">
        <f>J29/D29</f>
        <v>3.0645660720820471E-2</v>
      </c>
      <c r="N29" s="112"/>
    </row>
    <row r="30" spans="1:14">
      <c r="A30" s="1279"/>
      <c r="B30" s="877"/>
      <c r="C30" s="878"/>
      <c r="D30" s="1282"/>
      <c r="E30" s="1283"/>
      <c r="F30" s="1283"/>
      <c r="G30" s="1283"/>
      <c r="H30" s="1283"/>
      <c r="I30" s="1283"/>
      <c r="J30" s="1284"/>
      <c r="K30" s="1285"/>
      <c r="L30" s="1286"/>
      <c r="M30" s="1287"/>
      <c r="N30" s="112"/>
    </row>
    <row r="31" spans="1:14" ht="13.5" thickBot="1">
      <c r="A31" s="1307" t="s">
        <v>47</v>
      </c>
      <c r="B31" s="874">
        <f>B18+B29</f>
        <v>0</v>
      </c>
      <c r="C31" s="875">
        <f>C18+C29</f>
        <v>0</v>
      </c>
      <c r="D31" s="1288">
        <f>D18+D29</f>
        <v>17652715</v>
      </c>
      <c r="E31" s="1289">
        <f t="shared" ref="E31:J31" si="8">E18+E29</f>
        <v>281563</v>
      </c>
      <c r="F31" s="1289">
        <f t="shared" si="8"/>
        <v>230986</v>
      </c>
      <c r="G31" s="1289">
        <f t="shared" si="8"/>
        <v>512549</v>
      </c>
      <c r="H31" s="1289">
        <f t="shared" si="8"/>
        <v>281563</v>
      </c>
      <c r="I31" s="1289">
        <f t="shared" si="8"/>
        <v>230986</v>
      </c>
      <c r="J31" s="1290">
        <f t="shared" si="8"/>
        <v>512549</v>
      </c>
      <c r="K31" s="1291"/>
      <c r="L31" s="1292"/>
      <c r="M31" s="1293">
        <f t="shared" ref="M31" si="9">J31/D31</f>
        <v>2.9035137087977687E-2</v>
      </c>
      <c r="N31" s="136"/>
    </row>
    <row r="32" spans="1:14" ht="18.75" customHeight="1" thickBot="1">
      <c r="A32" s="1361" t="s">
        <v>48</v>
      </c>
      <c r="B32" s="1362"/>
      <c r="C32" s="1362"/>
      <c r="D32" s="1362"/>
      <c r="E32" s="1362"/>
      <c r="F32" s="1362"/>
      <c r="G32" s="1362"/>
      <c r="H32" s="1362"/>
      <c r="I32" s="1362"/>
      <c r="J32" s="1362"/>
      <c r="K32" s="1363"/>
      <c r="L32" s="1363"/>
      <c r="M32" s="1364"/>
    </row>
    <row r="33" spans="1:13" ht="13.5" thickBot="1">
      <c r="A33" s="111" t="s">
        <v>49</v>
      </c>
      <c r="B33" s="239"/>
      <c r="C33" s="240"/>
      <c r="D33" s="241"/>
      <c r="E33" s="242">
        <v>32341</v>
      </c>
      <c r="F33" s="243">
        <v>31324</v>
      </c>
      <c r="G33" s="237">
        <f>E33+F33</f>
        <v>63665</v>
      </c>
      <c r="H33" s="242">
        <v>32341</v>
      </c>
      <c r="I33" s="243">
        <v>31324</v>
      </c>
      <c r="J33" s="237">
        <f>H33+I33</f>
        <v>63665</v>
      </c>
      <c r="K33" s="208"/>
      <c r="L33" s="180"/>
      <c r="M33" s="207"/>
    </row>
    <row r="34" spans="1:13" ht="13.5" thickBot="1">
      <c r="A34" s="115" t="s">
        <v>50</v>
      </c>
      <c r="B34" s="244"/>
      <c r="C34" s="245">
        <v>468000</v>
      </c>
      <c r="D34" s="246">
        <f>C34</f>
        <v>468000</v>
      </c>
      <c r="E34" s="247"/>
      <c r="F34" s="248">
        <v>28531</v>
      </c>
      <c r="G34" s="238">
        <f>F34</f>
        <v>28531</v>
      </c>
      <c r="H34" s="247"/>
      <c r="I34" s="248">
        <v>28531</v>
      </c>
      <c r="J34" s="238">
        <f>I34</f>
        <v>28531</v>
      </c>
      <c r="K34" s="181"/>
      <c r="L34" s="182">
        <f>I34/C34</f>
        <v>6.0963675213675211E-2</v>
      </c>
      <c r="M34" s="183">
        <f>J34/D34</f>
        <v>6.0963675213675211E-2</v>
      </c>
    </row>
    <row r="35" spans="1:13">
      <c r="A35" s="109"/>
      <c r="B35" s="109"/>
      <c r="C35" s="109"/>
      <c r="D35" s="109"/>
      <c r="E35" s="109"/>
      <c r="F35" s="109"/>
      <c r="G35" s="109"/>
      <c r="H35" s="109"/>
      <c r="I35" s="109"/>
      <c r="J35" s="109"/>
      <c r="K35" s="109"/>
      <c r="L35" s="109"/>
      <c r="M35" s="109"/>
    </row>
    <row r="36" spans="1:13">
      <c r="A36" s="109"/>
      <c r="B36" s="109"/>
      <c r="C36" s="109"/>
      <c r="D36" s="109"/>
      <c r="E36" s="109"/>
      <c r="F36" s="109"/>
      <c r="G36" s="109"/>
      <c r="H36" s="109"/>
      <c r="I36" s="109"/>
      <c r="J36" s="109"/>
      <c r="K36" s="109"/>
      <c r="L36" s="109"/>
      <c r="M36" s="109"/>
    </row>
    <row r="37" spans="1:13" ht="12.75" customHeight="1">
      <c r="A37" s="1053" t="s">
        <v>51</v>
      </c>
      <c r="B37" s="1053"/>
      <c r="C37" s="892"/>
      <c r="D37" s="892"/>
      <c r="E37" s="892"/>
      <c r="F37" s="892"/>
      <c r="G37" s="892"/>
      <c r="H37" s="892"/>
      <c r="I37" s="892"/>
      <c r="J37" s="892"/>
      <c r="K37" s="893"/>
      <c r="L37" s="893"/>
      <c r="M37" s="579"/>
    </row>
    <row r="38" spans="1:13">
      <c r="A38" s="1365"/>
      <c r="B38" s="1365"/>
      <c r="C38" s="1365"/>
      <c r="D38" s="1365"/>
      <c r="E38" s="1365"/>
      <c r="F38" s="1365"/>
      <c r="G38" s="1365"/>
      <c r="H38" s="1365"/>
      <c r="I38" s="1365"/>
      <c r="J38" s="1365"/>
      <c r="K38" s="1365"/>
      <c r="L38" s="1365"/>
      <c r="M38" s="1365"/>
    </row>
    <row r="39" spans="1:13" ht="12.75" customHeight="1">
      <c r="A39" s="1365" t="s">
        <v>52</v>
      </c>
      <c r="B39" s="1365"/>
      <c r="C39" s="1365"/>
      <c r="D39" s="1365"/>
      <c r="E39" s="1365"/>
      <c r="F39" s="1365"/>
      <c r="G39" s="1365"/>
      <c r="H39" s="1365"/>
      <c r="I39" s="1365"/>
      <c r="J39" s="1365"/>
      <c r="K39" s="1365"/>
      <c r="L39" s="1365"/>
      <c r="M39" s="1365"/>
    </row>
    <row r="40" spans="1:13">
      <c r="A40" s="213"/>
      <c r="B40" s="213"/>
      <c r="C40" s="213"/>
      <c r="D40" s="213"/>
      <c r="E40" s="213"/>
      <c r="F40" s="213"/>
      <c r="G40" s="213"/>
      <c r="H40"/>
      <c r="I40"/>
      <c r="J40" s="117"/>
      <c r="K40"/>
      <c r="L40"/>
      <c r="M40"/>
    </row>
    <row r="41" spans="1:13" ht="12.95" customHeight="1">
      <c r="A41" s="1360"/>
      <c r="B41" s="1360"/>
      <c r="C41" s="1360"/>
      <c r="D41" s="1360"/>
      <c r="E41" s="1360"/>
      <c r="F41" s="1360"/>
      <c r="G41" s="1360"/>
      <c r="H41" s="1360"/>
      <c r="I41" s="1360"/>
      <c r="J41" s="1360"/>
      <c r="K41" s="1360"/>
    </row>
    <row r="43" spans="1:13">
      <c r="D43" s="116"/>
    </row>
    <row r="49" spans="4:10">
      <c r="D49" s="112"/>
    </row>
    <row r="50" spans="4:10">
      <c r="D50" s="112"/>
      <c r="J50" s="112"/>
    </row>
    <row r="52" spans="4:10">
      <c r="D52" s="116"/>
    </row>
  </sheetData>
  <mergeCells count="11">
    <mergeCell ref="A41:K41"/>
    <mergeCell ref="A32:M32"/>
    <mergeCell ref="A38:M38"/>
    <mergeCell ref="A39:M39"/>
    <mergeCell ref="A1:M1"/>
    <mergeCell ref="A2:M2"/>
    <mergeCell ref="A3:M3"/>
    <mergeCell ref="B4:D4"/>
    <mergeCell ref="E4:G4"/>
    <mergeCell ref="H4:J4"/>
    <mergeCell ref="K4:M4"/>
  </mergeCells>
  <pageMargins left="0.7" right="0.7" top="0.75" bottom="0.75" header="0.3" footer="0.3"/>
  <pageSetup scale="62"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tabColor rgb="FF00B050"/>
    <pageSetUpPr fitToPage="1"/>
  </sheetPr>
  <dimension ref="A1:P49"/>
  <sheetViews>
    <sheetView tabSelected="1" zoomScale="85" zoomScaleNormal="85" workbookViewId="0">
      <selection activeCell="J28" sqref="J28"/>
    </sheetView>
  </sheetViews>
  <sheetFormatPr defaultColWidth="9.42578125" defaultRowHeight="12.75"/>
  <cols>
    <col min="1" max="1" width="12.42578125" style="414" bestFit="1" customWidth="1"/>
    <col min="2" max="2" width="11.5703125" style="414" customWidth="1"/>
    <col min="3" max="4" width="12.5703125" style="414" customWidth="1"/>
    <col min="5" max="6" width="13.5703125" style="414" customWidth="1"/>
    <col min="7" max="7" width="12.5703125" style="414" customWidth="1"/>
    <col min="8" max="8" width="14.5703125" style="414" customWidth="1"/>
    <col min="9" max="9" width="12.5703125" style="414" customWidth="1"/>
    <col min="10" max="16384" width="9.42578125" style="414"/>
  </cols>
  <sheetData>
    <row r="1" spans="1:9" ht="15.75">
      <c r="A1" s="1591" t="s">
        <v>707</v>
      </c>
      <c r="B1" s="1592"/>
      <c r="C1" s="1592"/>
      <c r="D1" s="1592"/>
      <c r="E1" s="1592"/>
      <c r="F1" s="1592"/>
      <c r="G1" s="1592"/>
      <c r="H1" s="1592"/>
      <c r="I1" s="1593"/>
    </row>
    <row r="2" spans="1:9" ht="15.75">
      <c r="A2" s="1594" t="s">
        <v>2</v>
      </c>
      <c r="B2" s="1649"/>
      <c r="C2" s="1649"/>
      <c r="D2" s="1649"/>
      <c r="E2" s="1649"/>
      <c r="F2" s="1649"/>
      <c r="G2" s="1649"/>
      <c r="H2" s="1649"/>
      <c r="I2" s="1650"/>
    </row>
    <row r="3" spans="1:9" ht="16.5" customHeight="1" thickBot="1">
      <c r="A3" s="1594" t="str">
        <f>'Current Month'!A3</f>
        <v>January 2023</v>
      </c>
      <c r="B3" s="1649"/>
      <c r="C3" s="1649"/>
      <c r="D3" s="1649"/>
      <c r="E3" s="1649"/>
      <c r="F3" s="1649"/>
      <c r="G3" s="1649"/>
      <c r="H3" s="1649"/>
      <c r="I3" s="1650"/>
    </row>
    <row r="4" spans="1:9" ht="75" customHeight="1" thickBot="1">
      <c r="A4" s="307" t="s">
        <v>322</v>
      </c>
      <c r="B4" s="308" t="s">
        <v>708</v>
      </c>
      <c r="C4" s="308" t="s">
        <v>589</v>
      </c>
      <c r="D4" s="309" t="s">
        <v>709</v>
      </c>
      <c r="E4" s="308" t="s">
        <v>710</v>
      </c>
      <c r="F4" s="308" t="s">
        <v>711</v>
      </c>
      <c r="G4" s="308" t="s">
        <v>593</v>
      </c>
      <c r="H4" s="309" t="s">
        <v>594</v>
      </c>
      <c r="I4" s="310" t="s">
        <v>712</v>
      </c>
    </row>
    <row r="5" spans="1:9">
      <c r="A5" s="311" t="s">
        <v>331</v>
      </c>
      <c r="B5" s="332">
        <v>11968</v>
      </c>
      <c r="C5" s="727">
        <v>82</v>
      </c>
      <c r="D5" s="372">
        <f>IF(B5&lt;&gt;0,C5/B5,0)</f>
        <v>6.8516042780748659E-3</v>
      </c>
      <c r="E5" s="728">
        <v>0</v>
      </c>
      <c r="F5" s="727">
        <v>0</v>
      </c>
      <c r="G5" s="332">
        <v>0</v>
      </c>
      <c r="H5" s="372">
        <f>IF(ISERROR(G5/C5),0,G5/C5)</f>
        <v>0</v>
      </c>
      <c r="I5" s="373">
        <f>IF(B5&gt;0,G5/B5,0)</f>
        <v>0</v>
      </c>
    </row>
    <row r="6" spans="1:9">
      <c r="A6" s="315" t="s">
        <v>332</v>
      </c>
      <c r="B6" s="332"/>
      <c r="C6" s="727"/>
      <c r="D6" s="372"/>
      <c r="E6" s="728"/>
      <c r="F6" s="727"/>
      <c r="G6" s="332"/>
      <c r="H6" s="372"/>
      <c r="I6" s="373"/>
    </row>
    <row r="7" spans="1:9">
      <c r="A7" s="315" t="s">
        <v>333</v>
      </c>
      <c r="B7" s="332"/>
      <c r="C7" s="727"/>
      <c r="D7" s="372"/>
      <c r="E7" s="728"/>
      <c r="F7" s="727"/>
      <c r="G7" s="332"/>
      <c r="H7" s="372"/>
      <c r="I7" s="373"/>
    </row>
    <row r="8" spans="1:9">
      <c r="A8" s="315" t="s">
        <v>334</v>
      </c>
      <c r="B8" s="332"/>
      <c r="C8" s="727"/>
      <c r="D8" s="372"/>
      <c r="E8" s="728"/>
      <c r="F8" s="727"/>
      <c r="G8" s="332"/>
      <c r="H8" s="372"/>
      <c r="I8" s="373"/>
    </row>
    <row r="9" spans="1:9">
      <c r="A9" s="315" t="s">
        <v>335</v>
      </c>
      <c r="B9" s="332"/>
      <c r="C9" s="727"/>
      <c r="D9" s="372"/>
      <c r="E9" s="728"/>
      <c r="F9" s="727"/>
      <c r="G9" s="332"/>
      <c r="H9" s="372"/>
      <c r="I9" s="373"/>
    </row>
    <row r="10" spans="1:9">
      <c r="A10" s="315" t="s">
        <v>336</v>
      </c>
      <c r="B10" s="332"/>
      <c r="C10" s="727"/>
      <c r="D10" s="372"/>
      <c r="E10" s="728"/>
      <c r="F10" s="727"/>
      <c r="G10" s="332"/>
      <c r="H10" s="372"/>
      <c r="I10" s="373"/>
    </row>
    <row r="11" spans="1:9">
      <c r="A11" s="315" t="s">
        <v>337</v>
      </c>
      <c r="B11" s="332"/>
      <c r="C11" s="727"/>
      <c r="D11" s="372"/>
      <c r="E11" s="728"/>
      <c r="F11" s="727"/>
      <c r="G11" s="332"/>
      <c r="H11" s="372"/>
      <c r="I11" s="373"/>
    </row>
    <row r="12" spans="1:9">
      <c r="A12" s="315" t="s">
        <v>338</v>
      </c>
      <c r="B12" s="332"/>
      <c r="C12" s="727"/>
      <c r="D12" s="372"/>
      <c r="E12" s="728"/>
      <c r="F12" s="727"/>
      <c r="G12" s="332"/>
      <c r="H12" s="372"/>
      <c r="I12" s="373"/>
    </row>
    <row r="13" spans="1:9">
      <c r="A13" s="315" t="s">
        <v>339</v>
      </c>
      <c r="B13" s="332"/>
      <c r="C13" s="727"/>
      <c r="D13" s="372"/>
      <c r="E13" s="728"/>
      <c r="F13" s="727"/>
      <c r="G13" s="332"/>
      <c r="H13" s="372"/>
      <c r="I13" s="373"/>
    </row>
    <row r="14" spans="1:9">
      <c r="A14" s="315" t="s">
        <v>340</v>
      </c>
      <c r="B14" s="332"/>
      <c r="C14" s="727"/>
      <c r="D14" s="372"/>
      <c r="E14" s="728"/>
      <c r="F14" s="727"/>
      <c r="G14" s="332"/>
      <c r="H14" s="372"/>
      <c r="I14" s="373"/>
    </row>
    <row r="15" spans="1:9">
      <c r="A15" s="315" t="s">
        <v>341</v>
      </c>
      <c r="B15" s="332"/>
      <c r="C15" s="727"/>
      <c r="D15" s="372"/>
      <c r="E15" s="728"/>
      <c r="F15" s="727"/>
      <c r="G15" s="332"/>
      <c r="H15" s="372"/>
      <c r="I15" s="373"/>
    </row>
    <row r="16" spans="1:9" ht="13.5" thickBot="1">
      <c r="A16" s="317" t="s">
        <v>342</v>
      </c>
      <c r="B16" s="374"/>
      <c r="C16" s="727"/>
      <c r="D16" s="372"/>
      <c r="E16" s="728"/>
      <c r="F16" s="727"/>
      <c r="G16" s="332"/>
      <c r="H16" s="372"/>
      <c r="I16" s="373"/>
    </row>
    <row r="17" spans="1:16" ht="13.5" thickBot="1">
      <c r="A17" s="319" t="s">
        <v>577</v>
      </c>
      <c r="B17" s="320">
        <f>_xlfn.IFS(B16&lt;&gt;0,B16,B15&lt;&gt;0,B15,B14&lt;&gt;0,B14,B13&lt;&gt;0,B13,B12&lt;&gt;0,B12,B11&lt;&gt;0,B11,B10&lt;&gt;0,B10,B9&lt;&gt;0,B9,B8&lt;&gt;0,B8,B7&lt;&gt;0,B7,B6&lt;&gt;0,B6,B5&lt;&gt;0,B5)</f>
        <v>11968</v>
      </c>
      <c r="C17" s="320">
        <f>SUM(C5:C16)</f>
        <v>82</v>
      </c>
      <c r="D17" s="321">
        <f t="shared" ref="D17" si="0">IF(B17&gt;0,(C17/B17),0)</f>
        <v>6.8516042780748659E-3</v>
      </c>
      <c r="E17" s="320">
        <f>SUM(E5:E16)</f>
        <v>0</v>
      </c>
      <c r="F17" s="320">
        <f>SUM(F5:F16)</f>
        <v>0</v>
      </c>
      <c r="G17" s="320">
        <f>SUM(G5:G16)</f>
        <v>0</v>
      </c>
      <c r="H17" s="321">
        <f>IF(C17=0,0,G17/C17)</f>
        <v>0</v>
      </c>
      <c r="I17" s="322">
        <f>IF(B17&gt;0,G17/B17,0)</f>
        <v>0</v>
      </c>
    </row>
    <row r="18" spans="1:16" ht="15" customHeight="1">
      <c r="A18" s="323"/>
      <c r="B18" s="324"/>
      <c r="C18" s="324"/>
      <c r="D18" s="325"/>
      <c r="E18" s="324"/>
      <c r="F18" s="324"/>
      <c r="G18" s="324"/>
      <c r="H18" s="325"/>
      <c r="I18" s="325"/>
    </row>
    <row r="19" spans="1:16" ht="15.75" customHeight="1">
      <c r="A19" s="1589"/>
      <c r="B19" s="1647"/>
      <c r="C19" s="1647"/>
      <c r="D19" s="1647"/>
      <c r="E19" s="1647"/>
      <c r="F19" s="1647"/>
      <c r="G19" s="1647"/>
      <c r="H19" s="1647"/>
      <c r="I19" s="1648"/>
      <c r="J19" s="417"/>
      <c r="K19" s="417"/>
      <c r="L19" s="418"/>
    </row>
    <row r="20" spans="1:16" ht="27" customHeight="1">
      <c r="A20" s="1651" t="s">
        <v>596</v>
      </c>
      <c r="B20" s="1648"/>
      <c r="C20" s="1648"/>
      <c r="D20" s="1648"/>
      <c r="E20" s="1648"/>
      <c r="F20" s="1648"/>
      <c r="G20" s="1648"/>
      <c r="H20" s="1648"/>
      <c r="I20" s="1648"/>
      <c r="J20" s="417"/>
      <c r="K20" s="417"/>
      <c r="L20" s="417"/>
    </row>
    <row r="21" spans="1:16" ht="15.95" customHeight="1">
      <c r="A21" s="1647"/>
      <c r="B21" s="1647"/>
      <c r="C21" s="1647"/>
      <c r="D21" s="1647"/>
      <c r="E21" s="1647"/>
      <c r="F21" s="1647"/>
      <c r="G21" s="1647"/>
      <c r="H21" s="1647"/>
      <c r="I21" s="1647"/>
      <c r="J21" s="654"/>
      <c r="K21" s="654"/>
      <c r="L21" s="328"/>
      <c r="M21" s="329"/>
      <c r="N21" s="329"/>
      <c r="O21" s="329"/>
      <c r="P21" s="329"/>
    </row>
    <row r="22" spans="1:16" ht="15.75" customHeight="1">
      <c r="A22" s="1651"/>
      <c r="B22" s="1648"/>
      <c r="C22" s="1648"/>
      <c r="D22" s="1648"/>
      <c r="E22" s="1648"/>
      <c r="F22" s="1648"/>
      <c r="G22" s="1648"/>
      <c r="H22" s="1648"/>
      <c r="I22" s="655"/>
      <c r="J22" s="417"/>
      <c r="K22" s="417"/>
      <c r="L22" s="417"/>
    </row>
    <row r="23" spans="1:16" ht="28.5" customHeight="1">
      <c r="A23" s="1651"/>
      <c r="B23" s="1648"/>
      <c r="C23" s="1648"/>
      <c r="D23" s="1648"/>
      <c r="E23" s="1648"/>
      <c r="F23" s="1648"/>
      <c r="G23" s="1648"/>
      <c r="H23" s="1648"/>
      <c r="I23" s="1648"/>
      <c r="J23" s="417"/>
      <c r="K23" s="417"/>
      <c r="L23" s="417"/>
    </row>
    <row r="24" spans="1:16" ht="13.5" thickBot="1">
      <c r="A24" s="330"/>
      <c r="B24" s="653"/>
      <c r="C24" s="653"/>
      <c r="E24" s="653"/>
      <c r="F24" s="653"/>
      <c r="G24" s="653"/>
    </row>
    <row r="25" spans="1:16" ht="15.75">
      <c r="A25" s="1591" t="s">
        <v>713</v>
      </c>
      <c r="B25" s="1592"/>
      <c r="C25" s="1592"/>
      <c r="D25" s="1592"/>
      <c r="E25" s="1592"/>
      <c r="F25" s="1592"/>
      <c r="G25" s="1592"/>
      <c r="H25" s="1592"/>
      <c r="I25" s="1593"/>
    </row>
    <row r="26" spans="1:16" ht="16.5" customHeight="1">
      <c r="A26" s="1594" t="s">
        <v>2</v>
      </c>
      <c r="B26" s="1649"/>
      <c r="C26" s="1649"/>
      <c r="D26" s="1649"/>
      <c r="E26" s="1649"/>
      <c r="F26" s="1649"/>
      <c r="G26" s="1649"/>
      <c r="H26" s="1649"/>
      <c r="I26" s="1650"/>
    </row>
    <row r="27" spans="1:16" ht="16.5" customHeight="1" thickBot="1">
      <c r="A27" s="1594" t="str">
        <f>'Current Month'!A3</f>
        <v>January 2023</v>
      </c>
      <c r="B27" s="1649"/>
      <c r="C27" s="1649"/>
      <c r="D27" s="1649"/>
      <c r="E27" s="1649"/>
      <c r="F27" s="1649"/>
      <c r="G27" s="1649"/>
      <c r="H27" s="1649"/>
      <c r="I27" s="1650"/>
    </row>
    <row r="28" spans="1:16" ht="75" customHeight="1" thickBot="1">
      <c r="A28" s="307" t="s">
        <v>322</v>
      </c>
      <c r="B28" s="308" t="s">
        <v>708</v>
      </c>
      <c r="C28" s="308" t="s">
        <v>589</v>
      </c>
      <c r="D28" s="309" t="s">
        <v>709</v>
      </c>
      <c r="E28" s="308" t="s">
        <v>714</v>
      </c>
      <c r="F28" s="308" t="s">
        <v>711</v>
      </c>
      <c r="G28" s="308" t="s">
        <v>593</v>
      </c>
      <c r="H28" s="309" t="s">
        <v>594</v>
      </c>
      <c r="I28" s="310" t="s">
        <v>715</v>
      </c>
    </row>
    <row r="29" spans="1:16">
      <c r="A29" s="311" t="s">
        <v>331</v>
      </c>
      <c r="B29" s="332">
        <v>11968</v>
      </c>
      <c r="C29" s="332">
        <v>0</v>
      </c>
      <c r="D29" s="372">
        <f>IF(B29&lt;&gt;0,C29/B29,0)</f>
        <v>0</v>
      </c>
      <c r="E29" s="656" t="s">
        <v>600</v>
      </c>
      <c r="F29" s="332">
        <v>0</v>
      </c>
      <c r="G29" s="332">
        <v>0</v>
      </c>
      <c r="H29" s="372">
        <f>IF(ISERROR(G29/C29),0,G29/C29)</f>
        <v>0</v>
      </c>
      <c r="I29" s="373">
        <f>IF(B29&gt;0,G29/B29,0)</f>
        <v>0</v>
      </c>
    </row>
    <row r="30" spans="1:16">
      <c r="A30" s="315" t="s">
        <v>332</v>
      </c>
      <c r="B30" s="332"/>
      <c r="C30" s="332"/>
      <c r="D30" s="372"/>
      <c r="E30" s="656"/>
      <c r="F30" s="332"/>
      <c r="G30" s="332"/>
      <c r="H30" s="372"/>
      <c r="I30" s="373"/>
    </row>
    <row r="31" spans="1:16">
      <c r="A31" s="315" t="s">
        <v>333</v>
      </c>
      <c r="B31" s="332"/>
      <c r="C31" s="332"/>
      <c r="D31" s="372"/>
      <c r="E31" s="656"/>
      <c r="F31" s="332"/>
      <c r="G31" s="332"/>
      <c r="H31" s="372"/>
      <c r="I31" s="373"/>
    </row>
    <row r="32" spans="1:16">
      <c r="A32" s="315" t="s">
        <v>334</v>
      </c>
      <c r="B32" s="332"/>
      <c r="C32" s="656"/>
      <c r="D32" s="372"/>
      <c r="E32" s="656"/>
      <c r="F32" s="656"/>
      <c r="G32" s="332"/>
      <c r="H32" s="372"/>
      <c r="I32" s="373"/>
    </row>
    <row r="33" spans="1:12">
      <c r="A33" s="315" t="s">
        <v>335</v>
      </c>
      <c r="B33" s="332"/>
      <c r="C33" s="656"/>
      <c r="D33" s="372"/>
      <c r="E33" s="656"/>
      <c r="F33" s="656"/>
      <c r="G33" s="332"/>
      <c r="H33" s="372"/>
      <c r="I33" s="373"/>
    </row>
    <row r="34" spans="1:12">
      <c r="A34" s="315" t="s">
        <v>336</v>
      </c>
      <c r="B34" s="332"/>
      <c r="C34" s="656"/>
      <c r="D34" s="372"/>
      <c r="E34" s="656"/>
      <c r="F34" s="656"/>
      <c r="G34" s="332"/>
      <c r="H34" s="372"/>
      <c r="I34" s="373"/>
    </row>
    <row r="35" spans="1:12">
      <c r="A35" s="315" t="s">
        <v>337</v>
      </c>
      <c r="B35" s="332"/>
      <c r="C35" s="657"/>
      <c r="D35" s="372"/>
      <c r="E35" s="657"/>
      <c r="F35" s="657"/>
      <c r="G35" s="332"/>
      <c r="H35" s="372"/>
      <c r="I35" s="373"/>
    </row>
    <row r="36" spans="1:12">
      <c r="A36" s="315" t="s">
        <v>338</v>
      </c>
      <c r="B36" s="332"/>
      <c r="C36" s="657"/>
      <c r="D36" s="372"/>
      <c r="E36" s="657"/>
      <c r="F36" s="657"/>
      <c r="G36" s="332"/>
      <c r="H36" s="372"/>
      <c r="I36" s="373"/>
    </row>
    <row r="37" spans="1:12">
      <c r="A37" s="315" t="s">
        <v>339</v>
      </c>
      <c r="B37" s="657"/>
      <c r="C37" s="657"/>
      <c r="D37" s="372"/>
      <c r="E37" s="657"/>
      <c r="F37" s="657"/>
      <c r="G37" s="332"/>
      <c r="H37" s="372"/>
      <c r="I37" s="373"/>
      <c r="J37" s="658"/>
    </row>
    <row r="38" spans="1:12">
      <c r="A38" s="315" t="s">
        <v>340</v>
      </c>
      <c r="B38" s="657"/>
      <c r="C38" s="657"/>
      <c r="D38" s="372"/>
      <c r="E38" s="657"/>
      <c r="F38" s="657"/>
      <c r="G38" s="332"/>
      <c r="H38" s="372"/>
      <c r="I38" s="373"/>
    </row>
    <row r="39" spans="1:12">
      <c r="A39" s="315" t="s">
        <v>341</v>
      </c>
      <c r="B39" s="657"/>
      <c r="C39" s="657"/>
      <c r="D39" s="372"/>
      <c r="E39" s="657"/>
      <c r="F39" s="657"/>
      <c r="G39" s="332"/>
      <c r="H39" s="372"/>
      <c r="I39" s="373"/>
    </row>
    <row r="40" spans="1:12" ht="13.5" thickBot="1">
      <c r="A40" s="317" t="s">
        <v>342</v>
      </c>
      <c r="B40" s="657"/>
      <c r="C40" s="659"/>
      <c r="D40" s="372"/>
      <c r="E40" s="659"/>
      <c r="F40" s="659"/>
      <c r="G40" s="332"/>
      <c r="H40" s="372"/>
      <c r="I40" s="373"/>
    </row>
    <row r="41" spans="1:12" ht="13.5" thickBot="1">
      <c r="A41" s="319" t="s">
        <v>577</v>
      </c>
      <c r="B41" s="320">
        <f>_xlfn.IFS(B40&lt;&gt;"",B40,B39&lt;&gt;"",B39,B38&lt;&gt;"",B38,B37&lt;&gt;"",B37,B36&lt;&gt;"",B36,B35&lt;&gt;"",B35,B34&lt;&gt;"",B34,B33&lt;&gt;"",B33,B32&lt;&gt;"",B32,B31&lt;&gt;"",B31,B30&lt;&gt;"",B30,B29&lt;&gt;"",B29)</f>
        <v>11968</v>
      </c>
      <c r="C41" s="320">
        <f>SUM(C29:C40)</f>
        <v>0</v>
      </c>
      <c r="D41" s="321">
        <f t="shared" ref="D41" si="1">IF(B41&gt;0,(C41/B41),0)</f>
        <v>0</v>
      </c>
      <c r="E41" s="320">
        <f>SUM(E29:E40)</f>
        <v>0</v>
      </c>
      <c r="F41" s="320">
        <f>SUM(F29:F40)</f>
        <v>0</v>
      </c>
      <c r="G41" s="320">
        <f>SUM(G29:G40)</f>
        <v>0</v>
      </c>
      <c r="H41" s="321">
        <f>IF(C41=0,0,G41/C41)</f>
        <v>0</v>
      </c>
      <c r="I41" s="322">
        <f>IF(B41&gt;0,G41/B41,0)</f>
        <v>0</v>
      </c>
      <c r="L41" s="419"/>
    </row>
    <row r="42" spans="1:12" s="417" customFormat="1">
      <c r="A42" s="660"/>
      <c r="B42" s="660"/>
      <c r="C42" s="660"/>
      <c r="D42" s="660"/>
      <c r="E42" s="660"/>
      <c r="F42" s="660"/>
      <c r="G42" s="660"/>
      <c r="H42" s="660"/>
      <c r="I42" s="660"/>
      <c r="J42" s="414"/>
      <c r="K42" s="414"/>
      <c r="L42" s="414"/>
    </row>
    <row r="43" spans="1:12" ht="12.75" customHeight="1">
      <c r="A43" s="1589"/>
      <c r="B43" s="1647"/>
      <c r="C43" s="1647"/>
      <c r="D43" s="1647"/>
      <c r="E43" s="1647"/>
      <c r="F43" s="1647"/>
      <c r="G43" s="1647"/>
      <c r="H43" s="1647"/>
      <c r="I43" s="1648"/>
    </row>
    <row r="44" spans="1:12" ht="14.25">
      <c r="A44" s="1652"/>
      <c r="B44" s="1653"/>
      <c r="C44" s="1653"/>
      <c r="D44" s="1653"/>
      <c r="E44" s="1653"/>
      <c r="F44" s="1653"/>
      <c r="G44" s="1653"/>
      <c r="H44" s="1653"/>
      <c r="I44" s="1653"/>
    </row>
    <row r="45" spans="1:12" s="417" customFormat="1" ht="31.5" customHeight="1">
      <c r="A45" s="1651" t="s">
        <v>601</v>
      </c>
      <c r="B45" s="1651"/>
      <c r="C45" s="1651"/>
      <c r="D45" s="1651"/>
      <c r="E45" s="1651"/>
      <c r="F45" s="1651"/>
      <c r="G45" s="1651"/>
      <c r="H45" s="1651"/>
      <c r="I45" s="1651"/>
    </row>
    <row r="46" spans="1:12" s="417" customFormat="1" ht="17.25" customHeight="1">
      <c r="A46" s="1651"/>
      <c r="B46" s="1648"/>
      <c r="C46" s="1648"/>
      <c r="D46" s="1648"/>
      <c r="E46" s="1648"/>
      <c r="F46" s="1648"/>
      <c r="G46" s="1648"/>
      <c r="H46" s="1648"/>
      <c r="I46" s="661"/>
    </row>
    <row r="47" spans="1:12" s="417" customFormat="1" ht="18" customHeight="1">
      <c r="A47" s="1648"/>
      <c r="B47" s="1654"/>
      <c r="C47" s="1654"/>
      <c r="D47" s="1654"/>
      <c r="E47" s="1654"/>
      <c r="F47" s="1654"/>
      <c r="G47" s="1654"/>
      <c r="H47" s="1654"/>
      <c r="I47" s="1654"/>
      <c r="J47" s="1654"/>
      <c r="K47" s="1654"/>
    </row>
    <row r="48" spans="1:12" ht="29.25" customHeight="1">
      <c r="A48" s="1655"/>
      <c r="B48" s="1655"/>
      <c r="C48" s="1655"/>
      <c r="D48" s="1655"/>
      <c r="E48" s="1655"/>
      <c r="F48" s="1655"/>
      <c r="G48" s="1655"/>
      <c r="H48" s="1655"/>
      <c r="I48" s="1655"/>
      <c r="J48" s="482"/>
      <c r="K48" s="482"/>
      <c r="L48" s="417"/>
    </row>
    <row r="49" spans="2:2">
      <c r="B49" s="264"/>
    </row>
  </sheetData>
  <mergeCells count="17">
    <mergeCell ref="A44:I44"/>
    <mergeCell ref="A45:I45"/>
    <mergeCell ref="A46:H46"/>
    <mergeCell ref="A47:K47"/>
    <mergeCell ref="A48:I48"/>
    <mergeCell ref="A43:I43"/>
    <mergeCell ref="A1:I1"/>
    <mergeCell ref="A2:I2"/>
    <mergeCell ref="A3:I3"/>
    <mergeCell ref="A19:I19"/>
    <mergeCell ref="A20:I20"/>
    <mergeCell ref="A21:I21"/>
    <mergeCell ref="A22:H22"/>
    <mergeCell ref="A23:I23"/>
    <mergeCell ref="A25:I25"/>
    <mergeCell ref="A26:I26"/>
    <mergeCell ref="A27:I27"/>
  </mergeCells>
  <pageMargins left="0.7" right="0.7" top="0.75" bottom="0.75" header="0.3" footer="0.3"/>
  <pageSetup scale="65"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tabColor rgb="FF00B050"/>
    <pageSetUpPr fitToPage="1"/>
  </sheetPr>
  <dimension ref="A1:J19"/>
  <sheetViews>
    <sheetView tabSelected="1" zoomScale="70" zoomScaleNormal="70" workbookViewId="0">
      <selection activeCell="J28" sqref="J28"/>
    </sheetView>
  </sheetViews>
  <sheetFormatPr defaultColWidth="8.5703125" defaultRowHeight="12.75"/>
  <cols>
    <col min="1" max="1" width="15.85546875" style="414" customWidth="1"/>
    <col min="2" max="10" width="10.5703125" style="414" customWidth="1"/>
    <col min="11" max="16384" width="8.5703125" style="414"/>
  </cols>
  <sheetData>
    <row r="1" spans="1:10" ht="15.75">
      <c r="A1" s="1544" t="s">
        <v>716</v>
      </c>
      <c r="B1" s="1544"/>
      <c r="C1" s="1544"/>
      <c r="D1" s="1544"/>
      <c r="E1" s="1544"/>
      <c r="F1" s="1544"/>
      <c r="G1" s="1544"/>
      <c r="H1" s="1544"/>
      <c r="I1" s="1544"/>
      <c r="J1" s="1544"/>
    </row>
    <row r="2" spans="1:10" ht="15.75">
      <c r="A2" s="1545" t="s">
        <v>2</v>
      </c>
      <c r="B2" s="1659"/>
      <c r="C2" s="1659"/>
      <c r="D2" s="1659"/>
      <c r="E2" s="1659"/>
      <c r="F2" s="1659"/>
      <c r="G2" s="1659"/>
      <c r="H2" s="1659"/>
      <c r="I2" s="1659"/>
      <c r="J2" s="1659"/>
    </row>
    <row r="3" spans="1:10" ht="16.5" thickBot="1">
      <c r="A3" s="1545" t="str">
        <f>'Current Month'!A3</f>
        <v>January 2023</v>
      </c>
      <c r="B3" s="1659"/>
      <c r="C3" s="1659"/>
      <c r="D3" s="1659"/>
      <c r="E3" s="1659"/>
      <c r="F3" s="1659"/>
      <c r="G3" s="1659"/>
      <c r="H3" s="1659"/>
      <c r="I3" s="1659"/>
      <c r="J3" s="1659"/>
    </row>
    <row r="4" spans="1:10" ht="36" customHeight="1">
      <c r="A4" s="1660" t="s">
        <v>307</v>
      </c>
      <c r="B4" s="1559" t="s">
        <v>603</v>
      </c>
      <c r="C4" s="1562"/>
      <c r="D4" s="1585"/>
      <c r="E4" s="1662" t="s">
        <v>604</v>
      </c>
      <c r="F4" s="1562"/>
      <c r="G4" s="1585"/>
      <c r="H4" s="1559" t="s">
        <v>717</v>
      </c>
      <c r="I4" s="1562"/>
      <c r="J4" s="1585"/>
    </row>
    <row r="5" spans="1:10" ht="18.75">
      <c r="A5" s="1661"/>
      <c r="B5" s="1223" t="s">
        <v>309</v>
      </c>
      <c r="C5" s="1222" t="s">
        <v>606</v>
      </c>
      <c r="D5" s="1221" t="s">
        <v>10</v>
      </c>
      <c r="E5" s="791" t="s">
        <v>309</v>
      </c>
      <c r="F5" s="662" t="s">
        <v>718</v>
      </c>
      <c r="G5" s="792" t="s">
        <v>10</v>
      </c>
      <c r="H5" s="1223" t="s">
        <v>309</v>
      </c>
      <c r="I5" s="1222" t="s">
        <v>310</v>
      </c>
      <c r="J5" s="1221" t="s">
        <v>10</v>
      </c>
    </row>
    <row r="6" spans="1:10" ht="15">
      <c r="A6" s="663" t="s">
        <v>607</v>
      </c>
      <c r="B6" s="1271">
        <v>2102</v>
      </c>
      <c r="C6" s="1272">
        <v>0</v>
      </c>
      <c r="D6" s="1251">
        <f>B6+C6</f>
        <v>2102</v>
      </c>
      <c r="E6" s="1256">
        <v>462</v>
      </c>
      <c r="F6" s="281">
        <v>0</v>
      </c>
      <c r="G6" s="1265">
        <f>E6+F6</f>
        <v>462</v>
      </c>
      <c r="H6" s="1257">
        <f>E6/B6</f>
        <v>0.219790675547098</v>
      </c>
      <c r="I6" s="1258">
        <v>0</v>
      </c>
      <c r="J6" s="1259">
        <f>G6/D6</f>
        <v>0.219790675547098</v>
      </c>
    </row>
    <row r="7" spans="1:10" ht="15">
      <c r="A7" s="664" t="s">
        <v>608</v>
      </c>
      <c r="B7" s="1273">
        <v>40415</v>
      </c>
      <c r="C7" s="1274">
        <v>1192</v>
      </c>
      <c r="D7" s="1252">
        <f t="shared" ref="D7" si="0">B7+C7</f>
        <v>41607</v>
      </c>
      <c r="E7" s="290">
        <v>11222</v>
      </c>
      <c r="F7" s="288">
        <v>284</v>
      </c>
      <c r="G7" s="1265">
        <f t="shared" ref="G7" si="1">E7+F7</f>
        <v>11506</v>
      </c>
      <c r="H7" s="1260">
        <f>E7/B7</f>
        <v>0.27766918223431897</v>
      </c>
      <c r="I7" s="665">
        <f>F7/C7</f>
        <v>0.23825503355704697</v>
      </c>
      <c r="J7" s="1261">
        <f t="shared" ref="J7" si="2">G7/D7</f>
        <v>0.27654000528757178</v>
      </c>
    </row>
    <row r="8" spans="1:10" ht="15.75">
      <c r="A8" s="666" t="s">
        <v>10</v>
      </c>
      <c r="B8" s="1253">
        <f t="shared" ref="B8:G8" si="3">SUM(B6:B7)</f>
        <v>42517</v>
      </c>
      <c r="C8" s="1254">
        <f t="shared" si="3"/>
        <v>1192</v>
      </c>
      <c r="D8" s="1255">
        <f t="shared" si="3"/>
        <v>43709</v>
      </c>
      <c r="E8" s="1232">
        <f t="shared" si="3"/>
        <v>11684</v>
      </c>
      <c r="F8" s="667">
        <f t="shared" si="3"/>
        <v>284</v>
      </c>
      <c r="G8" s="1266">
        <f t="shared" si="3"/>
        <v>11968</v>
      </c>
      <c r="H8" s="1262">
        <f t="shared" ref="H8" si="4">E8/B8</f>
        <v>0.27480772396923586</v>
      </c>
      <c r="I8" s="1263">
        <f>F8/C8</f>
        <v>0.23825503355704697</v>
      </c>
      <c r="J8" s="1264">
        <f>G8/D8</f>
        <v>0.27381088562996181</v>
      </c>
    </row>
    <row r="10" spans="1:10" ht="30" customHeight="1">
      <c r="A10" s="1657" t="s">
        <v>719</v>
      </c>
      <c r="B10" s="1648"/>
      <c r="C10" s="1648"/>
      <c r="D10" s="1648"/>
      <c r="E10" s="1648"/>
      <c r="F10" s="1648"/>
      <c r="G10" s="1648"/>
      <c r="H10" s="1648"/>
      <c r="I10" s="1648"/>
      <c r="J10" s="1648"/>
    </row>
    <row r="11" spans="1:10" ht="14.25">
      <c r="A11" s="1658" t="s">
        <v>720</v>
      </c>
      <c r="B11" s="1658"/>
      <c r="C11" s="1658"/>
      <c r="D11" s="1658"/>
      <c r="E11" s="1658"/>
      <c r="F11" s="1658"/>
      <c r="G11" s="1658"/>
      <c r="H11" s="1658"/>
      <c r="I11" s="1658"/>
      <c r="J11" s="1658"/>
    </row>
    <row r="12" spans="1:10" ht="14.25">
      <c r="A12" s="414" t="s">
        <v>721</v>
      </c>
    </row>
    <row r="13" spans="1:10" ht="15.95" customHeight="1">
      <c r="A13" s="1656"/>
      <c r="B13" s="1656"/>
      <c r="C13" s="1656"/>
      <c r="D13" s="1656"/>
      <c r="E13" s="1656"/>
      <c r="F13" s="1656"/>
      <c r="G13" s="1656"/>
      <c r="H13" s="1656"/>
      <c r="I13" s="1656"/>
      <c r="J13" s="1656"/>
    </row>
    <row r="14" spans="1:10" ht="27.95" customHeight="1">
      <c r="A14" s="1656" t="s">
        <v>164</v>
      </c>
      <c r="B14" s="1656"/>
      <c r="C14" s="1656"/>
      <c r="D14" s="1656"/>
      <c r="E14" s="1656"/>
      <c r="F14" s="1656"/>
      <c r="G14" s="1656"/>
      <c r="H14" s="1656"/>
      <c r="I14" s="1656"/>
      <c r="J14" s="1656"/>
    </row>
    <row r="16" spans="1:10">
      <c r="A16" s="375"/>
    </row>
    <row r="19" spans="8:8">
      <c r="H19" s="414" t="s">
        <v>612</v>
      </c>
    </row>
  </sheetData>
  <mergeCells count="11">
    <mergeCell ref="A14:J14"/>
    <mergeCell ref="A10:J10"/>
    <mergeCell ref="A11:J11"/>
    <mergeCell ref="A13:J13"/>
    <mergeCell ref="A1:J1"/>
    <mergeCell ref="A2:J2"/>
    <mergeCell ref="A3:J3"/>
    <mergeCell ref="A4:A5"/>
    <mergeCell ref="B4:D4"/>
    <mergeCell ref="E4:G4"/>
    <mergeCell ref="H4:J4"/>
  </mergeCells>
  <pageMargins left="0.7" right="0.7" top="0.75" bottom="0.75" header="0.3" footer="0.3"/>
  <pageSetup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tabColor rgb="FF00B050"/>
    <pageSetUpPr fitToPage="1"/>
  </sheetPr>
  <dimension ref="A1:K22"/>
  <sheetViews>
    <sheetView tabSelected="1" zoomScale="70" zoomScaleNormal="70" workbookViewId="0">
      <selection activeCell="J28" sqref="J28"/>
    </sheetView>
  </sheetViews>
  <sheetFormatPr defaultColWidth="8.5703125" defaultRowHeight="12.75"/>
  <cols>
    <col min="1" max="1" width="15.85546875" style="414" customWidth="1"/>
    <col min="2" max="2" width="16.140625" style="414" customWidth="1"/>
    <col min="3" max="4" width="16.7109375" style="414" customWidth="1"/>
    <col min="5" max="5" width="14.85546875" style="414" customWidth="1"/>
    <col min="6" max="6" width="16.42578125" style="414" customWidth="1"/>
    <col min="7" max="7" width="18.140625" style="427" customWidth="1"/>
    <col min="8" max="8" width="19.5703125" style="414" customWidth="1"/>
    <col min="9" max="9" width="12.140625" style="416" bestFit="1" customWidth="1"/>
    <col min="10" max="11" width="8.5703125" style="416"/>
    <col min="12" max="16384" width="8.5703125" style="414"/>
  </cols>
  <sheetData>
    <row r="1" spans="1:11" ht="15.75">
      <c r="A1" s="1544" t="s">
        <v>722</v>
      </c>
      <c r="B1" s="1544"/>
      <c r="C1" s="1544"/>
      <c r="D1" s="1544"/>
      <c r="E1" s="1544"/>
      <c r="F1" s="1544"/>
      <c r="G1" s="1544"/>
      <c r="H1" s="1544"/>
    </row>
    <row r="2" spans="1:11" ht="15.75">
      <c r="A2" s="1545" t="s">
        <v>2</v>
      </c>
      <c r="B2" s="1659"/>
      <c r="C2" s="1659"/>
      <c r="D2" s="1659"/>
      <c r="E2" s="1659"/>
      <c r="F2" s="1659"/>
      <c r="G2" s="1659"/>
      <c r="H2" s="1659"/>
    </row>
    <row r="3" spans="1:11" ht="16.5" thickBot="1">
      <c r="A3" s="1644" t="str">
        <f>'Current Month'!A3</f>
        <v>January 2023</v>
      </c>
      <c r="B3" s="1644"/>
      <c r="C3" s="1644"/>
      <c r="D3" s="1644"/>
      <c r="E3" s="1644"/>
      <c r="F3" s="1644"/>
      <c r="G3" s="1644"/>
      <c r="H3" s="1644"/>
    </row>
    <row r="4" spans="1:11" ht="47.25">
      <c r="A4" s="489" t="s">
        <v>322</v>
      </c>
      <c r="B4" s="487" t="s">
        <v>723</v>
      </c>
      <c r="C4" s="487" t="s">
        <v>615</v>
      </c>
      <c r="D4" s="487" t="s">
        <v>616</v>
      </c>
      <c r="E4" s="487" t="s">
        <v>617</v>
      </c>
      <c r="F4" s="487" t="s">
        <v>618</v>
      </c>
      <c r="G4" s="668" t="s">
        <v>724</v>
      </c>
      <c r="H4" s="488" t="s">
        <v>620</v>
      </c>
      <c r="I4" s="420"/>
      <c r="J4" s="420"/>
    </row>
    <row r="5" spans="1:11" s="416" customFormat="1" ht="15">
      <c r="A5" s="669" t="s">
        <v>331</v>
      </c>
      <c r="B5" s="288">
        <v>11968</v>
      </c>
      <c r="C5" s="288">
        <v>293</v>
      </c>
      <c r="D5" s="670">
        <f t="shared" ref="D5" si="0">C5/B5</f>
        <v>2.4481951871657755E-2</v>
      </c>
      <c r="E5" s="671" t="s">
        <v>600</v>
      </c>
      <c r="F5" s="671">
        <v>33</v>
      </c>
      <c r="G5" s="670">
        <f t="shared" ref="G5" si="1">IF(C5=0,0,E5/C5)</f>
        <v>0</v>
      </c>
      <c r="H5" s="672">
        <f t="shared" ref="H5" si="2">IF(B5=0,0,F5/B5)</f>
        <v>2.7573529411764708E-3</v>
      </c>
      <c r="I5" s="421"/>
      <c r="J5" s="422"/>
    </row>
    <row r="6" spans="1:11" ht="15">
      <c r="A6" s="669" t="s">
        <v>332</v>
      </c>
      <c r="B6" s="288"/>
      <c r="C6" s="288"/>
      <c r="D6" s="670"/>
      <c r="E6" s="671"/>
      <c r="F6" s="671"/>
      <c r="G6" s="670"/>
      <c r="H6" s="672"/>
      <c r="I6" s="421"/>
      <c r="J6" s="422"/>
    </row>
    <row r="7" spans="1:11" ht="15">
      <c r="A7" s="669" t="s">
        <v>333</v>
      </c>
      <c r="B7" s="288"/>
      <c r="C7" s="288"/>
      <c r="D7" s="670"/>
      <c r="E7" s="671"/>
      <c r="F7" s="671"/>
      <c r="G7" s="670"/>
      <c r="H7" s="672"/>
      <c r="I7" s="423"/>
      <c r="J7" s="422"/>
    </row>
    <row r="8" spans="1:11" ht="15">
      <c r="A8" s="669" t="s">
        <v>334</v>
      </c>
      <c r="B8" s="288"/>
      <c r="C8" s="288"/>
      <c r="D8" s="670"/>
      <c r="E8" s="671"/>
      <c r="F8" s="671"/>
      <c r="G8" s="670"/>
      <c r="H8" s="672"/>
      <c r="I8" s="423"/>
      <c r="J8" s="422"/>
    </row>
    <row r="9" spans="1:11" ht="15">
      <c r="A9" s="669" t="s">
        <v>335</v>
      </c>
      <c r="B9" s="673"/>
      <c r="C9" s="673"/>
      <c r="D9" s="670"/>
      <c r="E9" s="671"/>
      <c r="F9" s="671"/>
      <c r="G9" s="670"/>
      <c r="H9" s="672"/>
      <c r="I9" s="423"/>
    </row>
    <row r="10" spans="1:11" ht="15">
      <c r="A10" s="669" t="s">
        <v>336</v>
      </c>
      <c r="B10" s="288"/>
      <c r="C10" s="288"/>
      <c r="D10" s="670"/>
      <c r="E10" s="288"/>
      <c r="F10" s="288"/>
      <c r="G10" s="670"/>
      <c r="H10" s="672"/>
      <c r="I10" s="423"/>
    </row>
    <row r="11" spans="1:11" ht="15">
      <c r="A11" s="669" t="s">
        <v>337</v>
      </c>
      <c r="B11" s="288"/>
      <c r="C11" s="288"/>
      <c r="D11" s="670"/>
      <c r="E11" s="288"/>
      <c r="F11" s="288"/>
      <c r="G11" s="670"/>
      <c r="H11" s="674"/>
      <c r="I11" s="423"/>
    </row>
    <row r="12" spans="1:11" ht="15">
      <c r="A12" s="669" t="s">
        <v>338</v>
      </c>
      <c r="B12" s="288"/>
      <c r="C12" s="288"/>
      <c r="D12" s="670"/>
      <c r="E12" s="288"/>
      <c r="F12" s="288"/>
      <c r="G12" s="670"/>
      <c r="H12" s="674"/>
      <c r="I12" s="423"/>
      <c r="J12" s="424"/>
    </row>
    <row r="13" spans="1:11" ht="15">
      <c r="A13" s="669" t="s">
        <v>339</v>
      </c>
      <c r="B13" s="288"/>
      <c r="C13" s="288"/>
      <c r="D13" s="670"/>
      <c r="E13" s="288"/>
      <c r="F13" s="288"/>
      <c r="G13" s="670"/>
      <c r="H13" s="674"/>
      <c r="I13" s="425"/>
      <c r="J13" s="424"/>
      <c r="K13" s="424"/>
    </row>
    <row r="14" spans="1:11" ht="15">
      <c r="A14" s="669" t="s">
        <v>340</v>
      </c>
      <c r="B14" s="288"/>
      <c r="C14" s="288"/>
      <c r="D14" s="670"/>
      <c r="E14" s="288"/>
      <c r="F14" s="288"/>
      <c r="G14" s="670"/>
      <c r="H14" s="672"/>
      <c r="I14" s="426"/>
    </row>
    <row r="15" spans="1:11" ht="15">
      <c r="A15" s="669" t="s">
        <v>341</v>
      </c>
      <c r="B15" s="288"/>
      <c r="C15" s="288"/>
      <c r="D15" s="670"/>
      <c r="E15" s="288"/>
      <c r="F15" s="288"/>
      <c r="G15" s="670"/>
      <c r="H15" s="672"/>
      <c r="I15" s="426"/>
    </row>
    <row r="16" spans="1:11" ht="15.75" thickBot="1">
      <c r="A16" s="675" t="s">
        <v>342</v>
      </c>
      <c r="B16" s="292"/>
      <c r="C16" s="292"/>
      <c r="D16" s="670"/>
      <c r="E16" s="292"/>
      <c r="F16" s="292"/>
      <c r="G16" s="670"/>
      <c r="H16" s="672"/>
      <c r="I16" s="426"/>
    </row>
    <row r="17" spans="1:9" ht="16.5" thickBot="1">
      <c r="A17" s="676" t="s">
        <v>343</v>
      </c>
      <c r="B17" s="298">
        <f>_xlfn.IFS(B16&lt;&gt;0,B16,B15&lt;&gt;0,B15,B14&lt;&gt;0,B14,B13&lt;&gt;0,B13,B12&lt;&gt;0,B12,B11&lt;&gt;0,B11,B10&lt;&gt;0,B10,B9&lt;&gt;0,B9,B8&lt;&gt;0,B8,B7&lt;&gt;0,B7,B6&lt;&gt;0,B6,B5&lt;&gt;0,B5)</f>
        <v>11968</v>
      </c>
      <c r="C17" s="298">
        <f>SUM(C5:C16)</f>
        <v>293</v>
      </c>
      <c r="D17" s="677">
        <f>C17/B17</f>
        <v>2.4481951871657755E-2</v>
      </c>
      <c r="E17" s="298">
        <f>SUM(E5:E16)</f>
        <v>0</v>
      </c>
      <c r="F17" s="298">
        <f>SUM(F5:F16)</f>
        <v>33</v>
      </c>
      <c r="G17" s="677">
        <f>IF(C17=0,0,E17/C17)</f>
        <v>0</v>
      </c>
      <c r="H17" s="677">
        <f>IF(B17=0,0,F17/B17)</f>
        <v>2.7573529411764708E-3</v>
      </c>
      <c r="I17" s="423"/>
    </row>
    <row r="18" spans="1:9" ht="15">
      <c r="A18" s="678"/>
      <c r="B18" s="678"/>
      <c r="C18" s="678"/>
      <c r="D18" s="678"/>
      <c r="E18" s="678"/>
      <c r="F18" s="678"/>
      <c r="G18" s="679"/>
      <c r="H18" s="678"/>
    </row>
    <row r="19" spans="1:9" ht="12.75" customHeight="1">
      <c r="A19" s="1665"/>
      <c r="B19" s="1665"/>
      <c r="C19" s="1665"/>
      <c r="D19" s="1665"/>
      <c r="E19" s="1665"/>
      <c r="F19" s="1665"/>
      <c r="G19" s="1665"/>
      <c r="H19" s="1665"/>
      <c r="I19" s="306"/>
    </row>
    <row r="20" spans="1:9" ht="12.75" customHeight="1">
      <c r="A20" s="1663"/>
      <c r="B20" s="1663"/>
      <c r="C20" s="1663"/>
      <c r="D20" s="1663"/>
      <c r="E20" s="1663"/>
      <c r="F20" s="1663"/>
      <c r="G20" s="1663"/>
      <c r="H20" s="1663"/>
    </row>
    <row r="21" spans="1:9">
      <c r="A21" s="1663"/>
      <c r="B21" s="1663"/>
      <c r="C21" s="1663"/>
      <c r="D21" s="1663"/>
      <c r="E21" s="1663"/>
      <c r="F21" s="1663"/>
      <c r="G21" s="1663"/>
      <c r="H21" s="1663"/>
    </row>
    <row r="22" spans="1:9" ht="29.1" customHeight="1">
      <c r="A22" s="1664" t="s">
        <v>621</v>
      </c>
      <c r="B22" s="1664"/>
      <c r="C22" s="1664"/>
      <c r="D22" s="1664"/>
      <c r="E22" s="1664"/>
      <c r="F22" s="1664"/>
      <c r="G22" s="1664"/>
      <c r="H22" s="1664"/>
    </row>
  </sheetData>
  <mergeCells count="7">
    <mergeCell ref="A20:H20"/>
    <mergeCell ref="A21:H21"/>
    <mergeCell ref="A22:H22"/>
    <mergeCell ref="A1:H1"/>
    <mergeCell ref="A2:H2"/>
    <mergeCell ref="A3:H3"/>
    <mergeCell ref="A19:H19"/>
  </mergeCells>
  <pageMargins left="0.7" right="0.7" top="0.75" bottom="0.75" header="0.3" footer="0.3"/>
  <pageSetup scale="92" orientation="landscape"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sheetPr>
    <tabColor rgb="FF00B050"/>
    <pageSetUpPr fitToPage="1"/>
  </sheetPr>
  <dimension ref="A1:K31"/>
  <sheetViews>
    <sheetView tabSelected="1" zoomScale="85" zoomScaleNormal="85" workbookViewId="0">
      <selection activeCell="J28" sqref="J28"/>
    </sheetView>
  </sheetViews>
  <sheetFormatPr defaultColWidth="9.42578125" defaultRowHeight="12.75"/>
  <cols>
    <col min="1" max="1" width="48.5703125" style="414" customWidth="1"/>
    <col min="2" max="6" width="9.5703125" style="414" customWidth="1"/>
    <col min="7" max="7" width="12.5703125" style="414" customWidth="1"/>
    <col min="8" max="16384" width="9.42578125" style="414"/>
  </cols>
  <sheetData>
    <row r="1" spans="1:7" ht="15.75">
      <c r="A1" s="1544" t="s">
        <v>725</v>
      </c>
      <c r="B1" s="1544"/>
      <c r="C1" s="1544"/>
      <c r="D1" s="1544"/>
      <c r="E1" s="1544"/>
      <c r="F1" s="1544"/>
      <c r="G1" s="1654"/>
    </row>
    <row r="2" spans="1:7" ht="15.75">
      <c r="A2" s="1545" t="s">
        <v>2</v>
      </c>
      <c r="B2" s="1649"/>
      <c r="C2" s="1649"/>
      <c r="D2" s="1649"/>
      <c r="E2" s="1649"/>
      <c r="F2" s="1649"/>
      <c r="G2" s="1654"/>
    </row>
    <row r="3" spans="1:7" ht="16.5" thickBot="1">
      <c r="A3" s="1644" t="str">
        <f>'Current Month'!A3</f>
        <v>January 2023</v>
      </c>
      <c r="B3" s="1667"/>
      <c r="C3" s="1667"/>
      <c r="D3" s="1667"/>
      <c r="E3" s="1667"/>
      <c r="F3" s="1667"/>
      <c r="G3" s="1668"/>
    </row>
    <row r="4" spans="1:7" ht="13.5" customHeight="1">
      <c r="A4" s="1669" t="s">
        <v>623</v>
      </c>
      <c r="B4" s="1671" t="s">
        <v>624</v>
      </c>
      <c r="C4" s="1672"/>
      <c r="D4" s="1672"/>
      <c r="E4" s="1673"/>
      <c r="F4" s="1671" t="s">
        <v>625</v>
      </c>
      <c r="G4" s="1674"/>
    </row>
    <row r="5" spans="1:7" ht="13.5" customHeight="1">
      <c r="A5" s="1670"/>
      <c r="B5" s="1677" t="s">
        <v>626</v>
      </c>
      <c r="C5" s="1678"/>
      <c r="D5" s="1678"/>
      <c r="E5" s="1679"/>
      <c r="F5" s="1675"/>
      <c r="G5" s="1676"/>
    </row>
    <row r="6" spans="1:7" ht="24.75" customHeight="1">
      <c r="A6" s="1670"/>
      <c r="B6" s="680" t="s">
        <v>627</v>
      </c>
      <c r="C6" s="680" t="s">
        <v>628</v>
      </c>
      <c r="D6" s="680" t="s">
        <v>629</v>
      </c>
      <c r="E6" s="680" t="s">
        <v>482</v>
      </c>
      <c r="F6" s="681" t="s">
        <v>630</v>
      </c>
      <c r="G6" s="682" t="s">
        <v>631</v>
      </c>
    </row>
    <row r="7" spans="1:7">
      <c r="A7" s="378" t="s">
        <v>632</v>
      </c>
      <c r="B7" s="380"/>
      <c r="C7" s="379" t="s">
        <v>633</v>
      </c>
      <c r="D7" s="377"/>
      <c r="E7" s="377"/>
      <c r="F7" s="683">
        <v>7</v>
      </c>
      <c r="G7" s="683">
        <v>7</v>
      </c>
    </row>
    <row r="8" spans="1:7">
      <c r="A8" s="378" t="s">
        <v>634</v>
      </c>
      <c r="B8" s="379" t="s">
        <v>633</v>
      </c>
      <c r="C8" s="379"/>
      <c r="D8" s="377"/>
      <c r="E8" s="377"/>
      <c r="F8" s="684">
        <v>0</v>
      </c>
      <c r="G8" s="684">
        <v>0</v>
      </c>
    </row>
    <row r="9" spans="1:7">
      <c r="A9" s="353" t="s">
        <v>635</v>
      </c>
      <c r="B9" s="354"/>
      <c r="C9" s="354" t="s">
        <v>633</v>
      </c>
      <c r="D9" s="355" t="s">
        <v>633</v>
      </c>
      <c r="E9" s="356"/>
      <c r="F9" s="684">
        <v>0</v>
      </c>
      <c r="G9" s="684">
        <v>0</v>
      </c>
    </row>
    <row r="10" spans="1:7">
      <c r="A10" s="353" t="s">
        <v>636</v>
      </c>
      <c r="B10" s="354"/>
      <c r="C10" s="354" t="s">
        <v>633</v>
      </c>
      <c r="D10" s="355"/>
      <c r="E10" s="356"/>
      <c r="F10" s="684">
        <v>0</v>
      </c>
      <c r="G10" s="684">
        <v>0</v>
      </c>
    </row>
    <row r="11" spans="1:7">
      <c r="A11" s="353" t="s">
        <v>637</v>
      </c>
      <c r="B11" s="354"/>
      <c r="C11" s="354" t="s">
        <v>633</v>
      </c>
      <c r="D11" s="355"/>
      <c r="E11" s="356"/>
      <c r="F11" s="684">
        <v>0</v>
      </c>
      <c r="G11" s="684">
        <v>0</v>
      </c>
    </row>
    <row r="12" spans="1:7">
      <c r="A12" s="353" t="s">
        <v>638</v>
      </c>
      <c r="B12" s="354"/>
      <c r="C12" s="354" t="s">
        <v>633</v>
      </c>
      <c r="D12" s="355"/>
      <c r="E12" s="356"/>
      <c r="F12" s="684">
        <v>0</v>
      </c>
      <c r="G12" s="684">
        <v>0</v>
      </c>
    </row>
    <row r="13" spans="1:7">
      <c r="A13" s="353" t="s">
        <v>639</v>
      </c>
      <c r="B13" s="354"/>
      <c r="C13" s="354" t="s">
        <v>633</v>
      </c>
      <c r="D13" s="355"/>
      <c r="E13" s="356"/>
      <c r="F13" s="684">
        <v>0</v>
      </c>
      <c r="G13" s="684">
        <v>0</v>
      </c>
    </row>
    <row r="14" spans="1:7">
      <c r="A14" s="353" t="s">
        <v>640</v>
      </c>
      <c r="B14" s="354"/>
      <c r="C14" s="354" t="s">
        <v>633</v>
      </c>
      <c r="D14" s="355"/>
      <c r="E14" s="356"/>
      <c r="F14" s="684">
        <v>0</v>
      </c>
      <c r="G14" s="684">
        <v>0</v>
      </c>
    </row>
    <row r="15" spans="1:7">
      <c r="A15" s="353" t="s">
        <v>641</v>
      </c>
      <c r="B15" s="357"/>
      <c r="C15" s="358" t="s">
        <v>633</v>
      </c>
      <c r="D15" s="359"/>
      <c r="E15" s="360"/>
      <c r="F15" s="684">
        <v>0</v>
      </c>
      <c r="G15" s="684">
        <v>0</v>
      </c>
    </row>
    <row r="16" spans="1:7">
      <c r="A16" s="353" t="s">
        <v>642</v>
      </c>
      <c r="B16" s="357"/>
      <c r="C16" s="358" t="s">
        <v>633</v>
      </c>
      <c r="D16" s="359"/>
      <c r="E16" s="360"/>
      <c r="F16" s="684">
        <v>0</v>
      </c>
      <c r="G16" s="684">
        <v>0</v>
      </c>
    </row>
    <row r="17" spans="1:11">
      <c r="A17" s="353" t="s">
        <v>643</v>
      </c>
      <c r="B17" s="357"/>
      <c r="C17" s="358" t="s">
        <v>633</v>
      </c>
      <c r="D17" s="359"/>
      <c r="E17" s="360"/>
      <c r="F17" s="684">
        <v>0</v>
      </c>
      <c r="G17" s="684">
        <v>0</v>
      </c>
    </row>
    <row r="18" spans="1:11">
      <c r="A18" s="353" t="s">
        <v>644</v>
      </c>
      <c r="B18" s="357"/>
      <c r="C18" s="358" t="s">
        <v>633</v>
      </c>
      <c r="D18" s="359"/>
      <c r="E18" s="360" t="s">
        <v>633</v>
      </c>
      <c r="F18" s="684">
        <v>0</v>
      </c>
      <c r="G18" s="684">
        <v>0</v>
      </c>
    </row>
    <row r="19" spans="1:11">
      <c r="A19" s="353" t="s">
        <v>645</v>
      </c>
      <c r="B19" s="361"/>
      <c r="C19" s="354" t="s">
        <v>633</v>
      </c>
      <c r="D19" s="355"/>
      <c r="E19" s="356"/>
      <c r="F19" s="684">
        <v>0</v>
      </c>
      <c r="G19" s="684">
        <v>0</v>
      </c>
    </row>
    <row r="20" spans="1:11">
      <c r="A20" s="353" t="s">
        <v>646</v>
      </c>
      <c r="B20" s="354" t="s">
        <v>633</v>
      </c>
      <c r="C20" s="354"/>
      <c r="D20" s="355"/>
      <c r="E20" s="356"/>
      <c r="F20" s="684">
        <v>0</v>
      </c>
      <c r="G20" s="684">
        <v>0</v>
      </c>
    </row>
    <row r="21" spans="1:11">
      <c r="A21" s="362" t="s">
        <v>647</v>
      </c>
      <c r="B21" s="354"/>
      <c r="C21" s="354" t="s">
        <v>633</v>
      </c>
      <c r="D21" s="355"/>
      <c r="E21" s="356"/>
      <c r="F21" s="684">
        <v>0</v>
      </c>
      <c r="G21" s="684">
        <v>0</v>
      </c>
    </row>
    <row r="22" spans="1:11">
      <c r="A22" s="362" t="s">
        <v>648</v>
      </c>
      <c r="B22" s="354"/>
      <c r="C22" s="354" t="s">
        <v>633</v>
      </c>
      <c r="D22" s="355"/>
      <c r="E22" s="356"/>
      <c r="F22" s="684">
        <v>0</v>
      </c>
      <c r="G22" s="684">
        <v>0</v>
      </c>
    </row>
    <row r="23" spans="1:11">
      <c r="A23" s="362" t="s">
        <v>649</v>
      </c>
      <c r="B23" s="354"/>
      <c r="C23" s="354" t="s">
        <v>633</v>
      </c>
      <c r="D23" s="355"/>
      <c r="E23" s="360"/>
      <c r="F23" s="684">
        <v>0</v>
      </c>
      <c r="G23" s="684">
        <v>0</v>
      </c>
    </row>
    <row r="24" spans="1:11">
      <c r="A24" s="414" t="s">
        <v>650</v>
      </c>
      <c r="B24" s="354"/>
      <c r="C24" s="354" t="s">
        <v>633</v>
      </c>
      <c r="D24" s="355"/>
      <c r="E24" s="360"/>
      <c r="F24" s="684">
        <v>0</v>
      </c>
      <c r="G24" s="684">
        <v>0</v>
      </c>
    </row>
    <row r="25" spans="1:11">
      <c r="A25" s="362" t="s">
        <v>651</v>
      </c>
      <c r="B25" s="354"/>
      <c r="C25" s="354"/>
      <c r="D25" s="355"/>
      <c r="E25" s="360"/>
      <c r="F25" s="684">
        <v>0</v>
      </c>
      <c r="G25" s="684">
        <v>0</v>
      </c>
    </row>
    <row r="26" spans="1:11">
      <c r="A26" s="351" t="s">
        <v>652</v>
      </c>
      <c r="B26" s="354"/>
      <c r="C26" s="354" t="s">
        <v>633</v>
      </c>
      <c r="D26" s="355"/>
      <c r="E26" s="356"/>
      <c r="F26" s="684">
        <v>0</v>
      </c>
      <c r="G26" s="684">
        <v>0</v>
      </c>
    </row>
    <row r="27" spans="1:11" ht="13.5" thickBot="1">
      <c r="A27" s="363" t="s">
        <v>653</v>
      </c>
      <c r="B27" s="685"/>
      <c r="C27" s="686"/>
      <c r="D27" s="686"/>
      <c r="E27" s="686"/>
      <c r="F27" s="371">
        <f>SUM(F7:F26)</f>
        <v>7</v>
      </c>
      <c r="G27" s="382">
        <f>SUM(G7:G26)</f>
        <v>7</v>
      </c>
    </row>
    <row r="28" spans="1:11" ht="28.5" customHeight="1">
      <c r="A28" s="366"/>
      <c r="B28" s="687"/>
      <c r="C28" s="687"/>
      <c r="D28" s="687"/>
      <c r="E28" s="687"/>
      <c r="F28" s="688"/>
      <c r="G28" s="688"/>
    </row>
    <row r="29" spans="1:11" ht="26.25" customHeight="1">
      <c r="A29" s="1666" t="s">
        <v>654</v>
      </c>
      <c r="B29" s="1666"/>
      <c r="C29" s="1666"/>
      <c r="D29" s="1666"/>
      <c r="E29" s="1666"/>
      <c r="F29" s="1666"/>
      <c r="G29" s="1666"/>
    </row>
    <row r="30" spans="1:11" ht="15.95" customHeight="1">
      <c r="A30" s="689"/>
      <c r="B30" s="689"/>
      <c r="C30" s="689"/>
      <c r="D30" s="689"/>
      <c r="E30" s="689"/>
      <c r="F30" s="689"/>
      <c r="G30" s="689"/>
    </row>
    <row r="31" spans="1:11" ht="29.45" customHeight="1">
      <c r="A31" s="1664" t="s">
        <v>164</v>
      </c>
      <c r="B31" s="1664"/>
      <c r="C31" s="1664"/>
      <c r="D31" s="1664"/>
      <c r="E31" s="1664"/>
      <c r="F31" s="1664"/>
      <c r="G31" s="1664"/>
      <c r="H31" s="690"/>
      <c r="I31" s="690"/>
      <c r="J31" s="690"/>
      <c r="K31" s="690"/>
    </row>
  </sheetData>
  <mergeCells count="9">
    <mergeCell ref="A31:G31"/>
    <mergeCell ref="A29:G29"/>
    <mergeCell ref="A1:G1"/>
    <mergeCell ref="A2:G2"/>
    <mergeCell ref="A3:G3"/>
    <mergeCell ref="A4:A6"/>
    <mergeCell ref="B4:E4"/>
    <mergeCell ref="F4:G5"/>
    <mergeCell ref="B5:E5"/>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tabColor rgb="FF00B050"/>
    <pageSetUpPr fitToPage="1"/>
  </sheetPr>
  <dimension ref="A1:N59"/>
  <sheetViews>
    <sheetView tabSelected="1" zoomScaleNormal="100" workbookViewId="0">
      <selection activeCell="J28" sqref="J28"/>
    </sheetView>
  </sheetViews>
  <sheetFormatPr defaultColWidth="8.5703125" defaultRowHeight="12.75"/>
  <cols>
    <col min="1" max="1" width="43.42578125" style="98" bestFit="1" customWidth="1"/>
    <col min="2" max="2" width="14" style="98" bestFit="1" customWidth="1"/>
    <col min="3" max="4" width="15.5703125" style="98" bestFit="1" customWidth="1"/>
    <col min="5" max="7" width="12.42578125" style="98" bestFit="1" customWidth="1"/>
    <col min="8" max="8" width="13.5703125" style="98" customWidth="1"/>
    <col min="9" max="9" width="14.42578125" style="98" customWidth="1"/>
    <col min="10" max="10" width="17.42578125" style="98" customWidth="1"/>
    <col min="11" max="11" width="10.5703125" style="98" customWidth="1"/>
    <col min="12" max="13" width="8.5703125" style="98"/>
    <col min="14" max="14" width="26.42578125" style="98" customWidth="1"/>
    <col min="15" max="19" width="8.5703125" style="98"/>
    <col min="20" max="20" width="35.5703125" style="98" customWidth="1"/>
    <col min="21" max="16384" width="8.5703125" style="98"/>
  </cols>
  <sheetData>
    <row r="1" spans="1:13" ht="15.75">
      <c r="A1" s="1353" t="s">
        <v>53</v>
      </c>
      <c r="B1" s="1353"/>
      <c r="C1" s="1353"/>
      <c r="D1" s="1353"/>
      <c r="E1" s="1353"/>
      <c r="F1" s="1353"/>
      <c r="G1" s="1353"/>
      <c r="H1" s="1353"/>
      <c r="I1" s="1353"/>
      <c r="J1" s="1353"/>
      <c r="K1" s="1353"/>
      <c r="L1" s="1353"/>
      <c r="M1" s="1353"/>
    </row>
    <row r="2" spans="1:13" ht="15.75">
      <c r="A2" s="1353" t="s">
        <v>2</v>
      </c>
      <c r="B2" s="1354"/>
      <c r="C2" s="1354"/>
      <c r="D2" s="1354"/>
      <c r="E2" s="1354"/>
      <c r="F2" s="1354"/>
      <c r="G2" s="1354"/>
      <c r="H2" s="1354"/>
      <c r="I2" s="1354"/>
      <c r="J2" s="1354"/>
      <c r="K2" s="1354"/>
      <c r="L2" s="1354"/>
      <c r="M2" s="1354"/>
    </row>
    <row r="3" spans="1:13" customFormat="1">
      <c r="A3" s="375"/>
      <c r="B3" s="375"/>
      <c r="C3" s="375"/>
      <c r="D3" s="375"/>
      <c r="E3" s="375"/>
      <c r="F3" s="375"/>
      <c r="G3" s="375"/>
      <c r="H3" s="375"/>
      <c r="I3" s="375"/>
      <c r="J3" s="375"/>
      <c r="K3" s="375"/>
      <c r="L3" s="375"/>
      <c r="M3" s="375"/>
    </row>
    <row r="4" spans="1:13" customFormat="1" ht="16.5" thickBot="1">
      <c r="A4" s="1355" t="str">
        <f>'Current Month'!A3</f>
        <v>January 2023</v>
      </c>
      <c r="B4" s="1355"/>
      <c r="C4" s="1355"/>
      <c r="D4" s="1355"/>
      <c r="E4" s="1355"/>
      <c r="F4" s="1355"/>
      <c r="G4" s="1355"/>
      <c r="H4" s="1355"/>
      <c r="I4" s="1355"/>
      <c r="J4" s="1355"/>
      <c r="K4" s="1355"/>
      <c r="L4" s="1355"/>
      <c r="M4" s="1355"/>
    </row>
    <row r="5" spans="1:13" customFormat="1" ht="14.25">
      <c r="A5" s="1373" t="s">
        <v>54</v>
      </c>
      <c r="B5" s="1356" t="s">
        <v>55</v>
      </c>
      <c r="C5" s="1357"/>
      <c r="D5" s="1358"/>
      <c r="E5" s="1356" t="s">
        <v>4</v>
      </c>
      <c r="F5" s="1357"/>
      <c r="G5" s="1358"/>
      <c r="H5" s="1356" t="s">
        <v>5</v>
      </c>
      <c r="I5" s="1357"/>
      <c r="J5" s="1358"/>
      <c r="K5" s="1359" t="s">
        <v>6</v>
      </c>
      <c r="L5" s="1357"/>
      <c r="M5" s="1358"/>
    </row>
    <row r="6" spans="1:13" customFormat="1" ht="13.5" thickBot="1">
      <c r="A6" s="1374"/>
      <c r="B6" s="99" t="s">
        <v>8</v>
      </c>
      <c r="C6" s="100" t="s">
        <v>9</v>
      </c>
      <c r="D6" s="101" t="s">
        <v>10</v>
      </c>
      <c r="E6" s="99" t="s">
        <v>8</v>
      </c>
      <c r="F6" s="100" t="s">
        <v>9</v>
      </c>
      <c r="G6" s="101" t="s">
        <v>10</v>
      </c>
      <c r="H6" s="99" t="s">
        <v>8</v>
      </c>
      <c r="I6" s="100" t="s">
        <v>9</v>
      </c>
      <c r="J6" s="101" t="s">
        <v>10</v>
      </c>
      <c r="K6" s="99" t="s">
        <v>8</v>
      </c>
      <c r="L6" s="100" t="s">
        <v>9</v>
      </c>
      <c r="M6" s="101" t="s">
        <v>10</v>
      </c>
    </row>
    <row r="7" spans="1:13" customFormat="1">
      <c r="A7" s="536" t="s">
        <v>12</v>
      </c>
      <c r="B7" s="525"/>
      <c r="C7" s="526"/>
      <c r="D7" s="527">
        <v>2166111</v>
      </c>
      <c r="E7" s="525">
        <v>0</v>
      </c>
      <c r="F7" s="526">
        <v>0</v>
      </c>
      <c r="G7" s="527">
        <f t="shared" ref="G7:G10" si="0">E7+F7</f>
        <v>0</v>
      </c>
      <c r="H7" s="525">
        <v>0</v>
      </c>
      <c r="I7" s="526">
        <v>0</v>
      </c>
      <c r="J7" s="527">
        <f t="shared" ref="J7:J10" si="1">H7+I7</f>
        <v>0</v>
      </c>
      <c r="K7" s="528"/>
      <c r="L7" s="529"/>
      <c r="M7" s="530"/>
    </row>
    <row r="8" spans="1:13" customFormat="1">
      <c r="A8" s="521" t="s">
        <v>13</v>
      </c>
      <c r="B8" s="525"/>
      <c r="C8" s="526"/>
      <c r="D8" s="527">
        <v>2200000</v>
      </c>
      <c r="E8" s="525">
        <v>142029</v>
      </c>
      <c r="F8" s="526">
        <v>9549</v>
      </c>
      <c r="G8" s="527">
        <f t="shared" si="0"/>
        <v>151578</v>
      </c>
      <c r="H8" s="525">
        <v>142029</v>
      </c>
      <c r="I8" s="526">
        <v>9549</v>
      </c>
      <c r="J8" s="527">
        <f t="shared" si="1"/>
        <v>151578</v>
      </c>
      <c r="K8" s="528"/>
      <c r="L8" s="529"/>
      <c r="M8" s="1219">
        <f>J8/D8</f>
        <v>6.889909090909091E-2</v>
      </c>
    </row>
    <row r="9" spans="1:13" customFormat="1">
      <c r="A9" s="521" t="s">
        <v>14</v>
      </c>
      <c r="B9" s="525"/>
      <c r="C9" s="526"/>
      <c r="D9" s="527">
        <v>5698470</v>
      </c>
      <c r="E9" s="525">
        <v>0</v>
      </c>
      <c r="F9" s="526">
        <v>0</v>
      </c>
      <c r="G9" s="527">
        <f t="shared" si="0"/>
        <v>0</v>
      </c>
      <c r="H9" s="525">
        <v>0</v>
      </c>
      <c r="I9" s="526">
        <v>0</v>
      </c>
      <c r="J9" s="527">
        <f t="shared" si="1"/>
        <v>0</v>
      </c>
      <c r="K9" s="528"/>
      <c r="L9" s="529"/>
      <c r="M9" s="530"/>
    </row>
    <row r="10" spans="1:13" customFormat="1">
      <c r="A10" s="532"/>
      <c r="B10" s="525"/>
      <c r="C10" s="526"/>
      <c r="D10" s="527">
        <f t="shared" ref="D10" si="2">B10+C10</f>
        <v>0</v>
      </c>
      <c r="E10" s="525">
        <v>0</v>
      </c>
      <c r="F10" s="526">
        <v>0</v>
      </c>
      <c r="G10" s="527">
        <f t="shared" si="0"/>
        <v>0</v>
      </c>
      <c r="H10" s="525">
        <v>0</v>
      </c>
      <c r="I10" s="526">
        <v>0</v>
      </c>
      <c r="J10" s="527">
        <f t="shared" si="1"/>
        <v>0</v>
      </c>
      <c r="K10" s="528"/>
      <c r="L10" s="529"/>
      <c r="M10" s="530"/>
    </row>
    <row r="11" spans="1:13" customFormat="1" ht="13.5" thickBot="1">
      <c r="A11" s="533" t="s">
        <v>56</v>
      </c>
      <c r="B11" s="231">
        <f>SUM(B7:B10)</f>
        <v>0</v>
      </c>
      <c r="C11" s="232">
        <f>SUM(C7:C10)</f>
        <v>0</v>
      </c>
      <c r="D11" s="233">
        <f>SUM(D7:D10)</f>
        <v>10064581</v>
      </c>
      <c r="E11" s="231">
        <f t="shared" ref="E11:J11" si="3">SUM(E7:E10)</f>
        <v>142029</v>
      </c>
      <c r="F11" s="232">
        <f t="shared" si="3"/>
        <v>9549</v>
      </c>
      <c r="G11" s="233">
        <f t="shared" si="3"/>
        <v>151578</v>
      </c>
      <c r="H11" s="231">
        <f t="shared" si="3"/>
        <v>142029</v>
      </c>
      <c r="I11" s="232">
        <f t="shared" si="3"/>
        <v>9549</v>
      </c>
      <c r="J11" s="233">
        <f t="shared" si="3"/>
        <v>151578</v>
      </c>
      <c r="K11" s="534"/>
      <c r="L11" s="535"/>
      <c r="M11" s="1214">
        <f>J11/D11</f>
        <v>1.5060537542496802E-2</v>
      </c>
    </row>
    <row r="12" spans="1:13" customFormat="1">
      <c r="A12" s="375"/>
      <c r="B12" s="375"/>
      <c r="C12" s="375"/>
      <c r="D12" s="1277"/>
      <c r="E12" s="375"/>
      <c r="F12" s="375"/>
      <c r="G12" s="375"/>
      <c r="H12" s="375"/>
      <c r="I12" s="375"/>
      <c r="J12" s="375"/>
      <c r="K12" s="375"/>
      <c r="L12" s="375"/>
      <c r="M12" s="375"/>
    </row>
    <row r="13" spans="1:13" customFormat="1">
      <c r="A13" t="s">
        <v>57</v>
      </c>
    </row>
    <row r="14" spans="1:13" customFormat="1">
      <c r="A14" t="s">
        <v>58</v>
      </c>
    </row>
    <row r="15" spans="1:13" customFormat="1">
      <c r="A15" t="s">
        <v>59</v>
      </c>
    </row>
    <row r="16" spans="1:13" customFormat="1"/>
    <row r="17" spans="1:13" customFormat="1" ht="15.75">
      <c r="A17" s="1353" t="s">
        <v>60</v>
      </c>
      <c r="B17" s="1353"/>
      <c r="C17" s="1353"/>
      <c r="D17" s="1353"/>
      <c r="E17" s="1353"/>
      <c r="F17" s="1353"/>
      <c r="G17" s="1353"/>
      <c r="H17" s="1353"/>
      <c r="I17" s="1353"/>
      <c r="J17" s="1353"/>
      <c r="K17" s="1353"/>
      <c r="L17" s="1353"/>
      <c r="M17" s="1353"/>
    </row>
    <row r="18" spans="1:13" customFormat="1" ht="16.5" thickBot="1">
      <c r="A18" s="1366"/>
      <c r="B18" s="1372"/>
      <c r="C18" s="1372"/>
      <c r="D18" s="1372"/>
      <c r="E18" s="1372"/>
      <c r="F18" s="1372"/>
      <c r="G18" s="1372"/>
      <c r="H18" s="1372"/>
      <c r="I18" s="1372"/>
      <c r="J18" s="1372"/>
      <c r="K18" s="1372"/>
      <c r="L18" s="1372"/>
      <c r="M18" s="1372"/>
    </row>
    <row r="19" spans="1:13" customFormat="1" ht="13.5" thickBot="1">
      <c r="A19" s="858" t="s">
        <v>61</v>
      </c>
      <c r="B19" s="1356" t="s">
        <v>3</v>
      </c>
      <c r="C19" s="1357"/>
      <c r="D19" s="1358"/>
      <c r="E19" s="1356" t="s">
        <v>4</v>
      </c>
      <c r="F19" s="1357"/>
      <c r="G19" s="1358"/>
      <c r="H19" s="1356" t="s">
        <v>5</v>
      </c>
      <c r="I19" s="1357"/>
      <c r="J19" s="1358"/>
      <c r="K19" s="1359" t="s">
        <v>6</v>
      </c>
      <c r="L19" s="1357"/>
      <c r="M19" s="1358"/>
    </row>
    <row r="20" spans="1:13" customFormat="1" ht="13.5" thickBot="1">
      <c r="A20" s="898"/>
      <c r="B20" s="99" t="s">
        <v>8</v>
      </c>
      <c r="C20" s="100" t="s">
        <v>9</v>
      </c>
      <c r="D20" s="101" t="s">
        <v>10</v>
      </c>
      <c r="E20" s="99" t="s">
        <v>8</v>
      </c>
      <c r="F20" s="100" t="s">
        <v>9</v>
      </c>
      <c r="G20" s="101" t="s">
        <v>10</v>
      </c>
      <c r="H20" s="99" t="s">
        <v>8</v>
      </c>
      <c r="I20" s="100" t="s">
        <v>9</v>
      </c>
      <c r="J20" s="101" t="s">
        <v>10</v>
      </c>
      <c r="K20" s="99" t="s">
        <v>8</v>
      </c>
      <c r="L20" s="100" t="s">
        <v>9</v>
      </c>
      <c r="M20" s="101" t="s">
        <v>10</v>
      </c>
    </row>
    <row r="21" spans="1:13" customFormat="1">
      <c r="A21" s="483" t="s">
        <v>61</v>
      </c>
      <c r="B21" s="228"/>
      <c r="C21" s="229"/>
      <c r="D21" s="230">
        <v>1526683</v>
      </c>
      <c r="E21" s="228">
        <v>0</v>
      </c>
      <c r="F21" s="229">
        <v>0</v>
      </c>
      <c r="G21" s="230">
        <f t="shared" ref="G21:G22" si="4">E21+F21</f>
        <v>0</v>
      </c>
      <c r="H21" s="228">
        <v>0</v>
      </c>
      <c r="I21" s="229">
        <v>0</v>
      </c>
      <c r="J21" s="230">
        <f t="shared" ref="J21:J22" si="5">H21+I21</f>
        <v>0</v>
      </c>
      <c r="K21" s="102"/>
      <c r="L21" s="103"/>
      <c r="M21" s="1218">
        <f>J21/D21</f>
        <v>0</v>
      </c>
    </row>
    <row r="22" spans="1:13" customFormat="1">
      <c r="A22" s="691"/>
      <c r="B22" s="228"/>
      <c r="C22" s="229"/>
      <c r="D22" s="230">
        <f t="shared" ref="D22" si="6">B22+C22</f>
        <v>0</v>
      </c>
      <c r="E22" s="228">
        <v>0</v>
      </c>
      <c r="F22" s="229">
        <v>0</v>
      </c>
      <c r="G22" s="230">
        <f t="shared" si="4"/>
        <v>0</v>
      </c>
      <c r="H22" s="228">
        <v>0</v>
      </c>
      <c r="I22" s="229">
        <v>0</v>
      </c>
      <c r="J22" s="230">
        <f t="shared" si="5"/>
        <v>0</v>
      </c>
      <c r="K22" s="102"/>
      <c r="L22" s="103"/>
      <c r="M22" s="104"/>
    </row>
    <row r="23" spans="1:13" customFormat="1" ht="13.5" thickBot="1">
      <c r="A23" s="533" t="s">
        <v>56</v>
      </c>
      <c r="B23" s="231">
        <f>SUM(B21:B22)</f>
        <v>0</v>
      </c>
      <c r="C23" s="232">
        <f>SUM(C21:C22)</f>
        <v>0</v>
      </c>
      <c r="D23" s="233">
        <v>0</v>
      </c>
      <c r="E23" s="231">
        <f t="shared" ref="E23:J23" si="7">SUM(E21:E22)</f>
        <v>0</v>
      </c>
      <c r="F23" s="232">
        <f t="shared" si="7"/>
        <v>0</v>
      </c>
      <c r="G23" s="233">
        <f t="shared" si="7"/>
        <v>0</v>
      </c>
      <c r="H23" s="231">
        <f t="shared" si="7"/>
        <v>0</v>
      </c>
      <c r="I23" s="232">
        <f t="shared" si="7"/>
        <v>0</v>
      </c>
      <c r="J23" s="233">
        <f t="shared" si="7"/>
        <v>0</v>
      </c>
      <c r="K23" s="105"/>
      <c r="L23" s="106"/>
      <c r="M23" s="107" t="e">
        <f>J23/D23</f>
        <v>#DIV/0!</v>
      </c>
    </row>
    <row r="24" spans="1:13" customFormat="1">
      <c r="A24" s="692"/>
      <c r="B24" s="693"/>
      <c r="C24" s="693"/>
      <c r="D24" s="693"/>
      <c r="E24" s="693"/>
      <c r="F24" s="693"/>
      <c r="G24" s="693"/>
      <c r="H24" s="693"/>
      <c r="I24" s="693"/>
      <c r="J24" s="693"/>
      <c r="K24" s="694"/>
      <c r="L24" s="694"/>
      <c r="M24" s="694"/>
    </row>
    <row r="25" spans="1:13" customFormat="1">
      <c r="A25" t="s">
        <v>62</v>
      </c>
      <c r="B25" s="693"/>
      <c r="C25" s="693"/>
      <c r="D25" s="693"/>
      <c r="E25" s="693"/>
      <c r="F25" s="693"/>
      <c r="G25" s="693"/>
      <c r="H25" s="693"/>
      <c r="I25" s="693"/>
      <c r="J25" s="693"/>
      <c r="K25" s="694"/>
      <c r="L25" s="694"/>
      <c r="M25" s="694"/>
    </row>
    <row r="26" spans="1:13" customFormat="1">
      <c r="B26" s="693"/>
      <c r="C26" s="693"/>
      <c r="D26" s="693"/>
      <c r="E26" s="693"/>
      <c r="F26" s="693"/>
      <c r="G26" s="693"/>
      <c r="H26" s="693"/>
      <c r="I26" s="693"/>
      <c r="J26" s="693"/>
      <c r="K26" s="694"/>
      <c r="L26" s="694"/>
      <c r="M26" s="694"/>
    </row>
    <row r="27" spans="1:13" customFormat="1" ht="12.75" customHeight="1">
      <c r="A27" s="1353" t="s">
        <v>63</v>
      </c>
      <c r="B27" s="1353"/>
      <c r="C27" s="1353"/>
      <c r="D27" s="1353"/>
      <c r="E27" s="1353"/>
      <c r="F27" s="1353"/>
      <c r="G27" s="1353"/>
      <c r="H27" s="1353"/>
      <c r="I27" s="1353"/>
      <c r="J27" s="1353"/>
      <c r="K27" s="1353"/>
      <c r="L27" s="1353"/>
      <c r="M27" s="1353"/>
    </row>
    <row r="28" spans="1:13" customFormat="1" ht="12.75" customHeight="1" thickBot="1">
      <c r="A28" s="695"/>
      <c r="B28" s="695"/>
      <c r="C28" s="695"/>
      <c r="D28" s="695"/>
      <c r="E28" s="695"/>
      <c r="F28" s="695"/>
      <c r="G28" s="695"/>
      <c r="H28" s="695"/>
      <c r="I28" s="695"/>
      <c r="J28" s="695"/>
      <c r="K28" s="695"/>
      <c r="L28" s="695"/>
      <c r="M28" s="695"/>
    </row>
    <row r="29" spans="1:13" customFormat="1" ht="12.75" customHeight="1" thickBot="1">
      <c r="A29" s="858" t="s">
        <v>64</v>
      </c>
      <c r="B29" s="1375" t="s">
        <v>3</v>
      </c>
      <c r="C29" s="1376"/>
      <c r="D29" s="1377"/>
      <c r="E29" s="1356" t="s">
        <v>4</v>
      </c>
      <c r="F29" s="1357"/>
      <c r="G29" s="1358"/>
      <c r="H29" s="1375" t="s">
        <v>5</v>
      </c>
      <c r="I29" s="1376"/>
      <c r="J29" s="1377"/>
      <c r="K29" s="1378" t="s">
        <v>6</v>
      </c>
      <c r="L29" s="1376"/>
      <c r="M29" s="1377"/>
    </row>
    <row r="30" spans="1:13" ht="25.5" customHeight="1" thickBot="1">
      <c r="A30" s="898"/>
      <c r="B30" s="512" t="s">
        <v>8</v>
      </c>
      <c r="C30" s="513" t="s">
        <v>9</v>
      </c>
      <c r="D30" s="514" t="s">
        <v>10</v>
      </c>
      <c r="E30" s="512" t="s">
        <v>8</v>
      </c>
      <c r="F30" s="513" t="s">
        <v>9</v>
      </c>
      <c r="G30" s="514" t="s">
        <v>10</v>
      </c>
      <c r="H30" s="512" t="s">
        <v>8</v>
      </c>
      <c r="I30" s="513" t="s">
        <v>9</v>
      </c>
      <c r="J30" s="514" t="s">
        <v>10</v>
      </c>
      <c r="K30" s="512" t="s">
        <v>8</v>
      </c>
      <c r="L30" s="513" t="s">
        <v>9</v>
      </c>
      <c r="M30" s="514" t="s">
        <v>10</v>
      </c>
    </row>
    <row r="31" spans="1:13" ht="12.75" customHeight="1">
      <c r="A31" s="483" t="s">
        <v>64</v>
      </c>
      <c r="B31" s="234"/>
      <c r="C31" s="235"/>
      <c r="D31" s="236">
        <f t="shared" ref="D31:D32" si="8">B31+C31</f>
        <v>0</v>
      </c>
      <c r="E31" s="234">
        <v>0</v>
      </c>
      <c r="F31" s="235">
        <v>0</v>
      </c>
      <c r="G31" s="236">
        <f t="shared" ref="G31:G32" si="9">E31+F31</f>
        <v>0</v>
      </c>
      <c r="H31" s="234">
        <v>0</v>
      </c>
      <c r="I31" s="235">
        <v>0</v>
      </c>
      <c r="J31" s="236">
        <f t="shared" ref="J31:J32" si="10">H31+I31</f>
        <v>0</v>
      </c>
      <c r="K31" s="696"/>
      <c r="L31" s="697"/>
      <c r="M31" s="698"/>
    </row>
    <row r="32" spans="1:13">
      <c r="A32" s="691"/>
      <c r="B32" s="234"/>
      <c r="C32" s="235"/>
      <c r="D32" s="236">
        <f t="shared" si="8"/>
        <v>0</v>
      </c>
      <c r="E32" s="234">
        <v>0</v>
      </c>
      <c r="F32" s="235">
        <v>0</v>
      </c>
      <c r="G32" s="236">
        <f t="shared" si="9"/>
        <v>0</v>
      </c>
      <c r="H32" s="234">
        <v>0</v>
      </c>
      <c r="I32" s="235">
        <v>0</v>
      </c>
      <c r="J32" s="236">
        <f t="shared" si="10"/>
        <v>0</v>
      </c>
      <c r="K32" s="696"/>
      <c r="L32" s="697"/>
      <c r="M32" s="698"/>
    </row>
    <row r="33" spans="1:13" ht="13.5" thickBot="1">
      <c r="A33" s="533" t="s">
        <v>56</v>
      </c>
      <c r="B33" s="699">
        <f>SUM(B31:B32)</f>
        <v>0</v>
      </c>
      <c r="C33" s="700">
        <f>SUM(C31:C32)</f>
        <v>0</v>
      </c>
      <c r="D33" s="701">
        <v>0</v>
      </c>
      <c r="E33" s="699">
        <f t="shared" ref="E33:J33" si="11">SUM(E31:E32)</f>
        <v>0</v>
      </c>
      <c r="F33" s="700">
        <f t="shared" si="11"/>
        <v>0</v>
      </c>
      <c r="G33" s="701">
        <f t="shared" si="11"/>
        <v>0</v>
      </c>
      <c r="H33" s="699">
        <f t="shared" si="11"/>
        <v>0</v>
      </c>
      <c r="I33" s="700">
        <f t="shared" si="11"/>
        <v>0</v>
      </c>
      <c r="J33" s="701">
        <f t="shared" si="11"/>
        <v>0</v>
      </c>
      <c r="K33" s="702" t="e">
        <f>+H33/B33</f>
        <v>#DIV/0!</v>
      </c>
      <c r="L33" s="703" t="e">
        <f>I33/C33</f>
        <v>#DIV/0!</v>
      </c>
      <c r="M33" s="704" t="e">
        <f>J33/D33</f>
        <v>#DIV/0!</v>
      </c>
    </row>
    <row r="34" spans="1:13">
      <c r="A34" s="692"/>
      <c r="B34" s="705"/>
      <c r="C34" s="705"/>
      <c r="D34" s="705"/>
      <c r="E34" s="705"/>
      <c r="F34" s="705"/>
      <c r="G34" s="705"/>
      <c r="H34" s="705"/>
      <c r="I34" s="705"/>
      <c r="J34" s="705"/>
      <c r="K34" s="706"/>
      <c r="L34" s="706"/>
      <c r="M34" s="706"/>
    </row>
    <row r="35" spans="1:13">
      <c r="A35" t="s">
        <v>65</v>
      </c>
      <c r="B35" s="705"/>
      <c r="C35" s="705"/>
      <c r="D35" s="705"/>
      <c r="E35" s="705"/>
      <c r="F35" s="705"/>
      <c r="G35" s="705"/>
      <c r="H35" s="705"/>
      <c r="I35" s="705"/>
      <c r="J35" s="705"/>
      <c r="K35" s="706"/>
      <c r="L35" s="706"/>
      <c r="M35" s="706"/>
    </row>
    <row r="36" spans="1:13">
      <c r="A36" s="692"/>
      <c r="B36" s="705"/>
      <c r="C36" s="705"/>
      <c r="D36" s="705"/>
      <c r="E36" s="705"/>
      <c r="F36" s="705"/>
      <c r="G36" s="705"/>
      <c r="H36" s="705"/>
      <c r="I36" s="705"/>
      <c r="J36" s="705"/>
      <c r="K36" s="706"/>
      <c r="L36" s="706"/>
      <c r="M36" s="706"/>
    </row>
    <row r="37" spans="1:13" ht="15.75">
      <c r="A37" s="1353" t="s">
        <v>66</v>
      </c>
      <c r="B37" s="1353"/>
      <c r="C37" s="1353"/>
      <c r="D37" s="1353"/>
      <c r="E37" s="1353"/>
      <c r="F37" s="1353"/>
      <c r="G37" s="1353"/>
      <c r="H37" s="1353"/>
      <c r="I37" s="1353"/>
      <c r="J37" s="1353"/>
      <c r="K37" s="1353"/>
      <c r="L37" s="1353"/>
      <c r="M37" s="1353"/>
    </row>
    <row r="38" spans="1:13" ht="16.5" thickBot="1">
      <c r="A38" s="695"/>
      <c r="B38" s="695"/>
      <c r="C38" s="695"/>
      <c r="D38" s="695"/>
      <c r="E38" s="695"/>
      <c r="F38" s="695"/>
      <c r="G38" s="695"/>
      <c r="H38" s="695"/>
      <c r="I38" s="695"/>
      <c r="J38" s="695"/>
      <c r="K38" s="695"/>
      <c r="L38" s="695"/>
      <c r="M38" s="695"/>
    </row>
    <row r="39" spans="1:13" ht="13.5" thickBot="1">
      <c r="A39" s="858" t="s">
        <v>67</v>
      </c>
      <c r="B39" s="1375" t="s">
        <v>3</v>
      </c>
      <c r="C39" s="1376"/>
      <c r="D39" s="1377"/>
      <c r="E39" s="1356" t="s">
        <v>4</v>
      </c>
      <c r="F39" s="1357"/>
      <c r="G39" s="1358"/>
      <c r="H39" s="1375" t="s">
        <v>5</v>
      </c>
      <c r="I39" s="1376"/>
      <c r="J39" s="1377"/>
      <c r="K39" s="1378" t="s">
        <v>6</v>
      </c>
      <c r="L39" s="1376"/>
      <c r="M39" s="1377"/>
    </row>
    <row r="40" spans="1:13" ht="13.5" thickBot="1">
      <c r="A40" s="898"/>
      <c r="B40" s="512" t="s">
        <v>8</v>
      </c>
      <c r="C40" s="513" t="s">
        <v>9</v>
      </c>
      <c r="D40" s="514" t="s">
        <v>10</v>
      </c>
      <c r="E40" s="512" t="s">
        <v>8</v>
      </c>
      <c r="F40" s="513" t="s">
        <v>9</v>
      </c>
      <c r="G40" s="514" t="s">
        <v>10</v>
      </c>
      <c r="H40" s="512" t="s">
        <v>8</v>
      </c>
      <c r="I40" s="513" t="s">
        <v>9</v>
      </c>
      <c r="J40" s="514" t="s">
        <v>10</v>
      </c>
      <c r="K40" s="512" t="s">
        <v>8</v>
      </c>
      <c r="L40" s="513" t="s">
        <v>9</v>
      </c>
      <c r="M40" s="514" t="s">
        <v>10</v>
      </c>
    </row>
    <row r="41" spans="1:13">
      <c r="A41" s="483" t="s">
        <v>67</v>
      </c>
      <c r="B41" s="234"/>
      <c r="C41" s="235"/>
      <c r="D41" s="236">
        <f t="shared" ref="D41:D42" si="12">B41+C41</f>
        <v>0</v>
      </c>
      <c r="E41" s="234">
        <v>0</v>
      </c>
      <c r="F41" s="235">
        <v>0</v>
      </c>
      <c r="G41" s="236">
        <f t="shared" ref="G41:G42" si="13">E41+F41</f>
        <v>0</v>
      </c>
      <c r="H41" s="234">
        <v>0</v>
      </c>
      <c r="I41" s="235">
        <v>0</v>
      </c>
      <c r="J41" s="236">
        <f t="shared" ref="J41:J42" si="14">H41+I41</f>
        <v>0</v>
      </c>
      <c r="K41" s="696"/>
      <c r="L41" s="697"/>
      <c r="M41" s="698"/>
    </row>
    <row r="42" spans="1:13">
      <c r="A42" s="691"/>
      <c r="B42" s="234"/>
      <c r="C42" s="235"/>
      <c r="D42" s="236">
        <f t="shared" si="12"/>
        <v>0</v>
      </c>
      <c r="E42" s="234">
        <v>0</v>
      </c>
      <c r="F42" s="235">
        <v>0</v>
      </c>
      <c r="G42" s="236">
        <f t="shared" si="13"/>
        <v>0</v>
      </c>
      <c r="H42" s="234">
        <v>0</v>
      </c>
      <c r="I42" s="235">
        <v>0</v>
      </c>
      <c r="J42" s="236">
        <f t="shared" si="14"/>
        <v>0</v>
      </c>
      <c r="K42" s="696"/>
      <c r="L42" s="697"/>
      <c r="M42" s="698"/>
    </row>
    <row r="43" spans="1:13" ht="13.5" thickBot="1">
      <c r="A43" s="533" t="s">
        <v>56</v>
      </c>
      <c r="B43" s="699">
        <f>SUM(B41:B42)</f>
        <v>0</v>
      </c>
      <c r="C43" s="700">
        <f>SUM(C41:C42)</f>
        <v>0</v>
      </c>
      <c r="D43" s="701">
        <v>0</v>
      </c>
      <c r="E43" s="699">
        <f t="shared" ref="E43:J43" si="15">SUM(E41:E42)</f>
        <v>0</v>
      </c>
      <c r="F43" s="700">
        <f t="shared" si="15"/>
        <v>0</v>
      </c>
      <c r="G43" s="701">
        <f t="shared" si="15"/>
        <v>0</v>
      </c>
      <c r="H43" s="699">
        <f t="shared" si="15"/>
        <v>0</v>
      </c>
      <c r="I43" s="700">
        <f t="shared" si="15"/>
        <v>0</v>
      </c>
      <c r="J43" s="701">
        <f t="shared" si="15"/>
        <v>0</v>
      </c>
      <c r="K43" s="702" t="e">
        <f>+H43/B43</f>
        <v>#DIV/0!</v>
      </c>
      <c r="L43" s="703" t="e">
        <f>I43/C43</f>
        <v>#DIV/0!</v>
      </c>
      <c r="M43" s="704" t="e">
        <f>J43/D43</f>
        <v>#DIV/0!</v>
      </c>
    </row>
    <row r="44" spans="1:13">
      <c r="A44" s="692"/>
      <c r="B44" s="705"/>
      <c r="C44" s="705"/>
      <c r="D44" s="705"/>
      <c r="E44" s="705"/>
      <c r="F44" s="705"/>
      <c r="G44" s="705"/>
      <c r="H44" s="705"/>
      <c r="I44" s="705"/>
      <c r="J44" s="705"/>
      <c r="K44" s="706"/>
      <c r="L44" s="706"/>
      <c r="M44" s="706"/>
    </row>
    <row r="45" spans="1:13">
      <c r="A45" t="s">
        <v>68</v>
      </c>
      <c r="B45" s="705"/>
      <c r="C45" s="705"/>
      <c r="D45" s="705"/>
      <c r="E45" s="705"/>
      <c r="F45" s="705"/>
      <c r="G45" s="705"/>
      <c r="H45" s="705"/>
      <c r="I45" s="705"/>
      <c r="J45" s="705"/>
      <c r="K45" s="706"/>
      <c r="L45" s="706"/>
      <c r="M45" s="706"/>
    </row>
    <row r="46" spans="1:13">
      <c r="A46"/>
      <c r="B46"/>
      <c r="C46"/>
      <c r="D46"/>
      <c r="E46"/>
      <c r="F46"/>
      <c r="G46"/>
      <c r="H46"/>
      <c r="I46"/>
      <c r="J46"/>
      <c r="K46"/>
      <c r="L46"/>
      <c r="M46"/>
    </row>
    <row r="47" spans="1:13" ht="15.75">
      <c r="A47" s="1353" t="s">
        <v>69</v>
      </c>
      <c r="B47" s="1353"/>
      <c r="C47" s="1353"/>
      <c r="D47" s="1353"/>
      <c r="E47" s="1353"/>
      <c r="F47" s="1353"/>
      <c r="G47" s="1353"/>
      <c r="H47" s="1353"/>
      <c r="I47" s="1353"/>
      <c r="J47" s="1353"/>
      <c r="K47" s="1353"/>
      <c r="L47" s="1353"/>
      <c r="M47" s="1353"/>
    </row>
    <row r="48" spans="1:13" ht="16.5" thickBot="1">
      <c r="A48" s="695"/>
      <c r="B48" s="695"/>
      <c r="C48" s="695"/>
      <c r="D48" s="695"/>
      <c r="E48" s="695"/>
      <c r="F48" s="695"/>
      <c r="G48" s="695"/>
      <c r="H48" s="695"/>
      <c r="I48" s="695"/>
      <c r="J48" s="695"/>
      <c r="K48" s="695"/>
      <c r="L48" s="695"/>
      <c r="M48" s="695"/>
    </row>
    <row r="49" spans="1:14" ht="13.5" thickBot="1">
      <c r="A49" s="858" t="s">
        <v>70</v>
      </c>
      <c r="B49" s="1375" t="s">
        <v>3</v>
      </c>
      <c r="C49" s="1376"/>
      <c r="D49" s="1377"/>
      <c r="E49" s="1356" t="s">
        <v>4</v>
      </c>
      <c r="F49" s="1357"/>
      <c r="G49" s="1358"/>
      <c r="H49" s="1375" t="s">
        <v>5</v>
      </c>
      <c r="I49" s="1376"/>
      <c r="J49" s="1377"/>
      <c r="K49" s="1378" t="s">
        <v>6</v>
      </c>
      <c r="L49" s="1376"/>
      <c r="M49" s="1377"/>
    </row>
    <row r="50" spans="1:14" ht="13.5" thickBot="1">
      <c r="B50" s="512" t="s">
        <v>8</v>
      </c>
      <c r="C50" s="513" t="s">
        <v>9</v>
      </c>
      <c r="D50" s="514" t="s">
        <v>10</v>
      </c>
      <c r="E50" s="512" t="s">
        <v>8</v>
      </c>
      <c r="F50" s="513" t="s">
        <v>9</v>
      </c>
      <c r="G50" s="514" t="s">
        <v>10</v>
      </c>
      <c r="H50" s="512" t="s">
        <v>8</v>
      </c>
      <c r="I50" s="513" t="s">
        <v>9</v>
      </c>
      <c r="J50" s="514" t="s">
        <v>10</v>
      </c>
      <c r="K50" s="512" t="s">
        <v>8</v>
      </c>
      <c r="L50" s="513" t="s">
        <v>9</v>
      </c>
      <c r="M50" s="514" t="s">
        <v>10</v>
      </c>
    </row>
    <row r="51" spans="1:14">
      <c r="A51" s="714" t="s">
        <v>70</v>
      </c>
      <c r="B51" s="228"/>
      <c r="C51" s="229"/>
      <c r="D51" s="230">
        <f t="shared" ref="D51:D52" si="16">B51+C51</f>
        <v>0</v>
      </c>
      <c r="E51" s="228">
        <v>0</v>
      </c>
      <c r="F51" s="229">
        <v>0</v>
      </c>
      <c r="G51" s="230">
        <f t="shared" ref="G51:G52" si="17">E51+F51</f>
        <v>0</v>
      </c>
      <c r="H51" s="228">
        <v>0</v>
      </c>
      <c r="I51" s="229">
        <v>0</v>
      </c>
      <c r="J51" s="230">
        <f t="shared" ref="J51:J52" si="18">H51+I51</f>
        <v>0</v>
      </c>
      <c r="K51" s="102"/>
      <c r="L51" s="103"/>
      <c r="M51" s="104"/>
    </row>
    <row r="52" spans="1:14">
      <c r="A52" s="691"/>
      <c r="B52" s="228"/>
      <c r="C52" s="229"/>
      <c r="D52" s="230">
        <f t="shared" si="16"/>
        <v>0</v>
      </c>
      <c r="E52" s="228">
        <v>0</v>
      </c>
      <c r="F52" s="229">
        <v>0</v>
      </c>
      <c r="G52" s="230">
        <f t="shared" si="17"/>
        <v>0</v>
      </c>
      <c r="H52" s="228">
        <v>0</v>
      </c>
      <c r="I52" s="229">
        <v>0</v>
      </c>
      <c r="J52" s="230">
        <f t="shared" si="18"/>
        <v>0</v>
      </c>
      <c r="K52" s="102"/>
      <c r="L52" s="103"/>
      <c r="M52" s="104"/>
    </row>
    <row r="53" spans="1:14" ht="13.5" thickBot="1">
      <c r="A53" s="533" t="s">
        <v>56</v>
      </c>
      <c r="B53" s="231">
        <f>SUM(B51:B52)</f>
        <v>0</v>
      </c>
      <c r="C53" s="232">
        <f>SUM(C51:C52)</f>
        <v>0</v>
      </c>
      <c r="D53" s="233">
        <v>0</v>
      </c>
      <c r="E53" s="231">
        <f t="shared" ref="E53:J53" si="19">SUM(E51:E52)</f>
        <v>0</v>
      </c>
      <c r="F53" s="232">
        <f t="shared" si="19"/>
        <v>0</v>
      </c>
      <c r="G53" s="233">
        <f t="shared" si="19"/>
        <v>0</v>
      </c>
      <c r="H53" s="231">
        <f t="shared" si="19"/>
        <v>0</v>
      </c>
      <c r="I53" s="232">
        <f t="shared" si="19"/>
        <v>0</v>
      </c>
      <c r="J53" s="233">
        <f t="shared" si="19"/>
        <v>0</v>
      </c>
      <c r="K53" s="105" t="e">
        <f>+H53/B53</f>
        <v>#DIV/0!</v>
      </c>
      <c r="L53" s="106" t="e">
        <f>I53/C53</f>
        <v>#DIV/0!</v>
      </c>
      <c r="M53" s="107" t="e">
        <f>J53/D53</f>
        <v>#DIV/0!</v>
      </c>
    </row>
    <row r="54" spans="1:14">
      <c r="A54"/>
      <c r="B54"/>
      <c r="C54"/>
      <c r="D54"/>
      <c r="E54"/>
      <c r="F54"/>
      <c r="G54"/>
      <c r="H54"/>
      <c r="I54"/>
      <c r="J54"/>
      <c r="K54"/>
      <c r="L54"/>
      <c r="M54"/>
    </row>
    <row r="55" spans="1:14">
      <c r="A55" t="s">
        <v>71</v>
      </c>
      <c r="B55"/>
      <c r="C55"/>
      <c r="D55"/>
      <c r="E55"/>
      <c r="F55"/>
      <c r="G55"/>
      <c r="H55"/>
      <c r="I55"/>
      <c r="J55"/>
      <c r="K55"/>
      <c r="L55"/>
      <c r="M55"/>
    </row>
    <row r="56" spans="1:14">
      <c r="A56"/>
      <c r="B56"/>
      <c r="C56"/>
      <c r="D56"/>
      <c r="E56"/>
      <c r="F56"/>
      <c r="G56"/>
      <c r="H56"/>
      <c r="I56"/>
      <c r="J56"/>
      <c r="K56"/>
      <c r="L56"/>
      <c r="M56"/>
    </row>
    <row r="57" spans="1:14" ht="14.25">
      <c r="A57" s="1341" t="s">
        <v>72</v>
      </c>
      <c r="B57" s="1341"/>
      <c r="C57" s="1341"/>
      <c r="D57" s="1341"/>
      <c r="E57" s="1341"/>
      <c r="F57" s="1341"/>
      <c r="G57" s="1341"/>
      <c r="H57"/>
      <c r="I57"/>
      <c r="J57" s="117"/>
      <c r="K57"/>
      <c r="L57"/>
      <c r="M57"/>
      <c r="N57" s="109"/>
    </row>
    <row r="58" spans="1:14">
      <c r="A58" s="1341"/>
      <c r="B58" s="1341"/>
      <c r="C58" s="1341"/>
      <c r="D58" s="1341"/>
      <c r="E58" s="1341"/>
      <c r="F58" s="1341"/>
      <c r="G58" s="1341"/>
      <c r="H58"/>
      <c r="I58"/>
      <c r="J58" s="117"/>
      <c r="K58"/>
      <c r="L58"/>
      <c r="M58"/>
      <c r="N58" s="109"/>
    </row>
    <row r="59" spans="1:14">
      <c r="A59" s="1379" t="s">
        <v>52</v>
      </c>
      <c r="B59" s="1379"/>
      <c r="C59" s="1379"/>
      <c r="D59" s="1379"/>
      <c r="E59" s="1379"/>
      <c r="F59" s="1379"/>
      <c r="G59" s="1379"/>
      <c r="H59" s="1379"/>
      <c r="I59" s="1379"/>
      <c r="J59" s="1379"/>
      <c r="K59" s="1379"/>
    </row>
  </sheetData>
  <mergeCells count="30">
    <mergeCell ref="A59:K59"/>
    <mergeCell ref="A47:M47"/>
    <mergeCell ref="B49:D49"/>
    <mergeCell ref="E49:G49"/>
    <mergeCell ref="H49:J49"/>
    <mergeCell ref="K49:M49"/>
    <mergeCell ref="A37:M37"/>
    <mergeCell ref="B39:D39"/>
    <mergeCell ref="E39:G39"/>
    <mergeCell ref="H39:J39"/>
    <mergeCell ref="K39:M39"/>
    <mergeCell ref="A27:M27"/>
    <mergeCell ref="B29:D29"/>
    <mergeCell ref="E29:G29"/>
    <mergeCell ref="H29:J29"/>
    <mergeCell ref="K29:M29"/>
    <mergeCell ref="A17:M17"/>
    <mergeCell ref="A18:M18"/>
    <mergeCell ref="B19:D19"/>
    <mergeCell ref="E19:G19"/>
    <mergeCell ref="A1:M1"/>
    <mergeCell ref="A2:M2"/>
    <mergeCell ref="A4:M4"/>
    <mergeCell ref="B5:D5"/>
    <mergeCell ref="E5:G5"/>
    <mergeCell ref="H5:J5"/>
    <mergeCell ref="K5:M5"/>
    <mergeCell ref="A5:A6"/>
    <mergeCell ref="H19:J19"/>
    <mergeCell ref="K19:M19"/>
  </mergeCells>
  <pageMargins left="0.7" right="0.7" top="0.75" bottom="0.75" header="0.3" footer="0.3"/>
  <pageSetup scale="6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tabColor rgb="FF00B050"/>
    <pageSetUpPr fitToPage="1"/>
  </sheetPr>
  <dimension ref="A1:J107"/>
  <sheetViews>
    <sheetView tabSelected="1" zoomScaleNormal="100" workbookViewId="0">
      <selection activeCell="J28" sqref="J28"/>
    </sheetView>
  </sheetViews>
  <sheetFormatPr defaultColWidth="9.42578125" defaultRowHeight="12.75"/>
  <cols>
    <col min="1" max="1" width="51.42578125" bestFit="1" customWidth="1"/>
    <col min="2" max="2" width="7.85546875" customWidth="1"/>
    <col min="3" max="3" width="10.28515625" customWidth="1"/>
    <col min="4" max="4" width="11.42578125" customWidth="1"/>
    <col min="5" max="5" width="11.140625" customWidth="1"/>
    <col min="6" max="6" width="9.85546875" customWidth="1"/>
    <col min="7" max="7" width="10.5703125" customWidth="1"/>
    <col min="8" max="8" width="15" bestFit="1" customWidth="1"/>
    <col min="9" max="9" width="12" customWidth="1"/>
  </cols>
  <sheetData>
    <row r="1" spans="1:9" ht="15.75">
      <c r="A1" s="1383" t="s">
        <v>73</v>
      </c>
      <c r="B1" s="1383"/>
      <c r="C1" s="1383"/>
      <c r="D1" s="1383"/>
      <c r="E1" s="1383"/>
      <c r="F1" s="1383"/>
      <c r="G1" s="1383"/>
      <c r="H1" s="1383"/>
      <c r="I1" s="1383"/>
    </row>
    <row r="2" spans="1:9" ht="15.75" customHeight="1">
      <c r="A2" s="1353" t="s">
        <v>2</v>
      </c>
      <c r="B2" s="1353"/>
      <c r="C2" s="1353"/>
      <c r="D2" s="1353"/>
      <c r="E2" s="1353"/>
      <c r="F2" s="1353"/>
      <c r="G2" s="1353"/>
      <c r="H2" s="1353"/>
      <c r="I2" s="1353"/>
    </row>
    <row r="3" spans="1:9" ht="15.75" customHeight="1">
      <c r="A3" s="1366" t="str">
        <f>'Current Month'!A3</f>
        <v>January 2023</v>
      </c>
      <c r="B3" s="1366"/>
      <c r="C3" s="1366"/>
      <c r="D3" s="1366"/>
      <c r="E3" s="1366"/>
      <c r="F3" s="1366"/>
      <c r="G3" s="1366"/>
      <c r="H3" s="1366"/>
      <c r="I3" s="1366"/>
    </row>
    <row r="4" spans="1:9" ht="15.75" customHeight="1" thickBot="1">
      <c r="A4" s="51"/>
      <c r="B4" s="51"/>
      <c r="C4" s="51"/>
      <c r="D4" s="52"/>
      <c r="E4" s="52"/>
      <c r="F4" s="52"/>
      <c r="G4" s="52"/>
      <c r="H4" s="52"/>
      <c r="I4" s="52"/>
    </row>
    <row r="5" spans="1:9" ht="15.75" customHeight="1" thickBot="1">
      <c r="A5" s="913"/>
      <c r="B5" s="913"/>
      <c r="C5" s="1384" t="s">
        <v>74</v>
      </c>
      <c r="D5" s="1385"/>
      <c r="E5" s="1385"/>
      <c r="F5" s="1385"/>
      <c r="G5" s="1385"/>
      <c r="H5" s="1385"/>
      <c r="I5" s="1386"/>
    </row>
    <row r="6" spans="1:9" ht="12.75" customHeight="1" thickBot="1">
      <c r="A6" s="989"/>
      <c r="B6" s="990"/>
      <c r="C6" s="991"/>
      <c r="D6" s="1387" t="s">
        <v>75</v>
      </c>
      <c r="E6" s="1388"/>
      <c r="F6" s="1388"/>
      <c r="G6" s="1388"/>
      <c r="H6" s="1388"/>
      <c r="I6" s="1389"/>
    </row>
    <row r="7" spans="1:9" ht="25.5">
      <c r="A7" s="914" t="s">
        <v>76</v>
      </c>
      <c r="B7" s="916" t="s">
        <v>77</v>
      </c>
      <c r="C7" s="915" t="s">
        <v>78</v>
      </c>
      <c r="D7" s="987" t="s">
        <v>79</v>
      </c>
      <c r="E7" s="987" t="s">
        <v>80</v>
      </c>
      <c r="F7" s="987" t="s">
        <v>81</v>
      </c>
      <c r="G7" s="987" t="s">
        <v>82</v>
      </c>
      <c r="H7" s="988" t="s">
        <v>83</v>
      </c>
      <c r="I7" s="987" t="s">
        <v>84</v>
      </c>
    </row>
    <row r="8" spans="1:9" ht="12.75" customHeight="1">
      <c r="A8" s="54" t="s">
        <v>24</v>
      </c>
      <c r="B8" s="54"/>
      <c r="C8" s="57"/>
      <c r="D8" s="141"/>
      <c r="E8" s="141"/>
      <c r="F8" s="141"/>
      <c r="G8" s="141"/>
      <c r="H8" s="141"/>
      <c r="I8" s="141"/>
    </row>
    <row r="9" spans="1:9">
      <c r="A9" s="398" t="s">
        <v>85</v>
      </c>
      <c r="B9" s="901" t="s">
        <v>86</v>
      </c>
      <c r="C9" s="398" t="s">
        <v>87</v>
      </c>
      <c r="D9" s="399">
        <v>0</v>
      </c>
      <c r="E9" s="399">
        <v>0</v>
      </c>
      <c r="F9" s="399">
        <v>0</v>
      </c>
      <c r="G9" s="399">
        <v>0</v>
      </c>
      <c r="H9" s="142">
        <v>0</v>
      </c>
      <c r="I9" s="153">
        <f>H9/H$74</f>
        <v>0</v>
      </c>
    </row>
    <row r="10" spans="1:9">
      <c r="A10" s="398" t="s">
        <v>88</v>
      </c>
      <c r="B10" s="398"/>
      <c r="C10" s="398" t="s">
        <v>87</v>
      </c>
      <c r="D10" s="399">
        <v>0</v>
      </c>
      <c r="E10" s="399">
        <v>0</v>
      </c>
      <c r="F10" s="399">
        <v>0</v>
      </c>
      <c r="G10" s="399">
        <v>0</v>
      </c>
      <c r="H10" s="142">
        <v>0</v>
      </c>
      <c r="I10" s="153">
        <f>H10/H$74</f>
        <v>0</v>
      </c>
    </row>
    <row r="11" spans="1:9" ht="12.75" customHeight="1">
      <c r="A11" s="398" t="s">
        <v>89</v>
      </c>
      <c r="B11" s="398"/>
      <c r="C11" s="398" t="s">
        <v>87</v>
      </c>
      <c r="D11" s="399">
        <v>0</v>
      </c>
      <c r="E11" s="399">
        <v>0</v>
      </c>
      <c r="F11" s="399">
        <v>0</v>
      </c>
      <c r="G11" s="399">
        <v>0</v>
      </c>
      <c r="H11" s="142">
        <v>0</v>
      </c>
      <c r="I11" s="153">
        <f>H11/H$74</f>
        <v>0</v>
      </c>
    </row>
    <row r="12" spans="1:9" ht="12.75" customHeight="1">
      <c r="A12" s="398" t="s">
        <v>90</v>
      </c>
      <c r="B12" s="398"/>
      <c r="C12" s="398" t="s">
        <v>87</v>
      </c>
      <c r="D12" s="399">
        <v>0</v>
      </c>
      <c r="E12" s="399">
        <v>0</v>
      </c>
      <c r="F12" s="399">
        <v>0</v>
      </c>
      <c r="G12" s="399">
        <v>0</v>
      </c>
      <c r="H12" s="142">
        <v>0</v>
      </c>
      <c r="I12" s="153">
        <f>H12/H$74</f>
        <v>0</v>
      </c>
    </row>
    <row r="13" spans="1:9" ht="12.75" customHeight="1">
      <c r="A13" s="398" t="s">
        <v>91</v>
      </c>
      <c r="B13" s="398"/>
      <c r="C13" s="398" t="s">
        <v>87</v>
      </c>
      <c r="D13" s="399">
        <v>0</v>
      </c>
      <c r="E13" s="399">
        <v>0</v>
      </c>
      <c r="F13" s="399">
        <v>0</v>
      </c>
      <c r="G13" s="399">
        <v>0</v>
      </c>
      <c r="H13" s="142">
        <v>0</v>
      </c>
      <c r="I13" s="153">
        <f>H13/H$74</f>
        <v>0</v>
      </c>
    </row>
    <row r="14" spans="1:9">
      <c r="A14" s="55" t="s">
        <v>27</v>
      </c>
      <c r="B14" s="755"/>
      <c r="C14" s="755"/>
      <c r="D14" s="755"/>
      <c r="E14" s="755"/>
      <c r="F14" s="755"/>
      <c r="G14" s="755"/>
      <c r="H14" s="59"/>
      <c r="I14" s="59"/>
    </row>
    <row r="15" spans="1:9">
      <c r="A15" s="398" t="s">
        <v>92</v>
      </c>
      <c r="B15" s="398"/>
      <c r="C15" s="398" t="s">
        <v>87</v>
      </c>
      <c r="D15" s="399">
        <v>0</v>
      </c>
      <c r="E15" s="399">
        <v>0</v>
      </c>
      <c r="F15" s="399">
        <v>0</v>
      </c>
      <c r="G15" s="399">
        <v>0</v>
      </c>
      <c r="H15" s="142">
        <v>0</v>
      </c>
      <c r="I15" s="153">
        <f t="shared" ref="I15:I23" si="0">H15/H$74</f>
        <v>0</v>
      </c>
    </row>
    <row r="16" spans="1:9">
      <c r="A16" s="398" t="s">
        <v>93</v>
      </c>
      <c r="B16" s="398"/>
      <c r="C16" s="398" t="s">
        <v>94</v>
      </c>
      <c r="D16" s="399">
        <v>0</v>
      </c>
      <c r="E16" s="399">
        <v>0</v>
      </c>
      <c r="F16" s="399">
        <v>0</v>
      </c>
      <c r="G16" s="399">
        <v>0</v>
      </c>
      <c r="H16" s="142">
        <v>0</v>
      </c>
      <c r="I16" s="153">
        <f t="shared" si="0"/>
        <v>0</v>
      </c>
    </row>
    <row r="17" spans="1:10">
      <c r="A17" s="398" t="s">
        <v>95</v>
      </c>
      <c r="B17" s="398"/>
      <c r="C17" s="398" t="s">
        <v>94</v>
      </c>
      <c r="D17" s="399">
        <v>0</v>
      </c>
      <c r="E17" s="399">
        <v>0</v>
      </c>
      <c r="F17" s="399">
        <v>0</v>
      </c>
      <c r="G17" s="399">
        <v>0</v>
      </c>
      <c r="H17" s="142">
        <v>0</v>
      </c>
      <c r="I17" s="153">
        <f t="shared" si="0"/>
        <v>0</v>
      </c>
    </row>
    <row r="18" spans="1:10">
      <c r="A18" s="398" t="s">
        <v>96</v>
      </c>
      <c r="B18" s="398"/>
      <c r="C18" s="398" t="s">
        <v>94</v>
      </c>
      <c r="D18" s="399">
        <v>8</v>
      </c>
      <c r="E18" s="399">
        <v>0</v>
      </c>
      <c r="F18" s="399">
        <v>0</v>
      </c>
      <c r="G18" s="399">
        <v>198</v>
      </c>
      <c r="H18" s="142">
        <v>11816.55</v>
      </c>
      <c r="I18" s="153">
        <f>H18/H$74</f>
        <v>0.20163377870664842</v>
      </c>
    </row>
    <row r="19" spans="1:10">
      <c r="A19" s="398" t="s">
        <v>97</v>
      </c>
      <c r="B19" s="398"/>
      <c r="C19" s="398" t="s">
        <v>94</v>
      </c>
      <c r="D19" s="399">
        <v>0</v>
      </c>
      <c r="E19" s="399">
        <v>0</v>
      </c>
      <c r="F19" s="399">
        <v>0</v>
      </c>
      <c r="G19" s="399">
        <v>0</v>
      </c>
      <c r="H19" s="142">
        <v>0</v>
      </c>
      <c r="I19" s="153">
        <f t="shared" si="0"/>
        <v>0</v>
      </c>
    </row>
    <row r="20" spans="1:10">
      <c r="A20" s="398" t="s">
        <v>98</v>
      </c>
      <c r="B20" s="398"/>
      <c r="C20" s="398" t="s">
        <v>87</v>
      </c>
      <c r="D20" s="399">
        <v>0</v>
      </c>
      <c r="E20" s="399">
        <v>0</v>
      </c>
      <c r="F20" s="399">
        <v>0</v>
      </c>
      <c r="G20" s="399">
        <v>0</v>
      </c>
      <c r="H20" s="142">
        <v>0</v>
      </c>
      <c r="I20" s="153">
        <f t="shared" si="0"/>
        <v>0</v>
      </c>
    </row>
    <row r="21" spans="1:10">
      <c r="A21" s="398" t="s">
        <v>99</v>
      </c>
      <c r="B21" s="398"/>
      <c r="C21" s="398" t="s">
        <v>87</v>
      </c>
      <c r="D21" s="399">
        <v>0</v>
      </c>
      <c r="E21" s="399">
        <v>0</v>
      </c>
      <c r="F21" s="399">
        <v>0</v>
      </c>
      <c r="G21" s="399">
        <v>0</v>
      </c>
      <c r="H21" s="142">
        <v>0</v>
      </c>
      <c r="I21" s="153">
        <f t="shared" si="0"/>
        <v>0</v>
      </c>
    </row>
    <row r="22" spans="1:10">
      <c r="A22" s="398" t="s">
        <v>100</v>
      </c>
      <c r="B22" s="398"/>
      <c r="C22" s="398" t="s">
        <v>87</v>
      </c>
      <c r="D22" s="399">
        <v>0</v>
      </c>
      <c r="E22" s="399">
        <v>0</v>
      </c>
      <c r="F22" s="399">
        <v>0</v>
      </c>
      <c r="G22" s="399">
        <v>0</v>
      </c>
      <c r="H22" s="142">
        <v>0</v>
      </c>
      <c r="I22" s="153">
        <f t="shared" si="0"/>
        <v>0</v>
      </c>
    </row>
    <row r="23" spans="1:10">
      <c r="A23" s="398" t="s">
        <v>101</v>
      </c>
      <c r="B23" s="398"/>
      <c r="C23" s="398" t="s">
        <v>87</v>
      </c>
      <c r="D23" s="399">
        <v>0</v>
      </c>
      <c r="E23" s="399">
        <v>0</v>
      </c>
      <c r="F23" s="399">
        <v>0</v>
      </c>
      <c r="G23" s="399">
        <v>0</v>
      </c>
      <c r="H23" s="142">
        <v>0</v>
      </c>
      <c r="I23" s="153">
        <f t="shared" si="0"/>
        <v>0</v>
      </c>
    </row>
    <row r="24" spans="1:10">
      <c r="A24" s="55" t="s">
        <v>28</v>
      </c>
      <c r="B24" s="755"/>
      <c r="C24" s="755"/>
      <c r="D24" s="755"/>
      <c r="E24" s="755"/>
      <c r="F24" s="755"/>
      <c r="G24" s="755"/>
      <c r="H24" s="59"/>
      <c r="I24" s="59"/>
    </row>
    <row r="25" spans="1:10">
      <c r="A25" s="398" t="s">
        <v>102</v>
      </c>
      <c r="B25" s="398"/>
      <c r="C25" s="398" t="s">
        <v>94</v>
      </c>
      <c r="D25" s="399">
        <v>0</v>
      </c>
      <c r="E25" s="399">
        <v>0</v>
      </c>
      <c r="F25" s="399">
        <v>0</v>
      </c>
      <c r="G25" s="399">
        <v>0</v>
      </c>
      <c r="H25" s="142">
        <v>0</v>
      </c>
      <c r="I25" s="153">
        <f>H25/H$74</f>
        <v>0</v>
      </c>
    </row>
    <row r="26" spans="1:10">
      <c r="A26" s="398" t="s">
        <v>103</v>
      </c>
      <c r="B26" s="398"/>
      <c r="C26" s="398" t="s">
        <v>94</v>
      </c>
      <c r="D26" s="399">
        <v>0</v>
      </c>
      <c r="E26" s="399">
        <v>0</v>
      </c>
      <c r="F26" s="399">
        <v>0</v>
      </c>
      <c r="G26" s="399">
        <v>0</v>
      </c>
      <c r="H26" s="142">
        <v>0</v>
      </c>
      <c r="I26" s="153">
        <f>H26/H$74</f>
        <v>0</v>
      </c>
    </row>
    <row r="27" spans="1:10">
      <c r="A27" s="398" t="s">
        <v>104</v>
      </c>
      <c r="B27" s="398"/>
      <c r="C27" s="398" t="s">
        <v>94</v>
      </c>
      <c r="D27" s="399">
        <v>0</v>
      </c>
      <c r="E27" s="399">
        <v>0</v>
      </c>
      <c r="F27" s="399">
        <v>0</v>
      </c>
      <c r="G27" s="399">
        <v>0</v>
      </c>
      <c r="H27" s="142">
        <v>0</v>
      </c>
      <c r="I27" s="153">
        <f>H27/H$74</f>
        <v>0</v>
      </c>
    </row>
    <row r="28" spans="1:10" s="3" customFormat="1">
      <c r="A28" s="398" t="s">
        <v>105</v>
      </c>
      <c r="B28" s="398"/>
      <c r="C28" s="398" t="s">
        <v>94</v>
      </c>
      <c r="D28" s="399">
        <v>0</v>
      </c>
      <c r="E28" s="399">
        <v>0</v>
      </c>
      <c r="F28" s="399">
        <v>0</v>
      </c>
      <c r="G28" s="399">
        <v>0</v>
      </c>
      <c r="H28" s="142">
        <v>0</v>
      </c>
      <c r="I28" s="153">
        <f>H28/H$74</f>
        <v>0</v>
      </c>
    </row>
    <row r="29" spans="1:10" s="3" customFormat="1">
      <c r="A29" s="398" t="s">
        <v>106</v>
      </c>
      <c r="B29" s="398"/>
      <c r="C29" s="398" t="s">
        <v>94</v>
      </c>
      <c r="D29" s="399">
        <v>0</v>
      </c>
      <c r="E29" s="399">
        <v>0</v>
      </c>
      <c r="F29" s="399">
        <v>0</v>
      </c>
      <c r="G29" s="399">
        <v>0</v>
      </c>
      <c r="H29" s="142">
        <v>0</v>
      </c>
      <c r="I29" s="153">
        <f>H29/H$74</f>
        <v>0</v>
      </c>
    </row>
    <row r="30" spans="1:10">
      <c r="A30" s="55" t="s">
        <v>29</v>
      </c>
      <c r="B30" s="755"/>
      <c r="C30" s="755"/>
      <c r="D30" s="755"/>
      <c r="E30" s="755"/>
      <c r="F30" s="755"/>
      <c r="G30" s="755"/>
      <c r="H30" s="59"/>
      <c r="I30" s="59"/>
    </row>
    <row r="31" spans="1:10">
      <c r="A31" s="398" t="s">
        <v>107</v>
      </c>
      <c r="B31" s="398"/>
      <c r="C31" s="398" t="s">
        <v>87</v>
      </c>
      <c r="D31" s="399">
        <v>0</v>
      </c>
      <c r="E31" s="399">
        <v>0</v>
      </c>
      <c r="F31" s="399">
        <v>0</v>
      </c>
      <c r="G31" s="399">
        <v>0</v>
      </c>
      <c r="H31" s="142">
        <v>0</v>
      </c>
      <c r="I31" s="153">
        <f t="shared" ref="I31:I46" si="1">H31/H$74</f>
        <v>0</v>
      </c>
    </row>
    <row r="32" spans="1:10">
      <c r="A32" s="398" t="s">
        <v>108</v>
      </c>
      <c r="B32" s="398"/>
      <c r="C32" s="398" t="s">
        <v>87</v>
      </c>
      <c r="D32" s="399">
        <v>27</v>
      </c>
      <c r="E32" s="399">
        <v>0</v>
      </c>
      <c r="F32" s="399">
        <v>0</v>
      </c>
      <c r="G32" s="399">
        <v>-421</v>
      </c>
      <c r="H32" s="142">
        <v>46787.47</v>
      </c>
      <c r="I32" s="153">
        <f t="shared" si="1"/>
        <v>0.79836622129335155</v>
      </c>
      <c r="J32" s="5" t="s">
        <v>109</v>
      </c>
    </row>
    <row r="33" spans="1:9">
      <c r="A33" s="398" t="s">
        <v>110</v>
      </c>
      <c r="B33" s="398"/>
      <c r="C33" s="398" t="s">
        <v>87</v>
      </c>
      <c r="D33" s="399">
        <v>0</v>
      </c>
      <c r="E33" s="399">
        <v>0</v>
      </c>
      <c r="F33" s="399">
        <v>0</v>
      </c>
      <c r="G33" s="399">
        <v>0</v>
      </c>
      <c r="H33" s="142">
        <v>0</v>
      </c>
      <c r="I33" s="153">
        <f t="shared" si="1"/>
        <v>0</v>
      </c>
    </row>
    <row r="34" spans="1:9">
      <c r="A34" s="398" t="s">
        <v>111</v>
      </c>
      <c r="B34" s="398"/>
      <c r="C34" s="398" t="s">
        <v>87</v>
      </c>
      <c r="D34" s="399">
        <v>0</v>
      </c>
      <c r="E34" s="399">
        <v>0</v>
      </c>
      <c r="F34" s="399">
        <v>0</v>
      </c>
      <c r="G34" s="399">
        <v>0</v>
      </c>
      <c r="H34" s="142">
        <v>0</v>
      </c>
      <c r="I34" s="153">
        <f t="shared" si="1"/>
        <v>0</v>
      </c>
    </row>
    <row r="35" spans="1:9">
      <c r="A35" s="398" t="s">
        <v>112</v>
      </c>
      <c r="B35" s="398"/>
      <c r="C35" s="398" t="s">
        <v>87</v>
      </c>
      <c r="D35" s="399">
        <v>0</v>
      </c>
      <c r="E35" s="399">
        <v>0</v>
      </c>
      <c r="F35" s="399">
        <v>0</v>
      </c>
      <c r="G35" s="399">
        <v>0</v>
      </c>
      <c r="H35" s="142">
        <v>0</v>
      </c>
      <c r="I35" s="153">
        <f t="shared" si="1"/>
        <v>0</v>
      </c>
    </row>
    <row r="36" spans="1:9">
      <c r="A36" s="398" t="s">
        <v>113</v>
      </c>
      <c r="B36" s="398"/>
      <c r="C36" s="398" t="s">
        <v>87</v>
      </c>
      <c r="D36" s="399">
        <v>0</v>
      </c>
      <c r="E36" s="399">
        <v>0</v>
      </c>
      <c r="F36" s="399">
        <v>0</v>
      </c>
      <c r="G36" s="399">
        <v>0</v>
      </c>
      <c r="H36" s="142">
        <v>0</v>
      </c>
      <c r="I36" s="153">
        <f t="shared" si="1"/>
        <v>0</v>
      </c>
    </row>
    <row r="37" spans="1:9">
      <c r="A37" s="398" t="s">
        <v>114</v>
      </c>
      <c r="B37" s="398"/>
      <c r="C37" s="398" t="s">
        <v>87</v>
      </c>
      <c r="D37" s="399">
        <v>0</v>
      </c>
      <c r="E37" s="399">
        <v>0</v>
      </c>
      <c r="F37" s="399">
        <v>0</v>
      </c>
      <c r="G37" s="399">
        <v>0</v>
      </c>
      <c r="H37" s="142">
        <v>0</v>
      </c>
      <c r="I37" s="153">
        <f t="shared" si="1"/>
        <v>0</v>
      </c>
    </row>
    <row r="38" spans="1:9">
      <c r="A38" s="398" t="s">
        <v>115</v>
      </c>
      <c r="B38" s="398"/>
      <c r="C38" s="398" t="s">
        <v>94</v>
      </c>
      <c r="D38" s="399">
        <v>0</v>
      </c>
      <c r="E38" s="399">
        <v>0</v>
      </c>
      <c r="F38" s="399">
        <v>0</v>
      </c>
      <c r="G38" s="399">
        <v>0</v>
      </c>
      <c r="H38" s="142">
        <v>0</v>
      </c>
      <c r="I38" s="153">
        <f t="shared" si="1"/>
        <v>0</v>
      </c>
    </row>
    <row r="39" spans="1:9">
      <c r="A39" s="398" t="s">
        <v>116</v>
      </c>
      <c r="B39" s="398"/>
      <c r="C39" s="398" t="s">
        <v>94</v>
      </c>
      <c r="D39" s="399">
        <v>0</v>
      </c>
      <c r="E39" s="399">
        <v>0</v>
      </c>
      <c r="F39" s="399">
        <v>0</v>
      </c>
      <c r="G39" s="399">
        <v>0</v>
      </c>
      <c r="H39" s="142">
        <v>0</v>
      </c>
      <c r="I39" s="153">
        <f t="shared" si="1"/>
        <v>0</v>
      </c>
    </row>
    <row r="40" spans="1:9">
      <c r="A40" s="398" t="s">
        <v>117</v>
      </c>
      <c r="B40" s="398"/>
      <c r="C40" s="398" t="s">
        <v>94</v>
      </c>
      <c r="D40" s="399">
        <v>0</v>
      </c>
      <c r="E40" s="399">
        <v>0</v>
      </c>
      <c r="F40" s="399">
        <v>0</v>
      </c>
      <c r="G40" s="399">
        <v>0</v>
      </c>
      <c r="H40" s="142">
        <v>0</v>
      </c>
      <c r="I40" s="153">
        <f t="shared" si="1"/>
        <v>0</v>
      </c>
    </row>
    <row r="41" spans="1:9">
      <c r="A41" s="398" t="s">
        <v>118</v>
      </c>
      <c r="B41" s="398"/>
      <c r="C41" s="398" t="s">
        <v>94</v>
      </c>
      <c r="D41" s="399">
        <v>0</v>
      </c>
      <c r="E41" s="399">
        <v>0</v>
      </c>
      <c r="F41" s="399">
        <v>0</v>
      </c>
      <c r="G41" s="399">
        <v>0</v>
      </c>
      <c r="H41" s="142">
        <v>0</v>
      </c>
      <c r="I41" s="153">
        <f t="shared" si="1"/>
        <v>0</v>
      </c>
    </row>
    <row r="42" spans="1:9">
      <c r="A42" s="398" t="s">
        <v>119</v>
      </c>
      <c r="B42" s="398"/>
      <c r="C42" s="398" t="s">
        <v>94</v>
      </c>
      <c r="D42" s="399">
        <v>0</v>
      </c>
      <c r="E42" s="399">
        <v>0</v>
      </c>
      <c r="F42" s="399">
        <v>0</v>
      </c>
      <c r="G42" s="399">
        <v>0</v>
      </c>
      <c r="H42" s="142">
        <v>0</v>
      </c>
      <c r="I42" s="153">
        <f t="shared" si="1"/>
        <v>0</v>
      </c>
    </row>
    <row r="43" spans="1:9">
      <c r="A43" s="398" t="s">
        <v>120</v>
      </c>
      <c r="B43" s="398"/>
      <c r="C43" s="398" t="s">
        <v>94</v>
      </c>
      <c r="D43" s="399">
        <v>0</v>
      </c>
      <c r="E43" s="399">
        <v>0</v>
      </c>
      <c r="F43" s="399">
        <v>0</v>
      </c>
      <c r="G43" s="399">
        <v>0</v>
      </c>
      <c r="H43" s="142">
        <v>0</v>
      </c>
      <c r="I43" s="153">
        <f t="shared" si="1"/>
        <v>0</v>
      </c>
    </row>
    <row r="44" spans="1:9">
      <c r="A44" s="398" t="s">
        <v>121</v>
      </c>
      <c r="B44" s="924"/>
      <c r="C44" s="398" t="s">
        <v>87</v>
      </c>
      <c r="D44" s="399">
        <v>0</v>
      </c>
      <c r="E44" s="399">
        <v>0</v>
      </c>
      <c r="F44" s="399">
        <v>0</v>
      </c>
      <c r="G44" s="399">
        <v>0</v>
      </c>
      <c r="H44" s="142">
        <v>0</v>
      </c>
      <c r="I44" s="153">
        <f t="shared" si="1"/>
        <v>0</v>
      </c>
    </row>
    <row r="45" spans="1:9">
      <c r="A45" s="398" t="s">
        <v>122</v>
      </c>
      <c r="B45" s="399"/>
      <c r="C45" s="398" t="s">
        <v>87</v>
      </c>
      <c r="D45" s="399">
        <v>0</v>
      </c>
      <c r="E45" s="399">
        <v>0</v>
      </c>
      <c r="F45" s="399">
        <v>0</v>
      </c>
      <c r="G45" s="399">
        <v>0</v>
      </c>
      <c r="H45" s="142">
        <v>0</v>
      </c>
      <c r="I45" s="153">
        <f t="shared" si="1"/>
        <v>0</v>
      </c>
    </row>
    <row r="46" spans="1:9">
      <c r="A46" s="398" t="s">
        <v>123</v>
      </c>
      <c r="B46" s="398"/>
      <c r="C46" s="398" t="s">
        <v>87</v>
      </c>
      <c r="D46" s="399">
        <v>0</v>
      </c>
      <c r="E46" s="399">
        <v>0</v>
      </c>
      <c r="F46" s="399">
        <v>0</v>
      </c>
      <c r="G46" s="399">
        <v>0</v>
      </c>
      <c r="H46" s="142">
        <v>0</v>
      </c>
      <c r="I46" s="153">
        <f t="shared" si="1"/>
        <v>0</v>
      </c>
    </row>
    <row r="47" spans="1:9">
      <c r="A47" s="55" t="s">
        <v>30</v>
      </c>
      <c r="B47" s="55"/>
      <c r="C47" s="755"/>
      <c r="D47" s="755"/>
      <c r="E47" s="755"/>
      <c r="F47" s="755"/>
      <c r="G47" s="755"/>
      <c r="H47" s="59"/>
      <c r="I47" s="59"/>
    </row>
    <row r="48" spans="1:9">
      <c r="A48" s="398" t="s">
        <v>124</v>
      </c>
      <c r="B48" s="398"/>
      <c r="C48" s="398" t="s">
        <v>94</v>
      </c>
      <c r="D48" s="399">
        <v>0</v>
      </c>
      <c r="E48" s="399">
        <v>0</v>
      </c>
      <c r="F48" s="399">
        <v>0</v>
      </c>
      <c r="G48" s="399">
        <v>0</v>
      </c>
      <c r="H48" s="142">
        <v>0</v>
      </c>
      <c r="I48" s="153">
        <f>H48/H$74</f>
        <v>0</v>
      </c>
    </row>
    <row r="49" spans="1:9">
      <c r="A49" s="398" t="s">
        <v>125</v>
      </c>
      <c r="B49" s="398"/>
      <c r="C49" s="398" t="s">
        <v>94</v>
      </c>
      <c r="D49" s="399">
        <v>0</v>
      </c>
      <c r="E49" s="399">
        <v>0</v>
      </c>
      <c r="F49" s="399">
        <v>0</v>
      </c>
      <c r="G49" s="399">
        <v>0</v>
      </c>
      <c r="H49" s="142">
        <v>0</v>
      </c>
      <c r="I49" s="153">
        <f>H49/H$74</f>
        <v>0</v>
      </c>
    </row>
    <row r="50" spans="1:9">
      <c r="A50" s="398" t="s">
        <v>126</v>
      </c>
      <c r="B50" s="398"/>
      <c r="C50" s="398" t="s">
        <v>94</v>
      </c>
      <c r="D50" s="399">
        <v>0</v>
      </c>
      <c r="E50" s="399">
        <v>0</v>
      </c>
      <c r="F50" s="399">
        <v>0</v>
      </c>
      <c r="G50" s="399">
        <v>0</v>
      </c>
      <c r="H50" s="142">
        <v>0</v>
      </c>
      <c r="I50" s="153">
        <f>H50/H$74</f>
        <v>0</v>
      </c>
    </row>
    <row r="51" spans="1:9">
      <c r="A51" s="55" t="s">
        <v>127</v>
      </c>
      <c r="B51" s="55"/>
      <c r="C51" s="755"/>
      <c r="D51" s="755"/>
      <c r="E51" s="755"/>
      <c r="F51" s="755"/>
      <c r="G51" s="755"/>
      <c r="H51" s="59"/>
      <c r="I51" s="59"/>
    </row>
    <row r="52" spans="1:9">
      <c r="A52" s="398" t="s">
        <v>128</v>
      </c>
      <c r="B52" s="398"/>
      <c r="C52" s="398" t="s">
        <v>87</v>
      </c>
      <c r="D52" s="399">
        <v>0</v>
      </c>
      <c r="E52" s="399">
        <v>0</v>
      </c>
      <c r="F52" s="399">
        <v>0</v>
      </c>
      <c r="G52" s="399">
        <v>0</v>
      </c>
      <c r="H52" s="142">
        <v>0</v>
      </c>
      <c r="I52" s="153">
        <f t="shared" ref="I52:I59" si="2">H52/H$74</f>
        <v>0</v>
      </c>
    </row>
    <row r="53" spans="1:9">
      <c r="A53" s="398" t="s">
        <v>129</v>
      </c>
      <c r="B53" s="398"/>
      <c r="C53" s="398" t="s">
        <v>87</v>
      </c>
      <c r="D53" s="399">
        <v>0</v>
      </c>
      <c r="E53" s="399">
        <v>0</v>
      </c>
      <c r="F53" s="399">
        <v>0</v>
      </c>
      <c r="G53" s="399">
        <v>0</v>
      </c>
      <c r="H53" s="142">
        <v>0</v>
      </c>
      <c r="I53" s="153">
        <f t="shared" si="2"/>
        <v>0</v>
      </c>
    </row>
    <row r="54" spans="1:9">
      <c r="A54" s="398" t="s">
        <v>130</v>
      </c>
      <c r="B54" s="398"/>
      <c r="C54" s="398" t="s">
        <v>87</v>
      </c>
      <c r="D54" s="399">
        <v>0</v>
      </c>
      <c r="E54" s="399">
        <v>0</v>
      </c>
      <c r="F54" s="399">
        <v>0</v>
      </c>
      <c r="G54" s="399">
        <v>0</v>
      </c>
      <c r="H54" s="142">
        <v>0</v>
      </c>
      <c r="I54" s="153">
        <f t="shared" si="2"/>
        <v>0</v>
      </c>
    </row>
    <row r="55" spans="1:9">
      <c r="A55" s="398" t="s">
        <v>131</v>
      </c>
      <c r="B55" s="398"/>
      <c r="C55" s="398" t="s">
        <v>87</v>
      </c>
      <c r="D55" s="399">
        <v>0</v>
      </c>
      <c r="E55" s="399">
        <v>0</v>
      </c>
      <c r="F55" s="399">
        <v>0</v>
      </c>
      <c r="G55" s="399">
        <v>0</v>
      </c>
      <c r="H55" s="142">
        <v>0</v>
      </c>
      <c r="I55" s="153">
        <f t="shared" si="2"/>
        <v>0</v>
      </c>
    </row>
    <row r="56" spans="1:9">
      <c r="A56" s="398" t="s">
        <v>132</v>
      </c>
      <c r="B56" s="398"/>
      <c r="C56" s="398" t="s">
        <v>87</v>
      </c>
      <c r="D56" s="399">
        <v>0</v>
      </c>
      <c r="E56" s="399">
        <v>0</v>
      </c>
      <c r="F56" s="399">
        <v>0</v>
      </c>
      <c r="G56" s="399">
        <v>0</v>
      </c>
      <c r="H56" s="142">
        <v>0</v>
      </c>
      <c r="I56" s="153">
        <f t="shared" si="2"/>
        <v>0</v>
      </c>
    </row>
    <row r="57" spans="1:9">
      <c r="A57" s="398" t="s">
        <v>133</v>
      </c>
      <c r="B57" s="398"/>
      <c r="C57" s="398" t="s">
        <v>87</v>
      </c>
      <c r="D57" s="399">
        <v>0</v>
      </c>
      <c r="E57" s="399">
        <v>0</v>
      </c>
      <c r="F57" s="399">
        <v>0</v>
      </c>
      <c r="G57" s="399">
        <v>0</v>
      </c>
      <c r="H57" s="142">
        <v>0</v>
      </c>
      <c r="I57" s="153">
        <f t="shared" si="2"/>
        <v>0</v>
      </c>
    </row>
    <row r="58" spans="1:9">
      <c r="A58" s="398" t="s">
        <v>134</v>
      </c>
      <c r="B58" s="398"/>
      <c r="C58" s="398" t="s">
        <v>87</v>
      </c>
      <c r="D58" s="399">
        <v>0</v>
      </c>
      <c r="E58" s="399">
        <v>0</v>
      </c>
      <c r="F58" s="399">
        <v>0</v>
      </c>
      <c r="G58" s="399">
        <v>0</v>
      </c>
      <c r="H58" s="142">
        <v>0</v>
      </c>
      <c r="I58" s="153">
        <f t="shared" si="2"/>
        <v>0</v>
      </c>
    </row>
    <row r="59" spans="1:9">
      <c r="A59" s="398" t="s">
        <v>135</v>
      </c>
      <c r="B59" s="398"/>
      <c r="C59" s="398" t="s">
        <v>87</v>
      </c>
      <c r="D59" s="399">
        <v>0</v>
      </c>
      <c r="E59" s="399">
        <v>0</v>
      </c>
      <c r="F59" s="399">
        <v>0</v>
      </c>
      <c r="G59" s="399">
        <v>0</v>
      </c>
      <c r="H59" s="142">
        <v>0</v>
      </c>
      <c r="I59" s="153">
        <f t="shared" si="2"/>
        <v>0</v>
      </c>
    </row>
    <row r="60" spans="1:9">
      <c r="A60" s="55" t="s">
        <v>32</v>
      </c>
      <c r="B60" s="55"/>
      <c r="C60" s="755"/>
      <c r="D60" s="755"/>
      <c r="E60" s="755"/>
      <c r="F60" s="755"/>
      <c r="G60" s="755"/>
      <c r="H60" s="59"/>
      <c r="I60" s="59"/>
    </row>
    <row r="61" spans="1:9">
      <c r="A61" s="398" t="s">
        <v>136</v>
      </c>
      <c r="B61" s="398"/>
      <c r="C61" s="398" t="s">
        <v>87</v>
      </c>
      <c r="D61" s="399">
        <v>0</v>
      </c>
      <c r="E61" s="399">
        <v>0</v>
      </c>
      <c r="F61" s="399">
        <v>0</v>
      </c>
      <c r="G61" s="399">
        <v>0</v>
      </c>
      <c r="H61" s="399">
        <v>0</v>
      </c>
      <c r="I61" s="153">
        <f t="shared" ref="I61:I67" si="3">H61/H$74</f>
        <v>0</v>
      </c>
    </row>
    <row r="62" spans="1:9">
      <c r="A62" s="398" t="s">
        <v>137</v>
      </c>
      <c r="B62" s="398"/>
      <c r="C62" s="398" t="s">
        <v>87</v>
      </c>
      <c r="D62" s="399">
        <v>0</v>
      </c>
      <c r="E62" s="399">
        <v>0</v>
      </c>
      <c r="F62" s="399">
        <v>0</v>
      </c>
      <c r="G62" s="399">
        <v>0</v>
      </c>
      <c r="H62" s="399">
        <v>0</v>
      </c>
      <c r="I62" s="153">
        <f t="shared" si="3"/>
        <v>0</v>
      </c>
    </row>
    <row r="63" spans="1:9">
      <c r="A63" s="398" t="s">
        <v>138</v>
      </c>
      <c r="B63" s="398"/>
      <c r="C63" s="398" t="s">
        <v>87</v>
      </c>
      <c r="D63" s="399">
        <v>0</v>
      </c>
      <c r="E63" s="399">
        <v>0</v>
      </c>
      <c r="F63" s="399">
        <v>0</v>
      </c>
      <c r="G63" s="399">
        <v>0</v>
      </c>
      <c r="H63" s="399">
        <v>0</v>
      </c>
      <c r="I63" s="153">
        <f t="shared" si="3"/>
        <v>0</v>
      </c>
    </row>
    <row r="64" spans="1:9">
      <c r="A64" s="398" t="s">
        <v>139</v>
      </c>
      <c r="B64" s="398"/>
      <c r="C64" s="398" t="s">
        <v>94</v>
      </c>
      <c r="D64" s="399">
        <v>0</v>
      </c>
      <c r="E64" s="399">
        <v>0</v>
      </c>
      <c r="F64" s="399">
        <v>0</v>
      </c>
      <c r="G64" s="399">
        <v>0</v>
      </c>
      <c r="H64" s="399">
        <v>0</v>
      </c>
      <c r="I64" s="153">
        <f t="shared" si="3"/>
        <v>0</v>
      </c>
    </row>
    <row r="65" spans="1:9">
      <c r="A65" s="398" t="s">
        <v>140</v>
      </c>
      <c r="B65" s="398"/>
      <c r="C65" s="398" t="s">
        <v>87</v>
      </c>
      <c r="D65" s="399">
        <v>0</v>
      </c>
      <c r="E65" s="399">
        <v>0</v>
      </c>
      <c r="F65" s="399">
        <v>0</v>
      </c>
      <c r="G65" s="399">
        <v>0</v>
      </c>
      <c r="H65" s="399">
        <v>0</v>
      </c>
      <c r="I65" s="153">
        <f t="shared" si="3"/>
        <v>0</v>
      </c>
    </row>
    <row r="66" spans="1:9">
      <c r="A66" s="398" t="s">
        <v>141</v>
      </c>
      <c r="B66" s="398"/>
      <c r="C66" s="398" t="s">
        <v>94</v>
      </c>
      <c r="D66" s="399">
        <v>0</v>
      </c>
      <c r="E66" s="399">
        <v>0</v>
      </c>
      <c r="F66" s="399">
        <v>0</v>
      </c>
      <c r="G66" s="399">
        <v>0</v>
      </c>
      <c r="H66" s="399">
        <v>0</v>
      </c>
      <c r="I66" s="153">
        <f t="shared" si="3"/>
        <v>0</v>
      </c>
    </row>
    <row r="67" spans="1:9">
      <c r="A67" s="398" t="s">
        <v>142</v>
      </c>
      <c r="B67" s="398"/>
      <c r="C67" s="398" t="s">
        <v>87</v>
      </c>
      <c r="D67" s="399">
        <v>0</v>
      </c>
      <c r="E67" s="399">
        <v>0</v>
      </c>
      <c r="F67" s="399">
        <v>0</v>
      </c>
      <c r="G67" s="399">
        <v>0</v>
      </c>
      <c r="H67" s="399">
        <v>0</v>
      </c>
      <c r="I67" s="153">
        <f t="shared" si="3"/>
        <v>0</v>
      </c>
    </row>
    <row r="68" spans="1:9">
      <c r="A68" s="55" t="s">
        <v>143</v>
      </c>
      <c r="B68" s="55"/>
      <c r="C68" s="755"/>
      <c r="D68" s="755"/>
      <c r="E68" s="755"/>
      <c r="F68" s="755"/>
      <c r="G68" s="755"/>
      <c r="H68" s="59"/>
      <c r="I68" s="59"/>
    </row>
    <row r="69" spans="1:9">
      <c r="A69" s="398"/>
      <c r="B69" s="398"/>
      <c r="C69" s="398"/>
      <c r="D69" s="399"/>
      <c r="E69" s="761"/>
      <c r="F69" s="761"/>
      <c r="G69" s="761"/>
      <c r="H69" s="155"/>
      <c r="I69" s="153">
        <f>H69/H$74</f>
        <v>0</v>
      </c>
    </row>
    <row r="70" spans="1:9">
      <c r="A70" s="55" t="s">
        <v>33</v>
      </c>
      <c r="B70" s="55"/>
      <c r="C70" s="755"/>
      <c r="D70" s="755"/>
      <c r="E70" s="755"/>
      <c r="F70" s="755"/>
      <c r="G70" s="755"/>
      <c r="H70" s="59"/>
      <c r="I70" s="59"/>
    </row>
    <row r="71" spans="1:9">
      <c r="A71" s="398" t="s">
        <v>144</v>
      </c>
      <c r="B71" s="55"/>
      <c r="C71" s="398" t="s">
        <v>94</v>
      </c>
      <c r="D71" s="399">
        <v>0</v>
      </c>
      <c r="E71" s="762"/>
      <c r="F71" s="762"/>
      <c r="G71" s="762"/>
      <c r="H71" s="145">
        <v>0</v>
      </c>
      <c r="I71" s="153">
        <f>H71/H$74</f>
        <v>0</v>
      </c>
    </row>
    <row r="72" spans="1:9">
      <c r="A72" s="398" t="s">
        <v>145</v>
      </c>
      <c r="B72" s="55"/>
      <c r="C72" s="398" t="s">
        <v>94</v>
      </c>
      <c r="D72" s="399">
        <v>0</v>
      </c>
      <c r="E72" s="762"/>
      <c r="F72" s="762"/>
      <c r="G72" s="762"/>
      <c r="H72" s="145">
        <v>0</v>
      </c>
      <c r="I72" s="153">
        <f t="shared" ref="I72" si="4">H72/H$74</f>
        <v>0</v>
      </c>
    </row>
    <row r="73" spans="1:9">
      <c r="A73" s="755"/>
      <c r="B73" s="55"/>
      <c r="C73" s="755"/>
      <c r="D73" s="755"/>
      <c r="E73" s="755"/>
      <c r="F73" s="762"/>
      <c r="G73" s="755"/>
      <c r="H73" s="59"/>
      <c r="I73" s="59"/>
    </row>
    <row r="74" spans="1:9">
      <c r="A74" s="56" t="s">
        <v>146</v>
      </c>
      <c r="B74" s="55"/>
      <c r="C74" s="398"/>
      <c r="D74" s="1200"/>
      <c r="E74" s="761"/>
      <c r="F74" s="761"/>
      <c r="G74" s="761"/>
      <c r="H74" s="145">
        <f>SUM(H9:H72)</f>
        <v>58604.020000000004</v>
      </c>
      <c r="I74" s="59"/>
    </row>
    <row r="75" spans="1:9">
      <c r="A75" s="756"/>
      <c r="B75" s="55"/>
      <c r="C75" s="756"/>
      <c r="D75" s="756"/>
      <c r="E75" s="761"/>
      <c r="F75" s="761"/>
      <c r="G75" s="761"/>
      <c r="H75" s="146"/>
      <c r="I75" s="211"/>
    </row>
    <row r="76" spans="1:9" ht="13.5" thickBot="1">
      <c r="A76" s="757" t="s">
        <v>147</v>
      </c>
      <c r="B76" s="921"/>
      <c r="C76" s="759"/>
      <c r="D76" s="399"/>
      <c r="E76" s="763"/>
      <c r="F76" s="763"/>
      <c r="G76" s="763"/>
      <c r="H76" s="143"/>
      <c r="I76" s="212"/>
    </row>
    <row r="77" spans="1:9" ht="13.5" thickBot="1">
      <c r="A77" s="758"/>
      <c r="B77" s="923"/>
      <c r="C77" s="760"/>
      <c r="D77" s="760"/>
      <c r="E77" s="1380"/>
      <c r="F77" s="1380"/>
      <c r="G77" s="1381"/>
      <c r="H77" s="1382"/>
      <c r="I77" s="1381"/>
    </row>
    <row r="78" spans="1:9">
      <c r="A78" s="149" t="s">
        <v>148</v>
      </c>
      <c r="B78" s="922"/>
      <c r="C78" s="755" t="s">
        <v>149</v>
      </c>
      <c r="D78" s="755"/>
      <c r="E78" s="764"/>
      <c r="F78" s="765"/>
      <c r="G78" s="765"/>
      <c r="H78" s="65"/>
      <c r="I78" s="917"/>
    </row>
    <row r="79" spans="1:9">
      <c r="A79" s="766" t="s">
        <v>150</v>
      </c>
      <c r="B79" s="149"/>
      <c r="C79" s="58" t="s">
        <v>94</v>
      </c>
      <c r="D79" s="142">
        <v>0</v>
      </c>
      <c r="E79" s="918"/>
      <c r="F79" s="918"/>
      <c r="G79" s="918"/>
      <c r="H79" s="918"/>
      <c r="I79" s="60"/>
    </row>
    <row r="80" spans="1:9">
      <c r="A80" s="766" t="s">
        <v>151</v>
      </c>
      <c r="B80" s="149"/>
      <c r="C80" s="398" t="s">
        <v>94</v>
      </c>
      <c r="D80" s="399">
        <v>0</v>
      </c>
      <c r="E80" s="918"/>
      <c r="F80" s="918"/>
      <c r="G80" s="918"/>
      <c r="H80" s="919"/>
      <c r="I80" s="60"/>
    </row>
    <row r="81" spans="1:9">
      <c r="A81" s="766" t="s">
        <v>152</v>
      </c>
      <c r="B81" s="149"/>
      <c r="C81" s="58" t="s">
        <v>94</v>
      </c>
      <c r="D81" s="142">
        <v>0</v>
      </c>
      <c r="E81" s="918"/>
      <c r="F81" s="918"/>
      <c r="G81" s="918"/>
      <c r="H81" s="918"/>
      <c r="I81" s="60"/>
    </row>
    <row r="82" spans="1:9">
      <c r="A82" s="151" t="s">
        <v>153</v>
      </c>
      <c r="B82" s="149"/>
      <c r="C82" s="58" t="s">
        <v>94</v>
      </c>
      <c r="D82" s="142">
        <f>D79+D80+D81</f>
        <v>0</v>
      </c>
      <c r="E82" s="918"/>
      <c r="F82" s="918"/>
      <c r="G82" s="918"/>
      <c r="H82" s="918"/>
      <c r="I82" s="60"/>
    </row>
    <row r="83" spans="1:9">
      <c r="A83" s="151" t="s">
        <v>154</v>
      </c>
      <c r="B83" s="149"/>
      <c r="C83" s="58" t="s">
        <v>94</v>
      </c>
      <c r="D83" s="142">
        <v>11711</v>
      </c>
      <c r="E83" s="918"/>
      <c r="F83" s="47"/>
      <c r="G83" s="918"/>
      <c r="H83" s="918"/>
      <c r="I83" s="48"/>
    </row>
    <row r="84" spans="1:9">
      <c r="A84" s="151" t="s">
        <v>155</v>
      </c>
      <c r="B84" s="149"/>
      <c r="C84" s="58" t="s">
        <v>156</v>
      </c>
      <c r="D84" s="152">
        <f>D82/D83</f>
        <v>0</v>
      </c>
      <c r="E84" s="918"/>
      <c r="F84" s="47"/>
      <c r="G84" s="918"/>
      <c r="H84" s="918"/>
      <c r="I84" s="48"/>
    </row>
    <row r="85" spans="1:9" ht="13.5" thickBot="1">
      <c r="A85" s="148" t="s">
        <v>157</v>
      </c>
      <c r="B85" s="149"/>
      <c r="C85" s="71" t="s">
        <v>94</v>
      </c>
      <c r="D85" s="147">
        <v>0</v>
      </c>
      <c r="E85" s="61"/>
      <c r="F85" s="49"/>
      <c r="G85" s="61"/>
      <c r="H85" s="61"/>
      <c r="I85" s="50"/>
    </row>
    <row r="86" spans="1:9" ht="18" customHeight="1">
      <c r="A86" s="1391"/>
      <c r="B86" s="1391"/>
      <c r="C86" s="1391"/>
      <c r="D86" s="1391"/>
      <c r="E86" s="1391"/>
      <c r="F86" s="1391"/>
      <c r="G86" s="1391"/>
      <c r="H86" s="1391"/>
      <c r="I86" s="1391"/>
    </row>
    <row r="87" spans="1:9" ht="13.5" thickBot="1">
      <c r="A87" s="1392"/>
      <c r="B87" s="1392"/>
      <c r="C87" s="1392"/>
      <c r="D87" s="1392"/>
      <c r="E87" s="1392"/>
      <c r="F87" s="1392"/>
      <c r="G87" s="1392"/>
      <c r="H87" s="1392"/>
      <c r="I87" s="1392"/>
    </row>
    <row r="88" spans="1:9" s="375" customFormat="1" ht="15" customHeight="1" thickBot="1">
      <c r="A88" s="510"/>
      <c r="B88" s="904"/>
      <c r="C88" s="1394" t="s">
        <v>5</v>
      </c>
      <c r="D88" s="1395"/>
      <c r="E88" s="1396"/>
      <c r="F88" s="1"/>
      <c r="G88" s="251"/>
      <c r="H88" s="428"/>
      <c r="I88" s="429"/>
    </row>
    <row r="89" spans="1:9" s="375" customFormat="1" ht="13.5" thickBot="1">
      <c r="A89" s="511" t="s">
        <v>158</v>
      </c>
      <c r="B89" s="904"/>
      <c r="C89" s="512" t="s">
        <v>8</v>
      </c>
      <c r="D89" s="513" t="s">
        <v>9</v>
      </c>
      <c r="E89" s="514" t="s">
        <v>10</v>
      </c>
      <c r="F89" s="1"/>
      <c r="G89" s="251"/>
      <c r="H89" s="251"/>
      <c r="I89" s="429"/>
    </row>
    <row r="90" spans="1:9" s="375" customFormat="1" ht="13.5" thickBot="1">
      <c r="A90" s="506" t="s">
        <v>159</v>
      </c>
      <c r="B90" s="904"/>
      <c r="C90" s="507"/>
      <c r="D90" s="508"/>
      <c r="E90" s="509">
        <f>C90+D90</f>
        <v>0</v>
      </c>
      <c r="F90" s="251"/>
      <c r="G90" s="429"/>
      <c r="H90" s="429"/>
      <c r="I90" s="429"/>
    </row>
    <row r="91" spans="1:9" s="375" customFormat="1" ht="13.5" thickBot="1">
      <c r="A91" s="480" t="s">
        <v>160</v>
      </c>
      <c r="B91" s="904"/>
      <c r="C91" s="430"/>
      <c r="D91" s="431"/>
      <c r="E91" s="509">
        <f t="shared" ref="E91:E92" si="5">C91+D91</f>
        <v>0</v>
      </c>
      <c r="F91" s="251"/>
      <c r="G91" s="429"/>
      <c r="H91" s="429"/>
      <c r="I91" s="429"/>
    </row>
    <row r="92" spans="1:9" s="375" customFormat="1" ht="13.5" thickBot="1">
      <c r="A92" s="481" t="s">
        <v>161</v>
      </c>
      <c r="B92" s="904"/>
      <c r="C92" s="430"/>
      <c r="D92" s="431"/>
      <c r="E92" s="509">
        <f t="shared" si="5"/>
        <v>0</v>
      </c>
      <c r="F92" s="432" t="s">
        <v>162</v>
      </c>
      <c r="G92" s="429"/>
      <c r="H92" s="429"/>
      <c r="I92" s="433"/>
    </row>
    <row r="93" spans="1:9" s="375" customFormat="1" ht="15.75" thickBot="1">
      <c r="A93" s="904"/>
      <c r="B93" s="904"/>
      <c r="C93" s="905"/>
      <c r="D93" s="906"/>
      <c r="E93" s="907"/>
      <c r="F93" s="251"/>
      <c r="G93" s="429"/>
      <c r="H93" s="429"/>
      <c r="I93" s="429"/>
    </row>
    <row r="94" spans="1:9" s="375" customFormat="1" ht="15.75" thickBot="1">
      <c r="A94" s="908" t="s">
        <v>163</v>
      </c>
      <c r="B94" s="920"/>
      <c r="C94" s="910">
        <f>SUM(C90:C92)</f>
        <v>0</v>
      </c>
      <c r="D94" s="911">
        <f>SUM(D90:D92)</f>
        <v>0</v>
      </c>
      <c r="E94" s="912">
        <f>SUM(E90:E92)</f>
        <v>0</v>
      </c>
      <c r="F94" s="1"/>
      <c r="I94" s="429"/>
    </row>
    <row r="97" spans="1:9">
      <c r="A97" s="397" t="s">
        <v>164</v>
      </c>
      <c r="B97" s="397"/>
      <c r="C97" s="397"/>
      <c r="D97" s="397"/>
      <c r="E97" s="397"/>
      <c r="F97" s="397"/>
      <c r="G97" s="397"/>
      <c r="H97" s="397"/>
      <c r="I97" s="397"/>
    </row>
    <row r="98" spans="1:9">
      <c r="A98" s="1392" t="s">
        <v>165</v>
      </c>
      <c r="B98" s="1392"/>
      <c r="C98" s="1392"/>
      <c r="D98" s="1392"/>
      <c r="E98" s="1392"/>
      <c r="F98" s="1392"/>
      <c r="G98" s="1392"/>
      <c r="H98" s="1392"/>
      <c r="I98" s="1392"/>
    </row>
    <row r="99" spans="1:9" ht="12.75" customHeight="1">
      <c r="A99" s="1391" t="s">
        <v>166</v>
      </c>
      <c r="B99" s="1391"/>
      <c r="C99" s="1391"/>
      <c r="D99" s="1391"/>
      <c r="E99" s="1391"/>
      <c r="F99" s="1391"/>
      <c r="G99" s="1391"/>
      <c r="H99" s="1391"/>
    </row>
    <row r="100" spans="1:9" ht="12.75" customHeight="1">
      <c r="A100" s="1391"/>
      <c r="B100" s="1391"/>
      <c r="C100" s="1391"/>
      <c r="D100" s="1391"/>
      <c r="E100" s="1391"/>
      <c r="F100" s="1391"/>
      <c r="G100" s="1391"/>
      <c r="H100" s="1391"/>
    </row>
    <row r="101" spans="1:9" ht="26.25" customHeight="1">
      <c r="A101" s="1393" t="s">
        <v>167</v>
      </c>
      <c r="B101" s="1393"/>
      <c r="C101" s="1393"/>
      <c r="D101" s="1393"/>
      <c r="E101" s="1393"/>
      <c r="F101" s="1393"/>
      <c r="G101" s="1393"/>
      <c r="H101" s="1393"/>
      <c r="I101" s="1393"/>
    </row>
    <row r="104" spans="1:9" ht="27" customHeight="1">
      <c r="A104" s="1390"/>
      <c r="B104" s="1390"/>
      <c r="C104" s="1390"/>
      <c r="D104" s="1390"/>
      <c r="E104" s="1390"/>
      <c r="F104" s="1390"/>
      <c r="G104" s="1390"/>
      <c r="H104" s="1390"/>
      <c r="I104" s="1390"/>
    </row>
    <row r="107" spans="1:9" ht="12.75" customHeight="1"/>
  </sheetData>
  <mergeCells count="15">
    <mergeCell ref="A104:I104"/>
    <mergeCell ref="A86:I86"/>
    <mergeCell ref="A87:I87"/>
    <mergeCell ref="A98:I98"/>
    <mergeCell ref="A99:H99"/>
    <mergeCell ref="A100:H100"/>
    <mergeCell ref="A101:I101"/>
    <mergeCell ref="C88:E88"/>
    <mergeCell ref="E77:G77"/>
    <mergeCell ref="H77:I77"/>
    <mergeCell ref="A1:I1"/>
    <mergeCell ref="A2:I2"/>
    <mergeCell ref="A3:I3"/>
    <mergeCell ref="C5:I5"/>
    <mergeCell ref="D6:I6"/>
  </mergeCells>
  <pageMargins left="0.7" right="0.7" top="0.75" bottom="0.75" header="0.3" footer="0.3"/>
  <pageSetup scale="3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pageSetUpPr fitToPage="1"/>
  </sheetPr>
  <dimension ref="A1:M87"/>
  <sheetViews>
    <sheetView tabSelected="1" zoomScale="70" zoomScaleNormal="70" workbookViewId="0">
      <selection activeCell="J28" sqref="J28"/>
    </sheetView>
  </sheetViews>
  <sheetFormatPr defaultColWidth="8.5703125" defaultRowHeight="12.75"/>
  <cols>
    <col min="1" max="1" width="42.5703125" customWidth="1"/>
    <col min="2" max="2" width="15.42578125" customWidth="1"/>
    <col min="3" max="8" width="16" customWidth="1"/>
    <col min="9" max="9" width="23.42578125" customWidth="1"/>
    <col min="10" max="10" width="17.5703125" customWidth="1"/>
    <col min="11" max="11" width="12.5703125" customWidth="1"/>
  </cols>
  <sheetData>
    <row r="1" spans="1:13" ht="15.75">
      <c r="A1" s="1383" t="s">
        <v>168</v>
      </c>
      <c r="B1" s="1383"/>
      <c r="C1" s="1383"/>
      <c r="D1" s="1383"/>
      <c r="E1" s="1383"/>
      <c r="F1" s="1383"/>
      <c r="G1" s="1383"/>
      <c r="H1" s="1383"/>
      <c r="I1" s="62"/>
      <c r="J1" s="62"/>
      <c r="K1" s="62"/>
      <c r="L1" s="62"/>
      <c r="M1" s="62"/>
    </row>
    <row r="2" spans="1:13" ht="15.75" customHeight="1">
      <c r="A2" s="1353" t="s">
        <v>2</v>
      </c>
      <c r="B2" s="1353"/>
      <c r="C2" s="1353"/>
      <c r="D2" s="1353"/>
      <c r="E2" s="1353"/>
      <c r="F2" s="1353"/>
      <c r="G2" s="1353"/>
      <c r="H2" s="1353"/>
      <c r="I2" s="62"/>
      <c r="J2" s="62"/>
      <c r="K2" s="62"/>
      <c r="L2" s="62"/>
      <c r="M2" s="62"/>
    </row>
    <row r="3" spans="1:13" ht="15.75" customHeight="1">
      <c r="A3" s="1366" t="str">
        <f>'Current Month'!A3</f>
        <v>January 2023</v>
      </c>
      <c r="B3" s="1366"/>
      <c r="C3" s="1366"/>
      <c r="D3" s="1366"/>
      <c r="E3" s="1366"/>
      <c r="F3" s="1366"/>
      <c r="G3" s="1366"/>
      <c r="H3" s="1366"/>
      <c r="I3" s="63"/>
      <c r="J3" s="63"/>
      <c r="K3" s="63"/>
      <c r="L3" s="63"/>
      <c r="M3" s="63"/>
    </row>
    <row r="4" spans="1:13" ht="14.25" customHeight="1" thickBot="1">
      <c r="A4" s="1402"/>
      <c r="B4" s="1402"/>
      <c r="C4" s="1402"/>
      <c r="D4" s="1402"/>
      <c r="E4" s="1402"/>
      <c r="F4" s="1402"/>
      <c r="G4" s="1402"/>
      <c r="H4" s="1402"/>
      <c r="I4" s="46"/>
      <c r="J4" s="46"/>
      <c r="K4" s="46"/>
    </row>
    <row r="5" spans="1:13" ht="20.25" customHeight="1">
      <c r="A5" s="984"/>
      <c r="B5" s="1398" t="s">
        <v>169</v>
      </c>
      <c r="C5" s="1398"/>
      <c r="D5" s="1398"/>
      <c r="E5" s="1398"/>
      <c r="F5" s="1398"/>
      <c r="G5" s="1398"/>
      <c r="H5" s="1399"/>
    </row>
    <row r="6" spans="1:13" ht="20.25" customHeight="1" thickBot="1">
      <c r="A6" s="985"/>
      <c r="B6" s="986"/>
      <c r="C6" s="1400" t="s">
        <v>75</v>
      </c>
      <c r="D6" s="1400"/>
      <c r="E6" s="1400"/>
      <c r="F6" s="1400"/>
      <c r="G6" s="1400"/>
      <c r="H6" s="1401"/>
    </row>
    <row r="7" spans="1:13" ht="51.75" customHeight="1">
      <c r="A7" s="161" t="s">
        <v>170</v>
      </c>
      <c r="B7" s="945" t="s">
        <v>171</v>
      </c>
      <c r="C7" s="945" t="s">
        <v>79</v>
      </c>
      <c r="D7" s="945" t="s">
        <v>172</v>
      </c>
      <c r="E7" s="945" t="s">
        <v>80</v>
      </c>
      <c r="F7" s="945" t="s">
        <v>81</v>
      </c>
      <c r="G7" s="945" t="s">
        <v>82</v>
      </c>
      <c r="H7" s="945" t="s">
        <v>173</v>
      </c>
      <c r="I7" s="462" t="s">
        <v>84</v>
      </c>
    </row>
    <row r="8" spans="1:13">
      <c r="A8" s="78" t="s">
        <v>24</v>
      </c>
      <c r="B8" s="79"/>
      <c r="C8" s="79"/>
      <c r="D8" s="79"/>
      <c r="E8" s="79"/>
      <c r="F8" s="79"/>
      <c r="G8" s="79"/>
      <c r="H8" s="79"/>
      <c r="I8" s="80"/>
    </row>
    <row r="9" spans="1:13">
      <c r="A9" s="156"/>
      <c r="B9" s="76"/>
      <c r="C9" s="222"/>
      <c r="D9" s="222"/>
      <c r="E9" s="222"/>
      <c r="F9" s="222"/>
      <c r="G9" s="222"/>
      <c r="H9" s="221"/>
      <c r="I9" s="81"/>
    </row>
    <row r="10" spans="1:13">
      <c r="A10" s="156"/>
      <c r="B10" s="76"/>
      <c r="C10" s="222"/>
      <c r="D10" s="222"/>
      <c r="E10" s="222"/>
      <c r="F10" s="222"/>
      <c r="G10" s="222"/>
      <c r="H10" s="221"/>
      <c r="I10" s="81"/>
    </row>
    <row r="11" spans="1:13" ht="12.75" customHeight="1">
      <c r="A11" s="78" t="s">
        <v>27</v>
      </c>
      <c r="B11" s="79"/>
      <c r="C11" s="82"/>
      <c r="D11" s="82"/>
      <c r="E11" s="82"/>
      <c r="F11" s="82"/>
      <c r="G11" s="82"/>
      <c r="H11" s="82"/>
      <c r="I11" s="80"/>
    </row>
    <row r="12" spans="1:13" s="3" customFormat="1" ht="12.75" customHeight="1">
      <c r="A12" s="157" t="s">
        <v>174</v>
      </c>
      <c r="B12" s="134" t="s">
        <v>175</v>
      </c>
      <c r="C12" s="463">
        <v>0</v>
      </c>
      <c r="D12" s="463">
        <v>0</v>
      </c>
      <c r="E12" s="463">
        <v>0</v>
      </c>
      <c r="F12" s="463">
        <v>0</v>
      </c>
      <c r="G12" s="463">
        <v>0</v>
      </c>
      <c r="H12" s="464">
        <v>0</v>
      </c>
      <c r="I12" s="122"/>
      <c r="J12" s="5"/>
    </row>
    <row r="13" spans="1:13" ht="15">
      <c r="A13" s="83" t="s">
        <v>92</v>
      </c>
      <c r="B13" s="465" t="s">
        <v>87</v>
      </c>
      <c r="C13" s="463">
        <v>0</v>
      </c>
      <c r="D13" s="463">
        <v>0</v>
      </c>
      <c r="E13" s="463">
        <v>0</v>
      </c>
      <c r="F13" s="463">
        <v>0</v>
      </c>
      <c r="G13" s="463">
        <v>0</v>
      </c>
      <c r="H13" s="464">
        <v>0</v>
      </c>
      <c r="I13" s="81"/>
    </row>
    <row r="14" spans="1:13" ht="12.75" customHeight="1">
      <c r="A14" s="119" t="s">
        <v>176</v>
      </c>
      <c r="B14" s="465" t="s">
        <v>94</v>
      </c>
      <c r="C14" s="463">
        <v>0</v>
      </c>
      <c r="D14" s="463">
        <v>0</v>
      </c>
      <c r="E14" s="463">
        <v>0</v>
      </c>
      <c r="F14" s="463">
        <v>0</v>
      </c>
      <c r="G14" s="463">
        <v>0</v>
      </c>
      <c r="H14" s="464">
        <v>0</v>
      </c>
      <c r="I14" s="81"/>
    </row>
    <row r="15" spans="1:13" ht="12.75" customHeight="1">
      <c r="A15" s="78" t="s">
        <v>177</v>
      </c>
      <c r="B15" s="72"/>
      <c r="C15" s="67"/>
      <c r="D15" s="67"/>
      <c r="E15" s="67"/>
      <c r="F15" s="67"/>
      <c r="G15" s="67"/>
      <c r="H15" s="67"/>
      <c r="I15" s="73"/>
    </row>
    <row r="16" spans="1:13" ht="12.75" customHeight="1">
      <c r="A16" s="120"/>
      <c r="B16" s="465"/>
      <c r="C16" s="463"/>
      <c r="D16" s="463"/>
      <c r="E16" s="463"/>
      <c r="F16" s="463"/>
      <c r="G16" s="463"/>
      <c r="H16" s="464"/>
      <c r="I16" s="81"/>
    </row>
    <row r="17" spans="1:11" ht="15">
      <c r="A17" s="120"/>
      <c r="B17" s="465"/>
      <c r="C17" s="463"/>
      <c r="D17" s="463"/>
      <c r="E17" s="463"/>
      <c r="F17" s="463"/>
      <c r="G17" s="463"/>
      <c r="H17" s="464"/>
      <c r="I17" s="81"/>
    </row>
    <row r="18" spans="1:11" ht="12.75" customHeight="1">
      <c r="A18" s="78" t="s">
        <v>29</v>
      </c>
      <c r="B18" s="72"/>
      <c r="C18" s="67"/>
      <c r="D18" s="67"/>
      <c r="E18" s="67"/>
      <c r="F18" s="67"/>
      <c r="G18" s="67"/>
      <c r="H18" s="67"/>
      <c r="I18" s="73"/>
    </row>
    <row r="19" spans="1:11" ht="15">
      <c r="A19" s="94" t="s">
        <v>178</v>
      </c>
      <c r="B19" s="465" t="s">
        <v>179</v>
      </c>
      <c r="C19" s="463">
        <v>0</v>
      </c>
      <c r="D19" s="463">
        <v>0</v>
      </c>
      <c r="E19" s="463">
        <v>0</v>
      </c>
      <c r="F19" s="463">
        <v>0</v>
      </c>
      <c r="G19" s="463">
        <v>0</v>
      </c>
      <c r="H19" s="464">
        <v>0</v>
      </c>
      <c r="I19" s="81"/>
    </row>
    <row r="20" spans="1:11" ht="12.75" customHeight="1">
      <c r="A20" s="94" t="s">
        <v>180</v>
      </c>
      <c r="B20" s="465" t="s">
        <v>175</v>
      </c>
      <c r="C20" s="463">
        <v>0</v>
      </c>
      <c r="D20" s="463">
        <v>0</v>
      </c>
      <c r="E20" s="463">
        <v>0</v>
      </c>
      <c r="F20" s="463">
        <v>0</v>
      </c>
      <c r="G20" s="463">
        <v>0</v>
      </c>
      <c r="H20" s="464">
        <v>0</v>
      </c>
      <c r="I20" s="81"/>
    </row>
    <row r="21" spans="1:11" ht="15">
      <c r="A21" s="77" t="s">
        <v>181</v>
      </c>
      <c r="B21" s="465" t="s">
        <v>179</v>
      </c>
      <c r="C21" s="463">
        <v>0</v>
      </c>
      <c r="D21" s="463">
        <v>0</v>
      </c>
      <c r="E21" s="463">
        <v>0</v>
      </c>
      <c r="F21" s="463">
        <v>0</v>
      </c>
      <c r="G21" s="463">
        <v>0</v>
      </c>
      <c r="H21" s="464">
        <v>0</v>
      </c>
      <c r="I21" s="81"/>
      <c r="K21" s="135"/>
    </row>
    <row r="22" spans="1:11" ht="15">
      <c r="A22" s="94" t="s">
        <v>182</v>
      </c>
      <c r="B22" s="465" t="s">
        <v>87</v>
      </c>
      <c r="C22" s="463">
        <v>0</v>
      </c>
      <c r="D22" s="463">
        <v>0</v>
      </c>
      <c r="E22" s="463">
        <v>0</v>
      </c>
      <c r="F22" s="463">
        <v>0</v>
      </c>
      <c r="G22" s="463">
        <v>0</v>
      </c>
      <c r="H22" s="464">
        <v>0</v>
      </c>
      <c r="I22" s="81"/>
    </row>
    <row r="23" spans="1:11" ht="15">
      <c r="A23" s="94" t="s">
        <v>183</v>
      </c>
      <c r="B23" s="465" t="s">
        <v>87</v>
      </c>
      <c r="C23" s="463">
        <v>0</v>
      </c>
      <c r="D23" s="463">
        <v>0</v>
      </c>
      <c r="E23" s="463">
        <v>0</v>
      </c>
      <c r="F23" s="463">
        <v>0</v>
      </c>
      <c r="G23" s="463">
        <v>0</v>
      </c>
      <c r="H23" s="464">
        <v>0</v>
      </c>
      <c r="I23" s="81"/>
    </row>
    <row r="24" spans="1:11">
      <c r="A24" s="78" t="s">
        <v>127</v>
      </c>
      <c r="B24" s="72"/>
      <c r="C24" s="67"/>
      <c r="D24" s="67"/>
      <c r="E24" s="67"/>
      <c r="F24" s="67"/>
      <c r="G24" s="67"/>
      <c r="H24" s="67"/>
      <c r="I24" s="73"/>
    </row>
    <row r="25" spans="1:11" ht="15">
      <c r="A25" s="94" t="s">
        <v>184</v>
      </c>
      <c r="B25" s="465" t="s">
        <v>185</v>
      </c>
      <c r="C25" s="463">
        <v>0</v>
      </c>
      <c r="D25" s="463">
        <v>0</v>
      </c>
      <c r="E25" s="463">
        <v>0</v>
      </c>
      <c r="F25" s="463">
        <v>0</v>
      </c>
      <c r="G25" s="463">
        <v>0</v>
      </c>
      <c r="H25" s="464">
        <v>0</v>
      </c>
      <c r="I25" s="81"/>
    </row>
    <row r="26" spans="1:11" ht="15">
      <c r="A26" s="94" t="s">
        <v>186</v>
      </c>
      <c r="B26" s="465" t="s">
        <v>187</v>
      </c>
      <c r="C26" s="463">
        <v>0</v>
      </c>
      <c r="D26" s="463">
        <v>0</v>
      </c>
      <c r="E26" s="463">
        <v>0</v>
      </c>
      <c r="F26" s="463">
        <v>0</v>
      </c>
      <c r="G26" s="463">
        <v>0</v>
      </c>
      <c r="H26" s="464">
        <v>0</v>
      </c>
      <c r="I26" s="81"/>
    </row>
    <row r="27" spans="1:11" ht="15">
      <c r="A27" s="94" t="s">
        <v>188</v>
      </c>
      <c r="B27" s="465" t="s">
        <v>185</v>
      </c>
      <c r="C27" s="463">
        <v>0</v>
      </c>
      <c r="D27" s="463">
        <v>0</v>
      </c>
      <c r="E27" s="463">
        <v>0</v>
      </c>
      <c r="F27" s="463">
        <v>0</v>
      </c>
      <c r="G27" s="463">
        <v>0</v>
      </c>
      <c r="H27" s="464">
        <v>0</v>
      </c>
      <c r="I27" s="81"/>
    </row>
    <row r="28" spans="1:11" ht="15">
      <c r="A28" s="94" t="s">
        <v>189</v>
      </c>
      <c r="B28" s="465" t="s">
        <v>185</v>
      </c>
      <c r="C28" s="463">
        <v>0</v>
      </c>
      <c r="D28" s="463">
        <v>0</v>
      </c>
      <c r="E28" s="463">
        <v>0</v>
      </c>
      <c r="F28" s="463">
        <v>0</v>
      </c>
      <c r="G28" s="463">
        <v>0</v>
      </c>
      <c r="H28" s="464">
        <v>0</v>
      </c>
      <c r="I28" s="81"/>
    </row>
    <row r="29" spans="1:11" ht="15">
      <c r="A29" s="94" t="s">
        <v>190</v>
      </c>
      <c r="B29" s="465" t="s">
        <v>191</v>
      </c>
      <c r="C29" s="463">
        <v>0</v>
      </c>
      <c r="D29" s="463">
        <v>0</v>
      </c>
      <c r="E29" s="463">
        <v>0</v>
      </c>
      <c r="F29" s="463">
        <v>0</v>
      </c>
      <c r="G29" s="463">
        <v>0</v>
      </c>
      <c r="H29" s="464">
        <v>0</v>
      </c>
      <c r="I29" s="81"/>
    </row>
    <row r="30" spans="1:11" ht="15">
      <c r="A30" s="94" t="s">
        <v>192</v>
      </c>
      <c r="B30" s="465" t="s">
        <v>187</v>
      </c>
      <c r="C30" s="463">
        <v>0</v>
      </c>
      <c r="D30" s="463">
        <v>0</v>
      </c>
      <c r="E30" s="463">
        <v>0</v>
      </c>
      <c r="F30" s="463">
        <v>0</v>
      </c>
      <c r="G30" s="463">
        <v>0</v>
      </c>
      <c r="H30" s="464">
        <v>0</v>
      </c>
      <c r="I30" s="81"/>
    </row>
    <row r="31" spans="1:11" ht="15">
      <c r="A31" s="94" t="s">
        <v>193</v>
      </c>
      <c r="B31" s="465" t="s">
        <v>187</v>
      </c>
      <c r="C31" s="463">
        <v>0</v>
      </c>
      <c r="D31" s="463">
        <v>0</v>
      </c>
      <c r="E31" s="463">
        <v>0</v>
      </c>
      <c r="F31" s="463">
        <v>0</v>
      </c>
      <c r="G31" s="463">
        <v>0</v>
      </c>
      <c r="H31" s="464">
        <v>0</v>
      </c>
      <c r="I31" s="81"/>
    </row>
    <row r="32" spans="1:11" ht="15">
      <c r="A32" s="94" t="s">
        <v>194</v>
      </c>
      <c r="B32" s="465" t="s">
        <v>187</v>
      </c>
      <c r="C32" s="463">
        <v>0</v>
      </c>
      <c r="D32" s="463">
        <v>0</v>
      </c>
      <c r="E32" s="463">
        <v>0</v>
      </c>
      <c r="F32" s="463">
        <v>0</v>
      </c>
      <c r="G32" s="463">
        <v>0</v>
      </c>
      <c r="H32" s="464">
        <v>0</v>
      </c>
      <c r="I32" s="66"/>
    </row>
    <row r="33" spans="1:9">
      <c r="A33" s="78" t="s">
        <v>32</v>
      </c>
      <c r="B33" s="72"/>
      <c r="C33" s="67"/>
      <c r="D33" s="67"/>
      <c r="E33" s="67"/>
      <c r="F33" s="67"/>
      <c r="G33" s="67"/>
      <c r="H33" s="67"/>
      <c r="I33" s="73"/>
    </row>
    <row r="34" spans="1:9" ht="15">
      <c r="A34" s="94" t="s">
        <v>195</v>
      </c>
      <c r="B34" s="465" t="s">
        <v>87</v>
      </c>
      <c r="C34" s="463">
        <v>0</v>
      </c>
      <c r="D34" s="463">
        <v>0</v>
      </c>
      <c r="E34" s="463">
        <v>0</v>
      </c>
      <c r="F34" s="463">
        <v>0</v>
      </c>
      <c r="G34" s="463">
        <v>0</v>
      </c>
      <c r="H34" s="464">
        <v>0</v>
      </c>
      <c r="I34" s="81"/>
    </row>
    <row r="35" spans="1:9" ht="15">
      <c r="A35" s="94" t="s">
        <v>196</v>
      </c>
      <c r="B35" s="465" t="s">
        <v>87</v>
      </c>
      <c r="C35" s="463">
        <v>0</v>
      </c>
      <c r="D35" s="463">
        <v>0</v>
      </c>
      <c r="E35" s="463">
        <v>0</v>
      </c>
      <c r="F35" s="463">
        <v>0</v>
      </c>
      <c r="G35" s="463">
        <v>0</v>
      </c>
      <c r="H35" s="464">
        <v>0</v>
      </c>
      <c r="I35" s="81"/>
    </row>
    <row r="36" spans="1:9">
      <c r="A36" s="78" t="s">
        <v>197</v>
      </c>
      <c r="B36" s="72"/>
      <c r="C36" s="67"/>
      <c r="D36" s="67"/>
      <c r="E36" s="67"/>
      <c r="F36" s="67"/>
      <c r="G36" s="67"/>
      <c r="H36" s="67"/>
      <c r="I36" s="84"/>
    </row>
    <row r="37" spans="1:9" ht="15">
      <c r="A37" s="77" t="s">
        <v>198</v>
      </c>
      <c r="B37" s="465"/>
      <c r="C37" s="463">
        <v>0</v>
      </c>
      <c r="D37" s="463">
        <v>0</v>
      </c>
      <c r="E37" s="463">
        <v>0</v>
      </c>
      <c r="F37" s="463">
        <v>0</v>
      </c>
      <c r="G37" s="463">
        <v>0</v>
      </c>
      <c r="H37" s="466">
        <v>0</v>
      </c>
      <c r="I37" s="81"/>
    </row>
    <row r="38" spans="1:9" ht="13.5" thickBot="1">
      <c r="A38" s="13"/>
      <c r="B38" s="39"/>
      <c r="C38" s="39"/>
      <c r="D38" s="39"/>
      <c r="E38" s="40"/>
      <c r="F38" s="41"/>
      <c r="G38" s="40"/>
      <c r="H38" s="42"/>
      <c r="I38" s="43"/>
    </row>
    <row r="39" spans="1:9" ht="15.75" thickBot="1">
      <c r="A39" s="188" t="s">
        <v>10</v>
      </c>
      <c r="B39" s="189" t="s">
        <v>199</v>
      </c>
      <c r="C39" s="467">
        <f t="shared" ref="C39:D39" si="0">SUM(C12:C35)</f>
        <v>0</v>
      </c>
      <c r="D39" s="467">
        <f t="shared" si="0"/>
        <v>0</v>
      </c>
      <c r="E39" s="467">
        <f>SUM(E12:E35)</f>
        <v>0</v>
      </c>
      <c r="F39" s="467">
        <f t="shared" ref="F39:G39" si="1">SUM(F12:F35)</f>
        <v>0</v>
      </c>
      <c r="G39" s="467">
        <f t="shared" si="1"/>
        <v>0</v>
      </c>
      <c r="H39" s="468">
        <f>SUM(H12:H35)</f>
        <v>0</v>
      </c>
      <c r="I39" s="190"/>
    </row>
    <row r="40" spans="1:9" ht="13.5" thickBot="1">
      <c r="A40" s="34"/>
      <c r="B40" s="3"/>
      <c r="C40" s="35"/>
      <c r="D40" s="35"/>
      <c r="E40" s="35"/>
      <c r="F40" s="35"/>
      <c r="G40" s="35"/>
      <c r="H40" s="3"/>
    </row>
    <row r="41" spans="1:9" ht="13.5" thickBot="1">
      <c r="A41" s="191" t="s">
        <v>200</v>
      </c>
      <c r="B41" s="192" t="s">
        <v>201</v>
      </c>
      <c r="H41" s="36"/>
    </row>
    <row r="42" spans="1:9" ht="27.75">
      <c r="A42" s="37" t="s">
        <v>202</v>
      </c>
      <c r="B42" s="469">
        <v>0</v>
      </c>
      <c r="G42" s="136"/>
      <c r="H42" s="251"/>
    </row>
    <row r="43" spans="1:9" ht="26.25">
      <c r="A43" s="38" t="s">
        <v>203</v>
      </c>
      <c r="B43" s="469">
        <v>0</v>
      </c>
      <c r="H43" s="251"/>
    </row>
    <row r="44" spans="1:9" ht="27.75">
      <c r="A44" s="85" t="s">
        <v>204</v>
      </c>
      <c r="B44" s="470">
        <v>0</v>
      </c>
      <c r="H44" s="251"/>
    </row>
    <row r="45" spans="1:9" ht="26.25">
      <c r="A45" s="85" t="s">
        <v>205</v>
      </c>
      <c r="B45" s="470">
        <v>0</v>
      </c>
    </row>
    <row r="46" spans="1:9" ht="13.5" thickBot="1"/>
    <row r="47" spans="1:9" s="375" customFormat="1" ht="15" customHeight="1">
      <c r="A47" s="510"/>
      <c r="B47" s="1394" t="s">
        <v>5</v>
      </c>
      <c r="C47" s="1395"/>
      <c r="D47" s="1396"/>
      <c r="E47" s="1"/>
      <c r="F47" s="251"/>
      <c r="G47" s="428"/>
      <c r="H47" s="429"/>
    </row>
    <row r="48" spans="1:9" s="375" customFormat="1" ht="13.5" thickBot="1">
      <c r="A48" s="511" t="s">
        <v>206</v>
      </c>
      <c r="B48" s="512" t="s">
        <v>8</v>
      </c>
      <c r="C48" s="513" t="s">
        <v>9</v>
      </c>
      <c r="D48" s="514" t="s">
        <v>10</v>
      </c>
      <c r="E48" s="1"/>
      <c r="F48" s="251"/>
      <c r="G48" s="251"/>
      <c r="H48" s="429"/>
    </row>
    <row r="49" spans="1:13" s="375" customFormat="1" ht="13.5" thickBot="1">
      <c r="A49" s="506" t="s">
        <v>159</v>
      </c>
      <c r="B49" s="507">
        <v>3789</v>
      </c>
      <c r="C49" s="508">
        <v>3789</v>
      </c>
      <c r="D49" s="509">
        <f>B49+C49</f>
        <v>7578</v>
      </c>
      <c r="E49" s="251"/>
      <c r="F49" s="429"/>
      <c r="G49" s="429"/>
      <c r="H49" s="429"/>
    </row>
    <row r="50" spans="1:13" s="375" customFormat="1" ht="13.5" thickBot="1">
      <c r="A50" s="480" t="s">
        <v>160</v>
      </c>
      <c r="B50" s="430">
        <v>0</v>
      </c>
      <c r="C50" s="431">
        <v>0</v>
      </c>
      <c r="D50" s="509">
        <f t="shared" ref="D50:D51" si="2">B50+C50</f>
        <v>0</v>
      </c>
      <c r="E50" s="251"/>
      <c r="F50" s="429"/>
      <c r="G50" s="429"/>
      <c r="H50" s="429"/>
    </row>
    <row r="51" spans="1:13" s="375" customFormat="1" ht="13.5" thickBot="1">
      <c r="A51" s="481" t="s">
        <v>161</v>
      </c>
      <c r="B51" s="430">
        <v>138240</v>
      </c>
      <c r="C51" s="431">
        <v>5760</v>
      </c>
      <c r="D51" s="509">
        <f t="shared" si="2"/>
        <v>144000</v>
      </c>
      <c r="E51" s="432" t="s">
        <v>162</v>
      </c>
      <c r="F51" s="429"/>
      <c r="G51" s="429"/>
      <c r="H51" s="433"/>
    </row>
    <row r="52" spans="1:13" s="375" customFormat="1" ht="15.75" thickBot="1">
      <c r="A52" s="434"/>
      <c r="B52" s="435"/>
      <c r="C52" s="436"/>
      <c r="D52" s="437"/>
      <c r="E52" s="251"/>
      <c r="F52" s="429"/>
      <c r="G52" s="429"/>
      <c r="H52" s="429"/>
    </row>
    <row r="53" spans="1:13" s="375" customFormat="1" ht="15.75" thickBot="1">
      <c r="A53" s="476" t="s">
        <v>207</v>
      </c>
      <c r="B53" s="477">
        <f>SUM(B49:B51)</f>
        <v>142029</v>
      </c>
      <c r="C53" s="478">
        <f>SUM(C49:C51)</f>
        <v>9549</v>
      </c>
      <c r="D53" s="479">
        <f>SUM(D49:D51)</f>
        <v>151578</v>
      </c>
      <c r="E53" s="1"/>
      <c r="H53" s="429"/>
    </row>
    <row r="54" spans="1:13" s="375" customFormat="1" ht="15">
      <c r="A54" s="438"/>
      <c r="B54" s="439"/>
      <c r="C54" s="440"/>
      <c r="D54" s="440"/>
      <c r="E54" s="1"/>
      <c r="H54" s="429"/>
    </row>
    <row r="55" spans="1:13" ht="28.5" customHeight="1">
      <c r="A55" s="1391" t="s">
        <v>208</v>
      </c>
      <c r="B55" s="1391"/>
      <c r="C55" s="1391"/>
      <c r="D55" s="1391"/>
      <c r="E55" s="1391"/>
      <c r="F55" s="1391"/>
      <c r="G55" s="1391"/>
      <c r="H55" s="1391"/>
    </row>
    <row r="56" spans="1:13">
      <c r="A56" s="1391" t="s">
        <v>209</v>
      </c>
      <c r="B56" s="1391"/>
      <c r="C56" s="1391"/>
      <c r="D56" s="1391"/>
      <c r="E56" s="1391"/>
      <c r="F56" s="1391"/>
      <c r="G56" s="1391"/>
      <c r="H56" s="1391"/>
    </row>
    <row r="57" spans="1:13">
      <c r="A57" t="s">
        <v>210</v>
      </c>
    </row>
    <row r="58" spans="1:13" ht="12.6" customHeight="1">
      <c r="A58" s="1397" t="s">
        <v>211</v>
      </c>
      <c r="B58" s="1397"/>
      <c r="C58" s="1397"/>
      <c r="D58" s="1397"/>
      <c r="E58" s="1397"/>
      <c r="F58" s="1397"/>
      <c r="G58" s="1397"/>
      <c r="H58" s="1397"/>
      <c r="I58" s="1346"/>
      <c r="J58" s="1346"/>
      <c r="K58" s="1346"/>
      <c r="L58" s="1346"/>
      <c r="M58" s="1346"/>
    </row>
    <row r="59" spans="1:13" ht="26.25" customHeight="1">
      <c r="A59" s="1393" t="s">
        <v>212</v>
      </c>
      <c r="B59" s="1393"/>
      <c r="C59" s="1393"/>
      <c r="D59" s="1393"/>
      <c r="E59" s="1393"/>
      <c r="F59" s="1393"/>
      <c r="G59" s="1393"/>
      <c r="H59" s="1393"/>
    </row>
    <row r="60" spans="1:13">
      <c r="A60" s="1391" t="s">
        <v>213</v>
      </c>
      <c r="B60" s="1391"/>
      <c r="C60" s="1391"/>
      <c r="D60" s="1391"/>
      <c r="E60" s="1391"/>
      <c r="F60" s="1391"/>
      <c r="G60" s="1391"/>
    </row>
    <row r="61" spans="1:13">
      <c r="A61" s="1391" t="s">
        <v>214</v>
      </c>
      <c r="B61" s="1391"/>
      <c r="C61" s="1391"/>
      <c r="D61" s="1391"/>
      <c r="E61" s="1391"/>
      <c r="F61" s="1391"/>
      <c r="G61" s="1391"/>
      <c r="H61" s="1391"/>
    </row>
    <row r="62" spans="1:13">
      <c r="A62" s="1391" t="s">
        <v>164</v>
      </c>
      <c r="B62" s="1391"/>
      <c r="C62" s="1391"/>
      <c r="D62" s="1391"/>
      <c r="E62" s="1391"/>
      <c r="F62" s="1391"/>
      <c r="G62" s="1391"/>
      <c r="H62" s="1391"/>
    </row>
    <row r="63" spans="1:13">
      <c r="A63" s="1391" t="s">
        <v>215</v>
      </c>
      <c r="B63" s="1391"/>
      <c r="C63" s="1391"/>
      <c r="D63" s="1391"/>
      <c r="E63" s="1391"/>
      <c r="F63" s="1391"/>
      <c r="G63" s="1391"/>
      <c r="H63" s="1391"/>
    </row>
    <row r="64" spans="1:13">
      <c r="A64" t="s">
        <v>216</v>
      </c>
    </row>
    <row r="79" ht="12.75" customHeight="1"/>
    <row r="80" ht="18.75" customHeight="1"/>
    <row r="81" ht="28.5" customHeight="1"/>
    <row r="82" ht="18.75" customHeight="1"/>
    <row r="83" ht="18.75" customHeight="1"/>
    <row r="84" ht="18.75" customHeight="1"/>
    <row r="85" ht="27.75" customHeight="1"/>
    <row r="86" ht="18.75" customHeight="1"/>
    <row r="87" ht="18" customHeight="1"/>
  </sheetData>
  <mergeCells count="15">
    <mergeCell ref="A1:H1"/>
    <mergeCell ref="A2:H2"/>
    <mergeCell ref="B5:H5"/>
    <mergeCell ref="C6:H6"/>
    <mergeCell ref="A4:H4"/>
    <mergeCell ref="A3:H3"/>
    <mergeCell ref="B47:D47"/>
    <mergeCell ref="A61:H61"/>
    <mergeCell ref="A62:H62"/>
    <mergeCell ref="A63:H63"/>
    <mergeCell ref="A55:H55"/>
    <mergeCell ref="A56:H56"/>
    <mergeCell ref="A59:H59"/>
    <mergeCell ref="A60:G60"/>
    <mergeCell ref="A58:H58"/>
  </mergeCells>
  <pageMargins left="0.7" right="0.7" top="0.75" bottom="0.75" header="0.3" footer="0.3"/>
  <pageSetup scale="5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D6040-859B-48BC-B6F6-C8A1F4DA0F34}">
  <sheetPr>
    <tabColor rgb="FF00B050"/>
    <pageSetUpPr fitToPage="1"/>
  </sheetPr>
  <dimension ref="A1:M93"/>
  <sheetViews>
    <sheetView tabSelected="1" topLeftCell="A38" zoomScale="70" zoomScaleNormal="70" workbookViewId="0">
      <selection activeCell="J28" sqref="J28"/>
    </sheetView>
  </sheetViews>
  <sheetFormatPr defaultColWidth="8.5703125" defaultRowHeight="12.75"/>
  <cols>
    <col min="1" max="1" width="42.5703125" customWidth="1"/>
    <col min="2" max="2" width="15.42578125" customWidth="1"/>
    <col min="3" max="8" width="16" customWidth="1"/>
    <col min="9" max="9" width="23.42578125" customWidth="1"/>
    <col min="10" max="10" width="17.5703125" customWidth="1"/>
    <col min="11" max="11" width="12.5703125" customWidth="1"/>
  </cols>
  <sheetData>
    <row r="1" spans="1:13" ht="15.75">
      <c r="A1" s="1383" t="s">
        <v>217</v>
      </c>
      <c r="B1" s="1383"/>
      <c r="C1" s="1383"/>
      <c r="D1" s="1383"/>
      <c r="E1" s="1383"/>
      <c r="F1" s="1383"/>
      <c r="G1" s="1383"/>
      <c r="H1" s="1383"/>
      <c r="I1" s="62"/>
      <c r="J1" s="62"/>
      <c r="K1" s="62"/>
      <c r="L1" s="62"/>
      <c r="M1" s="62"/>
    </row>
    <row r="2" spans="1:13" ht="15.75" customHeight="1">
      <c r="A2" s="1353" t="s">
        <v>2</v>
      </c>
      <c r="B2" s="1353"/>
      <c r="C2" s="1353"/>
      <c r="D2" s="1353"/>
      <c r="E2" s="1353"/>
      <c r="F2" s="1353"/>
      <c r="G2" s="1353"/>
      <c r="H2" s="1353"/>
      <c r="I2" s="62"/>
      <c r="J2" s="62"/>
      <c r="K2" s="62"/>
      <c r="L2" s="62"/>
      <c r="M2" s="62"/>
    </row>
    <row r="3" spans="1:13" ht="15.75" customHeight="1">
      <c r="A3" s="1366" t="str">
        <f>'Current Month'!A3</f>
        <v>January 2023</v>
      </c>
      <c r="B3" s="1366"/>
      <c r="C3" s="1366"/>
      <c r="D3" s="1366"/>
      <c r="E3" s="1366"/>
      <c r="F3" s="1366"/>
      <c r="G3" s="1366"/>
      <c r="H3" s="1366"/>
      <c r="I3" s="63"/>
      <c r="J3" s="63"/>
      <c r="K3" s="63"/>
      <c r="L3" s="63"/>
      <c r="M3" s="63"/>
    </row>
    <row r="4" spans="1:13" ht="14.25" customHeight="1" thickBot="1">
      <c r="A4" s="1406"/>
      <c r="B4" s="1406"/>
      <c r="C4" s="1406"/>
      <c r="D4" s="1406"/>
      <c r="E4" s="1406"/>
      <c r="F4" s="1406"/>
      <c r="G4" s="1406"/>
      <c r="H4" s="1406"/>
      <c r="I4" s="393"/>
      <c r="J4" s="393"/>
      <c r="K4" s="393"/>
    </row>
    <row r="5" spans="1:13" ht="54" customHeight="1" thickBot="1">
      <c r="A5" s="944"/>
      <c r="B5" s="1407" t="s">
        <v>218</v>
      </c>
      <c r="C5" s="1407"/>
      <c r="D5" s="1407"/>
      <c r="E5" s="1407"/>
      <c r="F5" s="1407"/>
      <c r="G5" s="1407"/>
      <c r="H5" s="1408"/>
      <c r="I5" s="462"/>
    </row>
    <row r="6" spans="1:13" ht="20.25" customHeight="1" thickBot="1">
      <c r="A6" s="946"/>
      <c r="B6" s="947"/>
      <c r="C6" s="1404" t="s">
        <v>75</v>
      </c>
      <c r="D6" s="1404"/>
      <c r="E6" s="1404"/>
      <c r="F6" s="1404"/>
      <c r="G6" s="1404"/>
      <c r="H6" s="1405"/>
      <c r="I6" s="992"/>
    </row>
    <row r="7" spans="1:13" ht="51.75" customHeight="1" thickBot="1">
      <c r="A7" s="45" t="s">
        <v>219</v>
      </c>
      <c r="B7" s="793" t="s">
        <v>171</v>
      </c>
      <c r="C7" s="793" t="s">
        <v>79</v>
      </c>
      <c r="D7" s="793" t="s">
        <v>172</v>
      </c>
      <c r="E7" s="793" t="s">
        <v>80</v>
      </c>
      <c r="F7" s="793" t="s">
        <v>81</v>
      </c>
      <c r="G7" s="793" t="s">
        <v>82</v>
      </c>
      <c r="H7" s="793" t="s">
        <v>173</v>
      </c>
      <c r="I7" s="992" t="s">
        <v>84</v>
      </c>
    </row>
    <row r="8" spans="1:13">
      <c r="A8" s="993" t="s">
        <v>24</v>
      </c>
      <c r="B8" s="547"/>
      <c r="C8" s="547"/>
      <c r="D8" s="547"/>
      <c r="E8" s="547"/>
      <c r="F8" s="547"/>
      <c r="G8" s="547"/>
      <c r="H8" s="547"/>
      <c r="I8" s="548"/>
    </row>
    <row r="9" spans="1:13">
      <c r="A9" s="157"/>
      <c r="B9" s="76"/>
      <c r="C9" s="551"/>
      <c r="D9" s="551"/>
      <c r="E9" s="551"/>
      <c r="F9" s="551"/>
      <c r="G9" s="551"/>
      <c r="H9" s="552"/>
      <c r="I9" s="66"/>
    </row>
    <row r="10" spans="1:13">
      <c r="A10" s="157"/>
      <c r="B10" s="76"/>
      <c r="C10" s="551"/>
      <c r="D10" s="551"/>
      <c r="E10" s="551"/>
      <c r="F10" s="551"/>
      <c r="G10" s="551"/>
      <c r="H10" s="552"/>
      <c r="I10" s="66"/>
    </row>
    <row r="11" spans="1:13" ht="12.75" customHeight="1">
      <c r="A11" s="78" t="s">
        <v>27</v>
      </c>
      <c r="B11" s="72"/>
      <c r="C11" s="67"/>
      <c r="D11" s="67"/>
      <c r="E11" s="67"/>
      <c r="F11" s="67"/>
      <c r="G11" s="67"/>
      <c r="H11" s="67"/>
      <c r="I11" s="73"/>
    </row>
    <row r="12" spans="1:13" s="3" customFormat="1" ht="12.75" customHeight="1">
      <c r="A12" s="157" t="s">
        <v>174</v>
      </c>
      <c r="B12" s="925" t="s">
        <v>175</v>
      </c>
      <c r="C12" s="926">
        <v>0</v>
      </c>
      <c r="D12" s="926">
        <v>0</v>
      </c>
      <c r="E12" s="926">
        <v>0</v>
      </c>
      <c r="F12" s="926">
        <v>0</v>
      </c>
      <c r="G12" s="926">
        <v>0</v>
      </c>
      <c r="H12" s="927">
        <v>0</v>
      </c>
      <c r="I12" s="928"/>
      <c r="J12" s="5"/>
    </row>
    <row r="13" spans="1:13" ht="15">
      <c r="A13" s="77" t="s">
        <v>92</v>
      </c>
      <c r="B13" s="929" t="s">
        <v>87</v>
      </c>
      <c r="C13" s="926">
        <v>0</v>
      </c>
      <c r="D13" s="926">
        <v>0</v>
      </c>
      <c r="E13" s="926">
        <v>0</v>
      </c>
      <c r="F13" s="926">
        <v>0</v>
      </c>
      <c r="G13" s="926">
        <v>0</v>
      </c>
      <c r="H13" s="927">
        <v>0</v>
      </c>
      <c r="I13" s="66"/>
    </row>
    <row r="14" spans="1:13" ht="12.75" customHeight="1">
      <c r="A14" s="94" t="s">
        <v>176</v>
      </c>
      <c r="B14" s="929" t="s">
        <v>94</v>
      </c>
      <c r="C14" s="926">
        <v>0</v>
      </c>
      <c r="D14" s="926">
        <v>0</v>
      </c>
      <c r="E14" s="926">
        <v>0</v>
      </c>
      <c r="F14" s="926">
        <v>0</v>
      </c>
      <c r="G14" s="926">
        <v>0</v>
      </c>
      <c r="H14" s="927">
        <v>0</v>
      </c>
      <c r="I14" s="66"/>
    </row>
    <row r="15" spans="1:13" ht="12.75" customHeight="1">
      <c r="A15" s="78" t="s">
        <v>177</v>
      </c>
      <c r="B15" s="72"/>
      <c r="C15" s="67"/>
      <c r="D15" s="67"/>
      <c r="E15" s="67"/>
      <c r="F15" s="67"/>
      <c r="G15" s="67"/>
      <c r="H15" s="67"/>
      <c r="I15" s="73"/>
    </row>
    <row r="16" spans="1:13" ht="12.75" customHeight="1">
      <c r="A16" s="120"/>
      <c r="B16" s="929"/>
      <c r="C16" s="926"/>
      <c r="D16" s="926"/>
      <c r="E16" s="926"/>
      <c r="F16" s="926"/>
      <c r="G16" s="926"/>
      <c r="H16" s="927"/>
      <c r="I16" s="66"/>
    </row>
    <row r="17" spans="1:11" ht="15">
      <c r="A17" s="120"/>
      <c r="B17" s="929"/>
      <c r="C17" s="926"/>
      <c r="D17" s="926"/>
      <c r="E17" s="926"/>
      <c r="F17" s="926"/>
      <c r="G17" s="926"/>
      <c r="H17" s="927"/>
      <c r="I17" s="66"/>
    </row>
    <row r="18" spans="1:11" ht="12.75" customHeight="1">
      <c r="A18" s="78" t="s">
        <v>29</v>
      </c>
      <c r="B18" s="72"/>
      <c r="C18" s="67"/>
      <c r="D18" s="67"/>
      <c r="E18" s="67"/>
      <c r="F18" s="67"/>
      <c r="G18" s="67"/>
      <c r="H18" s="67"/>
      <c r="I18" s="73"/>
    </row>
    <row r="19" spans="1:11" ht="15">
      <c r="A19" s="94" t="s">
        <v>178</v>
      </c>
      <c r="B19" s="929" t="s">
        <v>179</v>
      </c>
      <c r="C19" s="926">
        <v>0</v>
      </c>
      <c r="D19" s="926">
        <v>0</v>
      </c>
      <c r="E19" s="926">
        <v>0</v>
      </c>
      <c r="F19" s="926">
        <v>0</v>
      </c>
      <c r="G19" s="926">
        <v>0</v>
      </c>
      <c r="H19" s="927">
        <v>0</v>
      </c>
      <c r="I19" s="66"/>
    </row>
    <row r="20" spans="1:11" ht="12.75" customHeight="1">
      <c r="A20" s="94" t="s">
        <v>180</v>
      </c>
      <c r="B20" s="929" t="s">
        <v>175</v>
      </c>
      <c r="C20" s="926">
        <v>0</v>
      </c>
      <c r="D20" s="926">
        <v>0</v>
      </c>
      <c r="E20" s="926">
        <v>0</v>
      </c>
      <c r="F20" s="926">
        <v>0</v>
      </c>
      <c r="G20" s="926">
        <v>0</v>
      </c>
      <c r="H20" s="927">
        <v>0</v>
      </c>
      <c r="I20" s="66"/>
    </row>
    <row r="21" spans="1:11" ht="15">
      <c r="A21" s="77" t="s">
        <v>181</v>
      </c>
      <c r="B21" s="929" t="s">
        <v>179</v>
      </c>
      <c r="C21" s="926">
        <v>0</v>
      </c>
      <c r="D21" s="926">
        <v>0</v>
      </c>
      <c r="E21" s="926">
        <v>0</v>
      </c>
      <c r="F21" s="926">
        <v>0</v>
      </c>
      <c r="G21" s="926">
        <v>0</v>
      </c>
      <c r="H21" s="927">
        <v>0</v>
      </c>
      <c r="I21" s="66"/>
      <c r="K21" s="135"/>
    </row>
    <row r="22" spans="1:11" ht="15">
      <c r="A22" s="94" t="s">
        <v>182</v>
      </c>
      <c r="B22" s="929" t="s">
        <v>87</v>
      </c>
      <c r="C22" s="926">
        <v>0</v>
      </c>
      <c r="D22" s="926">
        <v>0</v>
      </c>
      <c r="E22" s="926">
        <v>0</v>
      </c>
      <c r="F22" s="926">
        <v>0</v>
      </c>
      <c r="G22" s="926">
        <v>0</v>
      </c>
      <c r="H22" s="927">
        <v>0</v>
      </c>
      <c r="I22" s="66"/>
    </row>
    <row r="23" spans="1:11" ht="15">
      <c r="A23" s="94" t="s">
        <v>183</v>
      </c>
      <c r="B23" s="929" t="s">
        <v>87</v>
      </c>
      <c r="C23" s="926">
        <v>0</v>
      </c>
      <c r="D23" s="926">
        <v>0</v>
      </c>
      <c r="E23" s="926">
        <v>0</v>
      </c>
      <c r="F23" s="926">
        <v>0</v>
      </c>
      <c r="G23" s="926">
        <v>0</v>
      </c>
      <c r="H23" s="927">
        <v>0</v>
      </c>
      <c r="I23" s="66"/>
    </row>
    <row r="24" spans="1:11">
      <c r="A24" s="78" t="s">
        <v>127</v>
      </c>
      <c r="B24" s="72"/>
      <c r="C24" s="67"/>
      <c r="D24" s="67"/>
      <c r="E24" s="67"/>
      <c r="F24" s="67"/>
      <c r="G24" s="67"/>
      <c r="H24" s="67"/>
      <c r="I24" s="73"/>
    </row>
    <row r="25" spans="1:11" ht="15">
      <c r="A25" s="94" t="s">
        <v>184</v>
      </c>
      <c r="B25" s="929" t="s">
        <v>185</v>
      </c>
      <c r="C25" s="926">
        <v>0</v>
      </c>
      <c r="D25" s="926">
        <v>0</v>
      </c>
      <c r="E25" s="926">
        <v>0</v>
      </c>
      <c r="F25" s="926">
        <v>0</v>
      </c>
      <c r="G25" s="926">
        <v>0</v>
      </c>
      <c r="H25" s="927">
        <v>0</v>
      </c>
      <c r="I25" s="66"/>
    </row>
    <row r="26" spans="1:11" ht="15">
      <c r="A26" s="94" t="s">
        <v>186</v>
      </c>
      <c r="B26" s="929" t="s">
        <v>187</v>
      </c>
      <c r="C26" s="926">
        <v>0</v>
      </c>
      <c r="D26" s="926">
        <v>0</v>
      </c>
      <c r="E26" s="926">
        <v>0</v>
      </c>
      <c r="F26" s="926">
        <v>0</v>
      </c>
      <c r="G26" s="926">
        <v>0</v>
      </c>
      <c r="H26" s="927">
        <v>0</v>
      </c>
      <c r="I26" s="66"/>
    </row>
    <row r="27" spans="1:11" ht="15">
      <c r="A27" s="94" t="s">
        <v>188</v>
      </c>
      <c r="B27" s="929" t="s">
        <v>185</v>
      </c>
      <c r="C27" s="926">
        <v>0</v>
      </c>
      <c r="D27" s="926">
        <v>0</v>
      </c>
      <c r="E27" s="926">
        <v>0</v>
      </c>
      <c r="F27" s="926">
        <v>0</v>
      </c>
      <c r="G27" s="926">
        <v>0</v>
      </c>
      <c r="H27" s="927">
        <v>0</v>
      </c>
      <c r="I27" s="66"/>
    </row>
    <row r="28" spans="1:11" ht="15">
      <c r="A28" s="94" t="s">
        <v>189</v>
      </c>
      <c r="B28" s="929" t="s">
        <v>185</v>
      </c>
      <c r="C28" s="926">
        <v>0</v>
      </c>
      <c r="D28" s="926">
        <v>0</v>
      </c>
      <c r="E28" s="926">
        <v>0</v>
      </c>
      <c r="F28" s="926">
        <v>0</v>
      </c>
      <c r="G28" s="926">
        <v>0</v>
      </c>
      <c r="H28" s="927">
        <v>0</v>
      </c>
      <c r="I28" s="66"/>
    </row>
    <row r="29" spans="1:11" ht="15">
      <c r="A29" s="94" t="s">
        <v>190</v>
      </c>
      <c r="B29" s="929" t="s">
        <v>191</v>
      </c>
      <c r="C29" s="926">
        <v>0</v>
      </c>
      <c r="D29" s="926">
        <v>0</v>
      </c>
      <c r="E29" s="926">
        <v>0</v>
      </c>
      <c r="F29" s="926">
        <v>0</v>
      </c>
      <c r="G29" s="926">
        <v>0</v>
      </c>
      <c r="H29" s="927">
        <v>0</v>
      </c>
      <c r="I29" s="66"/>
    </row>
    <row r="30" spans="1:11" ht="15">
      <c r="A30" s="94" t="s">
        <v>192</v>
      </c>
      <c r="B30" s="929" t="s">
        <v>187</v>
      </c>
      <c r="C30" s="926">
        <v>0</v>
      </c>
      <c r="D30" s="926">
        <v>0</v>
      </c>
      <c r="E30" s="926">
        <v>0</v>
      </c>
      <c r="F30" s="926">
        <v>0</v>
      </c>
      <c r="G30" s="926">
        <v>0</v>
      </c>
      <c r="H30" s="927">
        <v>0</v>
      </c>
      <c r="I30" s="66"/>
    </row>
    <row r="31" spans="1:11" ht="15">
      <c r="A31" s="94" t="s">
        <v>193</v>
      </c>
      <c r="B31" s="929" t="s">
        <v>187</v>
      </c>
      <c r="C31" s="926">
        <v>0</v>
      </c>
      <c r="D31" s="926">
        <v>0</v>
      </c>
      <c r="E31" s="926">
        <v>0</v>
      </c>
      <c r="F31" s="926">
        <v>0</v>
      </c>
      <c r="G31" s="926">
        <v>0</v>
      </c>
      <c r="H31" s="927">
        <v>0</v>
      </c>
      <c r="I31" s="66"/>
    </row>
    <row r="32" spans="1:11" ht="15">
      <c r="A32" s="94" t="s">
        <v>194</v>
      </c>
      <c r="B32" s="929" t="s">
        <v>187</v>
      </c>
      <c r="C32" s="926">
        <v>0</v>
      </c>
      <c r="D32" s="926">
        <v>0</v>
      </c>
      <c r="E32" s="926">
        <v>0</v>
      </c>
      <c r="F32" s="926">
        <v>0</v>
      </c>
      <c r="G32" s="926">
        <v>0</v>
      </c>
      <c r="H32" s="927">
        <v>0</v>
      </c>
      <c r="I32" s="66"/>
    </row>
    <row r="33" spans="1:9">
      <c r="A33" s="78" t="s">
        <v>32</v>
      </c>
      <c r="B33" s="72"/>
      <c r="C33" s="67"/>
      <c r="D33" s="67"/>
      <c r="E33" s="67"/>
      <c r="F33" s="67"/>
      <c r="G33" s="67"/>
      <c r="H33" s="67"/>
      <c r="I33" s="73"/>
    </row>
    <row r="34" spans="1:9" ht="15">
      <c r="A34" s="94" t="s">
        <v>195</v>
      </c>
      <c r="B34" s="929" t="s">
        <v>87</v>
      </c>
      <c r="C34" s="926">
        <v>0</v>
      </c>
      <c r="D34" s="926">
        <v>0</v>
      </c>
      <c r="E34" s="926">
        <v>0</v>
      </c>
      <c r="F34" s="926">
        <v>0</v>
      </c>
      <c r="G34" s="926">
        <v>0</v>
      </c>
      <c r="H34" s="927">
        <v>0</v>
      </c>
      <c r="I34" s="66"/>
    </row>
    <row r="35" spans="1:9" ht="15">
      <c r="A35" s="94" t="s">
        <v>196</v>
      </c>
      <c r="B35" s="929" t="s">
        <v>87</v>
      </c>
      <c r="C35" s="926">
        <v>0</v>
      </c>
      <c r="D35" s="926">
        <v>0</v>
      </c>
      <c r="E35" s="926">
        <v>0</v>
      </c>
      <c r="F35" s="926">
        <v>0</v>
      </c>
      <c r="G35" s="926">
        <v>0</v>
      </c>
      <c r="H35" s="927">
        <v>0</v>
      </c>
      <c r="I35" s="66"/>
    </row>
    <row r="36" spans="1:9">
      <c r="A36" s="78" t="s">
        <v>197</v>
      </c>
      <c r="B36" s="72"/>
      <c r="C36" s="67"/>
      <c r="D36" s="67"/>
      <c r="E36" s="67"/>
      <c r="F36" s="67"/>
      <c r="G36" s="67"/>
      <c r="H36" s="67"/>
      <c r="I36" s="930"/>
    </row>
    <row r="37" spans="1:9" ht="15">
      <c r="A37" s="77" t="s">
        <v>198</v>
      </c>
      <c r="B37" s="929"/>
      <c r="C37" s="926">
        <v>0</v>
      </c>
      <c r="D37" s="926">
        <v>0</v>
      </c>
      <c r="E37" s="926">
        <v>0</v>
      </c>
      <c r="F37" s="926">
        <v>0</v>
      </c>
      <c r="G37" s="926">
        <v>0</v>
      </c>
      <c r="H37" s="931">
        <v>0</v>
      </c>
      <c r="I37" s="66"/>
    </row>
    <row r="38" spans="1:9" ht="13.5" thickBot="1">
      <c r="A38" s="13"/>
      <c r="B38" s="39"/>
      <c r="C38" s="39"/>
      <c r="D38" s="39"/>
      <c r="E38" s="932"/>
      <c r="F38" s="933"/>
      <c r="G38" s="932"/>
      <c r="H38" s="42"/>
      <c r="I38" s="43"/>
    </row>
    <row r="39" spans="1:9" ht="15.75" thickBot="1">
      <c r="A39" s="188" t="s">
        <v>10</v>
      </c>
      <c r="B39" s="189" t="s">
        <v>199</v>
      </c>
      <c r="C39" s="934">
        <f t="shared" ref="C39:D39" si="0">SUM(C12:C35)</f>
        <v>0</v>
      </c>
      <c r="D39" s="934">
        <f t="shared" si="0"/>
        <v>0</v>
      </c>
      <c r="E39" s="934">
        <f>SUM(E12:E35)</f>
        <v>0</v>
      </c>
      <c r="F39" s="934">
        <f t="shared" ref="F39:G39" si="1">SUM(F12:F35)</f>
        <v>0</v>
      </c>
      <c r="G39" s="934">
        <f t="shared" si="1"/>
        <v>0</v>
      </c>
      <c r="H39" s="935">
        <f>SUM(H12:H35)</f>
        <v>0</v>
      </c>
      <c r="I39" s="190"/>
    </row>
    <row r="40" spans="1:9" ht="15">
      <c r="C40" s="1342"/>
      <c r="D40" s="1342"/>
      <c r="E40" s="1342"/>
      <c r="F40" s="1342"/>
      <c r="G40" s="1342"/>
      <c r="H40" s="440"/>
      <c r="I40" s="1343"/>
    </row>
    <row r="41" spans="1:9" ht="13.5" thickBot="1">
      <c r="A41" s="34"/>
      <c r="C41" s="1344"/>
      <c r="D41" s="1344"/>
      <c r="E41" s="1344"/>
      <c r="F41" s="1344"/>
      <c r="G41" s="1344"/>
    </row>
    <row r="42" spans="1:9" ht="28.5" customHeight="1">
      <c r="A42" s="1324" t="s">
        <v>220</v>
      </c>
      <c r="B42" s="192" t="s">
        <v>201</v>
      </c>
      <c r="H42" s="3"/>
    </row>
    <row r="43" spans="1:9" ht="27.75">
      <c r="A43" s="37" t="s">
        <v>202</v>
      </c>
      <c r="B43" s="1325">
        <v>0</v>
      </c>
      <c r="G43" s="136"/>
    </row>
    <row r="44" spans="1:9" ht="26.25">
      <c r="A44" s="38" t="s">
        <v>203</v>
      </c>
      <c r="B44" s="1325">
        <v>0</v>
      </c>
    </row>
    <row r="45" spans="1:9" ht="26.25">
      <c r="A45" s="85" t="s">
        <v>205</v>
      </c>
      <c r="B45" s="1326">
        <v>0</v>
      </c>
    </row>
    <row r="46" spans="1:9" ht="27.75">
      <c r="A46" s="85" t="s">
        <v>204</v>
      </c>
      <c r="B46" s="1326">
        <v>0</v>
      </c>
    </row>
    <row r="48" spans="1:9" ht="25.5">
      <c r="A48" s="1324" t="s">
        <v>221</v>
      </c>
      <c r="B48" s="192" t="s">
        <v>201</v>
      </c>
      <c r="H48" s="3"/>
    </row>
    <row r="49" spans="1:8" ht="27.75" customHeight="1">
      <c r="A49" s="1327" t="s">
        <v>222</v>
      </c>
      <c r="B49" s="1325">
        <v>0</v>
      </c>
      <c r="G49" s="136"/>
    </row>
    <row r="51" spans="1:8" ht="15" customHeight="1">
      <c r="A51" s="510"/>
      <c r="B51" s="1394" t="s">
        <v>5</v>
      </c>
      <c r="C51" s="1395"/>
      <c r="D51" s="1396"/>
      <c r="G51" s="936"/>
      <c r="H51" s="601"/>
    </row>
    <row r="52" spans="1:8">
      <c r="A52" s="511" t="s">
        <v>223</v>
      </c>
      <c r="B52" s="1329" t="s">
        <v>8</v>
      </c>
      <c r="C52" s="1330" t="s">
        <v>9</v>
      </c>
      <c r="D52" s="1331" t="s">
        <v>10</v>
      </c>
      <c r="H52" s="601"/>
    </row>
    <row r="53" spans="1:8">
      <c r="A53" s="902" t="s">
        <v>159</v>
      </c>
      <c r="B53" s="1333"/>
      <c r="C53" s="1334"/>
      <c r="D53" s="1335">
        <f>B53+C53</f>
        <v>0</v>
      </c>
      <c r="F53" s="601"/>
      <c r="G53" s="601"/>
      <c r="H53" s="601"/>
    </row>
    <row r="54" spans="1:8">
      <c r="A54" s="903" t="s">
        <v>160</v>
      </c>
      <c r="B54" s="1336"/>
      <c r="C54" s="1328"/>
      <c r="D54" s="1337">
        <f t="shared" ref="D54:D55" si="2">B54+C54</f>
        <v>0</v>
      </c>
      <c r="F54" s="601"/>
      <c r="G54" s="601"/>
      <c r="H54" s="601"/>
    </row>
    <row r="55" spans="1:8">
      <c r="A55" s="1030" t="s">
        <v>161</v>
      </c>
      <c r="B55" s="1338"/>
      <c r="C55" s="1339"/>
      <c r="D55" s="1340">
        <f t="shared" si="2"/>
        <v>0</v>
      </c>
      <c r="E55" s="942" t="s">
        <v>162</v>
      </c>
      <c r="F55" s="601"/>
      <c r="G55" s="601"/>
      <c r="H55" s="117"/>
    </row>
    <row r="56" spans="1:8" ht="15">
      <c r="A56" s="943"/>
      <c r="B56" s="1332"/>
      <c r="C56" s="1037"/>
      <c r="D56" s="1038"/>
      <c r="F56" s="601"/>
      <c r="G56" s="601"/>
      <c r="H56" s="601"/>
    </row>
    <row r="57" spans="1:8" ht="15">
      <c r="A57" s="476" t="s">
        <v>224</v>
      </c>
      <c r="B57" s="477">
        <f>SUM(B53:B55)</f>
        <v>0</v>
      </c>
      <c r="C57" s="478">
        <f>SUM(C53:C55)</f>
        <v>0</v>
      </c>
      <c r="D57" s="479">
        <f>SUM(D53:D55)</f>
        <v>0</v>
      </c>
      <c r="H57" s="601"/>
    </row>
    <row r="58" spans="1:8">
      <c r="A58" s="772"/>
      <c r="H58" s="601"/>
    </row>
    <row r="59" spans="1:8" ht="23.25" customHeight="1">
      <c r="A59" s="1403"/>
      <c r="B59" s="1403"/>
      <c r="C59" s="1403"/>
      <c r="D59" s="1403"/>
      <c r="E59" s="1403"/>
      <c r="F59" s="1403"/>
      <c r="G59" s="1403"/>
      <c r="H59" s="601"/>
    </row>
    <row r="60" spans="1:8" ht="15">
      <c r="A60" s="994" t="s">
        <v>225</v>
      </c>
      <c r="B60" s="439"/>
      <c r="C60" s="440"/>
      <c r="D60" s="440"/>
      <c r="H60" s="601"/>
    </row>
    <row r="61" spans="1:8" ht="28.5" customHeight="1">
      <c r="A61" s="1391" t="s">
        <v>208</v>
      </c>
      <c r="B61" s="1391"/>
      <c r="C61" s="1391"/>
      <c r="D61" s="1391"/>
      <c r="E61" s="1391"/>
      <c r="F61" s="1391"/>
      <c r="G61" s="1391"/>
      <c r="H61" s="1391"/>
    </row>
    <row r="62" spans="1:8">
      <c r="A62" s="1391" t="s">
        <v>209</v>
      </c>
      <c r="B62" s="1391"/>
      <c r="C62" s="1391"/>
      <c r="D62" s="1391"/>
      <c r="E62" s="1391"/>
      <c r="F62" s="1391"/>
      <c r="G62" s="1391"/>
      <c r="H62" s="1391"/>
    </row>
    <row r="63" spans="1:8">
      <c r="A63" t="s">
        <v>210</v>
      </c>
    </row>
    <row r="64" spans="1:8" ht="12" customHeight="1">
      <c r="A64" s="1397" t="s">
        <v>211</v>
      </c>
      <c r="B64" s="1397"/>
      <c r="C64" s="1397"/>
      <c r="D64" s="1397"/>
      <c r="E64" s="1397"/>
      <c r="F64" s="1397"/>
      <c r="G64" s="1397"/>
      <c r="H64" s="1397"/>
    </row>
    <row r="65" spans="1:8" ht="24" customHeight="1">
      <c r="A65" s="1391" t="s">
        <v>212</v>
      </c>
      <c r="B65" s="1391"/>
      <c r="C65" s="1391"/>
      <c r="D65" s="1391"/>
      <c r="E65" s="1391"/>
      <c r="F65" s="1391"/>
      <c r="G65" s="1391"/>
      <c r="H65" s="1391"/>
    </row>
    <row r="66" spans="1:8">
      <c r="A66" s="1391" t="s">
        <v>213</v>
      </c>
      <c r="B66" s="1391"/>
      <c r="C66" s="1391"/>
      <c r="D66" s="1391"/>
      <c r="E66" s="1391"/>
      <c r="F66" s="1391"/>
      <c r="G66" s="1391"/>
    </row>
    <row r="67" spans="1:8" ht="24" customHeight="1">
      <c r="A67" s="1391" t="s">
        <v>214</v>
      </c>
      <c r="B67" s="1391"/>
      <c r="C67" s="1391"/>
      <c r="D67" s="1391"/>
      <c r="E67" s="1391"/>
      <c r="F67" s="1391"/>
      <c r="G67" s="1391"/>
      <c r="H67" s="1391"/>
    </row>
    <row r="68" spans="1:8">
      <c r="A68" s="1391" t="s">
        <v>164</v>
      </c>
      <c r="B68" s="1391"/>
      <c r="C68" s="1391"/>
      <c r="D68" s="1391"/>
      <c r="E68" s="1391"/>
      <c r="F68" s="1391"/>
      <c r="G68" s="1391"/>
      <c r="H68" s="1391"/>
    </row>
    <row r="69" spans="1:8">
      <c r="A69" s="1391"/>
      <c r="B69" s="1391"/>
      <c r="C69" s="1391"/>
      <c r="D69" s="1391"/>
      <c r="E69" s="1391"/>
      <c r="F69" s="1391"/>
      <c r="G69" s="1391"/>
      <c r="H69" s="1391"/>
    </row>
    <row r="70" spans="1:8">
      <c r="A70" t="s">
        <v>216</v>
      </c>
    </row>
    <row r="85" ht="12.75" customHeight="1"/>
    <row r="86" ht="18.75" customHeight="1"/>
    <row r="87" ht="28.5" customHeight="1"/>
    <row r="88" ht="18.75" customHeight="1"/>
    <row r="89" ht="18.75" customHeight="1"/>
    <row r="90" ht="18.75" customHeight="1"/>
    <row r="91" ht="27.75" customHeight="1"/>
    <row r="92" ht="18.75" customHeight="1"/>
    <row r="93" ht="18" customHeight="1"/>
  </sheetData>
  <mergeCells count="16">
    <mergeCell ref="C6:H6"/>
    <mergeCell ref="A1:H1"/>
    <mergeCell ref="A2:H2"/>
    <mergeCell ref="A3:H3"/>
    <mergeCell ref="A4:H4"/>
    <mergeCell ref="B5:H5"/>
    <mergeCell ref="A67:H67"/>
    <mergeCell ref="A68:H68"/>
    <mergeCell ref="A69:H69"/>
    <mergeCell ref="B51:D51"/>
    <mergeCell ref="A61:H61"/>
    <mergeCell ref="A62:H62"/>
    <mergeCell ref="A65:H65"/>
    <mergeCell ref="A66:G66"/>
    <mergeCell ref="A59:G59"/>
    <mergeCell ref="A64:H64"/>
  </mergeCells>
  <pageMargins left="0.7" right="0.7" top="0.75" bottom="0.75" header="0.3" footer="0.3"/>
  <pageSetup scale="4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sheetPr>
    <tabColor rgb="FF00B050"/>
    <pageSetUpPr fitToPage="1"/>
  </sheetPr>
  <dimension ref="A1:Q75"/>
  <sheetViews>
    <sheetView tabSelected="1" zoomScale="85" zoomScaleNormal="85" workbookViewId="0">
      <selection activeCell="J28" sqref="J28"/>
    </sheetView>
  </sheetViews>
  <sheetFormatPr defaultColWidth="8.5703125" defaultRowHeight="12.75"/>
  <cols>
    <col min="1" max="1" width="38.42578125" bestFit="1" customWidth="1"/>
    <col min="2" max="2" width="10.42578125" customWidth="1"/>
    <col min="3" max="3" width="10.7109375" customWidth="1"/>
    <col min="4" max="4" width="11.5703125" customWidth="1"/>
    <col min="5" max="5" width="11.140625" customWidth="1"/>
    <col min="6" max="6" width="12.7109375" customWidth="1"/>
    <col min="7" max="7" width="9.5703125" customWidth="1"/>
    <col min="8" max="8" width="12.5703125" customWidth="1"/>
    <col min="9" max="9" width="8.140625" customWidth="1"/>
    <col min="10" max="10" width="34.5703125" customWidth="1"/>
    <col min="11" max="11" width="11" customWidth="1"/>
    <col min="13" max="14" width="10.7109375" customWidth="1"/>
    <col min="15" max="15" width="10.140625" customWidth="1"/>
    <col min="16" max="16" width="12.7109375" customWidth="1"/>
    <col min="17" max="17" width="18.42578125" customWidth="1"/>
  </cols>
  <sheetData>
    <row r="1" spans="1:17" ht="15.75" customHeight="1">
      <c r="A1" s="1383" t="s">
        <v>226</v>
      </c>
      <c r="B1" s="1383"/>
      <c r="C1" s="1383"/>
      <c r="D1" s="1383"/>
      <c r="E1" s="1383"/>
      <c r="F1" s="1383"/>
      <c r="G1" s="1383"/>
      <c r="H1" s="1383"/>
      <c r="I1" s="1383"/>
      <c r="J1" s="1383"/>
      <c r="K1" s="1383"/>
      <c r="L1" s="1383"/>
      <c r="M1" s="1383"/>
      <c r="N1" s="1383"/>
      <c r="O1" s="1383"/>
      <c r="P1" s="1383"/>
      <c r="Q1" s="1383"/>
    </row>
    <row r="2" spans="1:17" ht="15.75" customHeight="1">
      <c r="A2" s="1353" t="s">
        <v>2</v>
      </c>
      <c r="B2" s="1353"/>
      <c r="C2" s="1353"/>
      <c r="D2" s="1353"/>
      <c r="E2" s="1353"/>
      <c r="F2" s="1353"/>
      <c r="G2" s="1353"/>
      <c r="H2" s="1353"/>
      <c r="I2" s="1353"/>
      <c r="J2" s="1353"/>
      <c r="K2" s="1353"/>
      <c r="L2" s="1353"/>
      <c r="M2" s="1353"/>
      <c r="N2" s="1353"/>
      <c r="O2" s="1353"/>
      <c r="P2" s="1353"/>
      <c r="Q2" s="1353"/>
    </row>
    <row r="3" spans="1:17" ht="15.75" customHeight="1">
      <c r="A3" s="1383" t="str">
        <f>'Current Month'!A3</f>
        <v>January 2023</v>
      </c>
      <c r="B3" s="1383"/>
      <c r="C3" s="1383"/>
      <c r="D3" s="1383"/>
      <c r="E3" s="1383"/>
      <c r="F3" s="1383"/>
      <c r="G3" s="1383"/>
      <c r="H3" s="1383"/>
      <c r="I3" s="1383"/>
      <c r="J3" s="1383"/>
      <c r="K3" s="1383"/>
      <c r="L3" s="1383"/>
      <c r="M3" s="1383"/>
      <c r="N3" s="1383"/>
      <c r="O3" s="1383"/>
      <c r="P3" s="1383"/>
      <c r="Q3" s="1383"/>
    </row>
    <row r="4" spans="1:17" ht="28.5" customHeight="1" thickBot="1">
      <c r="A4" s="537"/>
      <c r="B4" s="537"/>
      <c r="C4" s="537"/>
      <c r="D4" s="537"/>
      <c r="E4" s="537"/>
      <c r="F4" s="537"/>
      <c r="G4" s="537"/>
      <c r="H4" s="537"/>
      <c r="I4" s="537"/>
      <c r="J4" s="537"/>
      <c r="K4" s="537"/>
      <c r="L4" s="537"/>
      <c r="M4" s="537"/>
      <c r="N4" s="537"/>
    </row>
    <row r="5" spans="1:17" ht="16.5" thickBot="1">
      <c r="A5" s="1420" t="s">
        <v>76</v>
      </c>
      <c r="B5" s="1423" t="s">
        <v>78</v>
      </c>
      <c r="C5" s="1426" t="s">
        <v>227</v>
      </c>
      <c r="D5" s="1427"/>
      <c r="E5" s="1427"/>
      <c r="F5" s="1427"/>
      <c r="G5" s="1427"/>
      <c r="H5" s="1428"/>
      <c r="I5" s="1409"/>
      <c r="J5" s="1420" t="s">
        <v>76</v>
      </c>
      <c r="K5" s="1423" t="s">
        <v>78</v>
      </c>
      <c r="L5" s="1413" t="s">
        <v>228</v>
      </c>
      <c r="M5" s="1414"/>
      <c r="N5" s="1414"/>
      <c r="O5" s="1414"/>
      <c r="P5" s="1414"/>
      <c r="Q5" s="1415"/>
    </row>
    <row r="6" spans="1:17">
      <c r="A6" s="1421"/>
      <c r="B6" s="1424"/>
      <c r="C6" s="1429" t="s">
        <v>75</v>
      </c>
      <c r="D6" s="1430"/>
      <c r="E6" s="1430"/>
      <c r="F6" s="1430"/>
      <c r="G6" s="1430"/>
      <c r="H6" s="1431"/>
      <c r="I6" s="1410"/>
      <c r="J6" s="1421"/>
      <c r="K6" s="1424"/>
      <c r="L6" s="1416" t="s">
        <v>75</v>
      </c>
      <c r="M6" s="1417"/>
      <c r="N6" s="1417"/>
      <c r="O6" s="1417"/>
      <c r="P6" s="1417"/>
      <c r="Q6" s="1418"/>
    </row>
    <row r="7" spans="1:17" ht="39" thickBot="1">
      <c r="A7" s="1422" t="s">
        <v>76</v>
      </c>
      <c r="B7" s="1425" t="s">
        <v>78</v>
      </c>
      <c r="C7" s="538" t="s">
        <v>79</v>
      </c>
      <c r="D7" s="539" t="s">
        <v>80</v>
      </c>
      <c r="E7" s="539" t="s">
        <v>81</v>
      </c>
      <c r="F7" s="539" t="s">
        <v>82</v>
      </c>
      <c r="G7" s="539" t="s">
        <v>173</v>
      </c>
      <c r="H7" s="540" t="s">
        <v>84</v>
      </c>
      <c r="I7" s="1410"/>
      <c r="J7" s="1422"/>
      <c r="K7" s="1425"/>
      <c r="L7" s="541" t="s">
        <v>79</v>
      </c>
      <c r="M7" s="542" t="s">
        <v>80</v>
      </c>
      <c r="N7" s="542" t="s">
        <v>81</v>
      </c>
      <c r="O7" s="542" t="s">
        <v>82</v>
      </c>
      <c r="P7" s="542" t="s">
        <v>173</v>
      </c>
      <c r="Q7" s="543" t="s">
        <v>84</v>
      </c>
    </row>
    <row r="8" spans="1:17">
      <c r="A8" s="54" t="s">
        <v>24</v>
      </c>
      <c r="B8" s="544"/>
      <c r="C8" s="545"/>
      <c r="D8" s="72"/>
      <c r="E8" s="72"/>
      <c r="F8" s="72"/>
      <c r="G8" s="72"/>
      <c r="H8" s="73"/>
      <c r="I8" s="1410"/>
      <c r="J8" s="54" t="s">
        <v>24</v>
      </c>
      <c r="K8" s="544"/>
      <c r="L8" s="546"/>
      <c r="M8" s="547"/>
      <c r="N8" s="547"/>
      <c r="O8" s="547"/>
      <c r="P8" s="547"/>
      <c r="Q8" s="548"/>
    </row>
    <row r="9" spans="1:17">
      <c r="A9" s="549"/>
      <c r="B9" s="549" t="s">
        <v>87</v>
      </c>
      <c r="C9" s="550">
        <v>0</v>
      </c>
      <c r="D9" s="551">
        <v>0</v>
      </c>
      <c r="E9" s="551">
        <v>0</v>
      </c>
      <c r="F9" s="551">
        <v>0</v>
      </c>
      <c r="G9" s="552">
        <v>0</v>
      </c>
      <c r="H9" s="66">
        <f>IF($G$44&lt;&gt;0,G9/$G$44,0)</f>
        <v>0</v>
      </c>
      <c r="I9" s="1410"/>
      <c r="J9" s="549"/>
      <c r="K9" s="549" t="s">
        <v>87</v>
      </c>
      <c r="L9" s="550">
        <v>0</v>
      </c>
      <c r="M9" s="551">
        <v>0</v>
      </c>
      <c r="N9" s="551">
        <v>0</v>
      </c>
      <c r="O9" s="551">
        <v>0</v>
      </c>
      <c r="P9" s="552">
        <v>0</v>
      </c>
      <c r="Q9" s="66">
        <f>IF($G$44&lt;&gt;0,P9/$G$44,0)</f>
        <v>0</v>
      </c>
    </row>
    <row r="10" spans="1:17">
      <c r="A10" s="549"/>
      <c r="B10" s="549" t="s">
        <v>87</v>
      </c>
      <c r="C10" s="550">
        <v>0</v>
      </c>
      <c r="D10" s="551">
        <v>0</v>
      </c>
      <c r="E10" s="551">
        <v>0</v>
      </c>
      <c r="F10" s="551">
        <v>0</v>
      </c>
      <c r="G10" s="552">
        <v>0</v>
      </c>
      <c r="H10" s="66">
        <f>IF($G$44&lt;&gt;0,G10/$G$44,0)</f>
        <v>0</v>
      </c>
      <c r="I10" s="1410"/>
      <c r="J10" s="549"/>
      <c r="K10" s="549" t="s">
        <v>87</v>
      </c>
      <c r="L10" s="550">
        <v>0</v>
      </c>
      <c r="M10" s="551">
        <v>0</v>
      </c>
      <c r="N10" s="551">
        <v>0</v>
      </c>
      <c r="O10" s="551">
        <v>0</v>
      </c>
      <c r="P10" s="552">
        <v>0</v>
      </c>
      <c r="Q10" s="66">
        <f>IF($G$44&lt;&gt;0,P10/$G$44,0)</f>
        <v>0</v>
      </c>
    </row>
    <row r="11" spans="1:17">
      <c r="A11" s="549"/>
      <c r="B11" s="549" t="s">
        <v>87</v>
      </c>
      <c r="C11" s="550">
        <v>0</v>
      </c>
      <c r="D11" s="551">
        <v>0</v>
      </c>
      <c r="E11" s="551">
        <v>0</v>
      </c>
      <c r="F11" s="551">
        <v>0</v>
      </c>
      <c r="G11" s="552">
        <v>0</v>
      </c>
      <c r="H11" s="66">
        <f>IF($G$44&lt;&gt;0,G11/$G$44,0)</f>
        <v>0</v>
      </c>
      <c r="I11" s="1410"/>
      <c r="J11" s="549"/>
      <c r="K11" s="549" t="s">
        <v>87</v>
      </c>
      <c r="L11" s="550">
        <v>0</v>
      </c>
      <c r="M11" s="551">
        <v>0</v>
      </c>
      <c r="N11" s="551">
        <v>0</v>
      </c>
      <c r="O11" s="551">
        <v>0</v>
      </c>
      <c r="P11" s="552">
        <v>0</v>
      </c>
      <c r="Q11" s="66">
        <f>IF($G$44&lt;&gt;0,P11/$G$44,0)</f>
        <v>0</v>
      </c>
    </row>
    <row r="12" spans="1:17">
      <c r="A12" s="55" t="s">
        <v>27</v>
      </c>
      <c r="B12" s="553"/>
      <c r="C12" s="144"/>
      <c r="D12" s="67"/>
      <c r="E12" s="67"/>
      <c r="F12" s="67"/>
      <c r="G12" s="67"/>
      <c r="H12" s="73"/>
      <c r="I12" s="1410"/>
      <c r="J12" s="55" t="s">
        <v>27</v>
      </c>
      <c r="K12" s="553"/>
      <c r="L12" s="144"/>
      <c r="M12" s="67"/>
      <c r="N12" s="67"/>
      <c r="O12" s="67"/>
      <c r="P12" s="67"/>
      <c r="Q12" s="73"/>
    </row>
    <row r="13" spans="1:17">
      <c r="A13" s="549"/>
      <c r="B13" s="549" t="s">
        <v>94</v>
      </c>
      <c r="C13" s="550">
        <v>0</v>
      </c>
      <c r="D13" s="551">
        <v>0</v>
      </c>
      <c r="E13" s="551">
        <v>0</v>
      </c>
      <c r="F13" s="551">
        <v>0</v>
      </c>
      <c r="G13" s="552">
        <v>0</v>
      </c>
      <c r="H13" s="66">
        <f>IF($G$44&lt;&gt;0,G13/$G$44,0)</f>
        <v>0</v>
      </c>
      <c r="I13" s="1410"/>
      <c r="J13" s="549"/>
      <c r="K13" s="549" t="s">
        <v>94</v>
      </c>
      <c r="L13" s="550">
        <v>0</v>
      </c>
      <c r="M13" s="551">
        <v>0</v>
      </c>
      <c r="N13" s="551">
        <v>0</v>
      </c>
      <c r="O13" s="551">
        <v>0</v>
      </c>
      <c r="P13" s="552">
        <v>0</v>
      </c>
      <c r="Q13" s="66">
        <f>IF($G$44&lt;&gt;0,P13/$G$44,0)</f>
        <v>0</v>
      </c>
    </row>
    <row r="14" spans="1:17">
      <c r="A14" s="549"/>
      <c r="B14" s="549" t="s">
        <v>87</v>
      </c>
      <c r="C14" s="550">
        <v>0</v>
      </c>
      <c r="D14" s="551">
        <v>0</v>
      </c>
      <c r="E14" s="551">
        <v>0</v>
      </c>
      <c r="F14" s="551">
        <v>0</v>
      </c>
      <c r="G14" s="552">
        <v>0</v>
      </c>
      <c r="H14" s="66">
        <f>IF($G$44&lt;&gt;0,G14/$G$44,0)</f>
        <v>0</v>
      </c>
      <c r="I14" s="1410"/>
      <c r="J14" s="549"/>
      <c r="K14" s="549" t="s">
        <v>87</v>
      </c>
      <c r="L14" s="550">
        <v>0</v>
      </c>
      <c r="M14" s="551">
        <v>0</v>
      </c>
      <c r="N14" s="551">
        <v>0</v>
      </c>
      <c r="O14" s="551">
        <v>0</v>
      </c>
      <c r="P14" s="552">
        <v>0</v>
      </c>
      <c r="Q14" s="66">
        <f>IF($G$44&lt;&gt;0,P14/$G$44,0)</f>
        <v>0</v>
      </c>
    </row>
    <row r="15" spans="1:17">
      <c r="A15" s="549"/>
      <c r="B15" s="549" t="s">
        <v>87</v>
      </c>
      <c r="C15" s="550">
        <v>0</v>
      </c>
      <c r="D15" s="551">
        <v>0</v>
      </c>
      <c r="E15" s="551">
        <v>0</v>
      </c>
      <c r="F15" s="551">
        <v>0</v>
      </c>
      <c r="G15" s="552">
        <v>0</v>
      </c>
      <c r="H15" s="66">
        <f>IF($G$44&lt;&gt;0,G15/$G$44,0)</f>
        <v>0</v>
      </c>
      <c r="I15" s="1410"/>
      <c r="J15" s="549"/>
      <c r="K15" s="549" t="s">
        <v>87</v>
      </c>
      <c r="L15" s="550">
        <v>0</v>
      </c>
      <c r="M15" s="551">
        <v>0</v>
      </c>
      <c r="N15" s="551">
        <v>0</v>
      </c>
      <c r="O15" s="551">
        <v>0</v>
      </c>
      <c r="P15" s="552">
        <v>0</v>
      </c>
      <c r="Q15" s="66">
        <f>IF($G$44&lt;&gt;0,P15/$G$44,0)</f>
        <v>0</v>
      </c>
    </row>
    <row r="16" spans="1:17">
      <c r="A16" s="549"/>
      <c r="B16" s="549" t="s">
        <v>87</v>
      </c>
      <c r="C16" s="550">
        <v>0</v>
      </c>
      <c r="D16" s="551">
        <v>0</v>
      </c>
      <c r="E16" s="551">
        <v>0</v>
      </c>
      <c r="F16" s="551">
        <v>0</v>
      </c>
      <c r="G16" s="552">
        <v>0</v>
      </c>
      <c r="H16" s="66">
        <f>IF($G$44&lt;&gt;0,G16/$G$44,0)</f>
        <v>0</v>
      </c>
      <c r="I16" s="1410"/>
      <c r="J16" s="549"/>
      <c r="K16" s="549" t="s">
        <v>87</v>
      </c>
      <c r="L16" s="550">
        <v>0</v>
      </c>
      <c r="M16" s="551">
        <v>0</v>
      </c>
      <c r="N16" s="551">
        <v>0</v>
      </c>
      <c r="O16" s="551">
        <v>0</v>
      </c>
      <c r="P16" s="552">
        <v>0</v>
      </c>
      <c r="Q16" s="66">
        <f>IF($G$44&lt;&gt;0,P16/$G$44,0)</f>
        <v>0</v>
      </c>
    </row>
    <row r="17" spans="1:17">
      <c r="A17" s="55" t="s">
        <v>28</v>
      </c>
      <c r="B17" s="553"/>
      <c r="C17" s="144"/>
      <c r="D17" s="67"/>
      <c r="E17" s="67"/>
      <c r="F17" s="67"/>
      <c r="G17" s="67"/>
      <c r="H17" s="73"/>
      <c r="I17" s="1410"/>
      <c r="J17" s="55" t="s">
        <v>28</v>
      </c>
      <c r="K17" s="553"/>
      <c r="L17" s="144"/>
      <c r="M17" s="67"/>
      <c r="N17" s="67"/>
      <c r="O17" s="67"/>
      <c r="P17" s="67"/>
      <c r="Q17" s="73"/>
    </row>
    <row r="18" spans="1:17">
      <c r="A18" s="549"/>
      <c r="B18" s="549" t="s">
        <v>94</v>
      </c>
      <c r="C18" s="550">
        <v>0</v>
      </c>
      <c r="D18" s="551">
        <v>0</v>
      </c>
      <c r="E18" s="551">
        <v>0</v>
      </c>
      <c r="F18" s="551">
        <v>0</v>
      </c>
      <c r="G18" s="552">
        <v>0</v>
      </c>
      <c r="H18" s="66">
        <f>IF($G$44&lt;&gt;0,G18/$G$44,0)</f>
        <v>0</v>
      </c>
      <c r="I18" s="1410"/>
      <c r="J18" s="549"/>
      <c r="K18" s="549" t="s">
        <v>94</v>
      </c>
      <c r="L18" s="550">
        <v>0</v>
      </c>
      <c r="M18" s="551">
        <v>0</v>
      </c>
      <c r="N18" s="551">
        <v>0</v>
      </c>
      <c r="O18" s="551">
        <v>0</v>
      </c>
      <c r="P18" s="552">
        <v>0</v>
      </c>
      <c r="Q18" s="66">
        <f>IF($G$44&lt;&gt;0,P18/$G$44,0)</f>
        <v>0</v>
      </c>
    </row>
    <row r="19" spans="1:17">
      <c r="A19" s="549"/>
      <c r="B19" s="549" t="s">
        <v>94</v>
      </c>
      <c r="C19" s="74">
        <v>0</v>
      </c>
      <c r="D19" s="75">
        <v>0</v>
      </c>
      <c r="E19" s="75">
        <v>0</v>
      </c>
      <c r="F19" s="75">
        <v>0</v>
      </c>
      <c r="G19" s="226">
        <v>0</v>
      </c>
      <c r="H19" s="66">
        <f>IF($G$44&lt;&gt;0,G19/$G$44,0)</f>
        <v>0</v>
      </c>
      <c r="I19" s="1410"/>
      <c r="J19" s="549"/>
      <c r="K19" s="549" t="s">
        <v>94</v>
      </c>
      <c r="L19" s="74">
        <v>0</v>
      </c>
      <c r="M19" s="75">
        <v>0</v>
      </c>
      <c r="N19" s="75">
        <v>0</v>
      </c>
      <c r="O19" s="75">
        <v>0</v>
      </c>
      <c r="P19" s="226">
        <v>0</v>
      </c>
      <c r="Q19" s="66">
        <f>IF($G$44&lt;&gt;0,P19/$G$44,0)</f>
        <v>0</v>
      </c>
    </row>
    <row r="20" spans="1:17">
      <c r="A20" s="554"/>
      <c r="B20" s="554" t="s">
        <v>94</v>
      </c>
      <c r="C20" s="550">
        <v>0</v>
      </c>
      <c r="D20" s="551">
        <v>0</v>
      </c>
      <c r="E20" s="551">
        <v>0</v>
      </c>
      <c r="F20" s="551">
        <v>0</v>
      </c>
      <c r="G20" s="552">
        <v>0</v>
      </c>
      <c r="H20" s="66">
        <f>IF($G$44&lt;&gt;0,G20/$G$44,0)</f>
        <v>0</v>
      </c>
      <c r="I20" s="1410"/>
      <c r="J20" s="554"/>
      <c r="K20" s="554" t="s">
        <v>94</v>
      </c>
      <c r="L20" s="550">
        <v>0</v>
      </c>
      <c r="M20" s="551">
        <v>0</v>
      </c>
      <c r="N20" s="551">
        <v>0</v>
      </c>
      <c r="O20" s="551">
        <v>0</v>
      </c>
      <c r="P20" s="552">
        <v>0</v>
      </c>
      <c r="Q20" s="66">
        <f>IF($G$44&lt;&gt;0,P20/$G$44,0)</f>
        <v>0</v>
      </c>
    </row>
    <row r="21" spans="1:17">
      <c r="A21" s="55" t="s">
        <v>29</v>
      </c>
      <c r="B21" s="553"/>
      <c r="C21" s="144"/>
      <c r="D21" s="67"/>
      <c r="E21" s="67"/>
      <c r="F21" s="67"/>
      <c r="G21" s="67"/>
      <c r="H21" s="73"/>
      <c r="I21" s="1410"/>
      <c r="J21" s="55" t="s">
        <v>29</v>
      </c>
      <c r="K21" s="553"/>
      <c r="L21" s="144"/>
      <c r="M21" s="67"/>
      <c r="N21" s="67"/>
      <c r="O21" s="67"/>
      <c r="P21" s="67"/>
      <c r="Q21" s="73"/>
    </row>
    <row r="22" spans="1:17">
      <c r="A22" s="549"/>
      <c r="B22" s="549" t="s">
        <v>87</v>
      </c>
      <c r="C22" s="550">
        <v>0</v>
      </c>
      <c r="D22" s="551">
        <v>0</v>
      </c>
      <c r="E22" s="551">
        <v>0</v>
      </c>
      <c r="F22" s="551">
        <v>0</v>
      </c>
      <c r="G22" s="552">
        <v>0</v>
      </c>
      <c r="H22" s="66">
        <f>IF($G$44&lt;&gt;0,G22/$G$44,0)</f>
        <v>0</v>
      </c>
      <c r="I22" s="1410"/>
      <c r="J22" s="549"/>
      <c r="K22" s="549" t="s">
        <v>87</v>
      </c>
      <c r="L22" s="550">
        <v>0</v>
      </c>
      <c r="M22" s="551">
        <v>0</v>
      </c>
      <c r="N22" s="551">
        <v>0</v>
      </c>
      <c r="O22" s="551">
        <v>0</v>
      </c>
      <c r="P22" s="552">
        <v>0</v>
      </c>
      <c r="Q22" s="66">
        <f>IF($G$44&lt;&gt;0,P22/$G$44,0)</f>
        <v>0</v>
      </c>
    </row>
    <row r="23" spans="1:17">
      <c r="A23" s="549"/>
      <c r="B23" s="549" t="s">
        <v>87</v>
      </c>
      <c r="C23" s="550">
        <v>0</v>
      </c>
      <c r="D23" s="551">
        <v>0</v>
      </c>
      <c r="E23" s="551">
        <v>0</v>
      </c>
      <c r="F23" s="551">
        <v>0</v>
      </c>
      <c r="G23" s="552">
        <v>0</v>
      </c>
      <c r="H23" s="66">
        <f>IF($G$44&lt;&gt;0,G23/$G$44,0)</f>
        <v>0</v>
      </c>
      <c r="I23" s="1410"/>
      <c r="J23" s="549"/>
      <c r="K23" s="549" t="s">
        <v>87</v>
      </c>
      <c r="L23" s="550">
        <v>0</v>
      </c>
      <c r="M23" s="551">
        <v>0</v>
      </c>
      <c r="N23" s="551">
        <v>0</v>
      </c>
      <c r="O23" s="551">
        <v>0</v>
      </c>
      <c r="P23" s="552">
        <v>0</v>
      </c>
      <c r="Q23" s="66">
        <f>IF($G$44&lt;&gt;0,P23/$G$44,0)</f>
        <v>0</v>
      </c>
    </row>
    <row r="24" spans="1:17">
      <c r="A24" s="549"/>
      <c r="B24" s="549" t="s">
        <v>94</v>
      </c>
      <c r="C24" s="550">
        <v>0</v>
      </c>
      <c r="D24" s="551">
        <v>0</v>
      </c>
      <c r="E24" s="551">
        <v>0</v>
      </c>
      <c r="F24" s="551">
        <v>0</v>
      </c>
      <c r="G24" s="552">
        <v>0</v>
      </c>
      <c r="H24" s="66">
        <f>IF($G$44&lt;&gt;0,G24/$G$44,0)</f>
        <v>0</v>
      </c>
      <c r="I24" s="1410"/>
      <c r="J24" s="549"/>
      <c r="K24" s="549" t="s">
        <v>94</v>
      </c>
      <c r="L24" s="550">
        <v>0</v>
      </c>
      <c r="M24" s="551">
        <v>0</v>
      </c>
      <c r="N24" s="551">
        <v>0</v>
      </c>
      <c r="O24" s="551">
        <v>0</v>
      </c>
      <c r="P24" s="552">
        <v>0</v>
      </c>
      <c r="Q24" s="66">
        <f>IF($G$44&lt;&gt;0,P24/$G$44,0)</f>
        <v>0</v>
      </c>
    </row>
    <row r="25" spans="1:17">
      <c r="A25" s="549"/>
      <c r="B25" s="549" t="s">
        <v>94</v>
      </c>
      <c r="C25" s="550">
        <v>0</v>
      </c>
      <c r="D25" s="551">
        <v>0</v>
      </c>
      <c r="E25" s="551">
        <v>0</v>
      </c>
      <c r="F25" s="551">
        <v>0</v>
      </c>
      <c r="G25" s="552">
        <v>0</v>
      </c>
      <c r="H25" s="66">
        <f>IF($G$44&lt;&gt;0,G25/$G$44,0)</f>
        <v>0</v>
      </c>
      <c r="I25" s="1410"/>
      <c r="J25" s="549"/>
      <c r="K25" s="549" t="s">
        <v>94</v>
      </c>
      <c r="L25" s="550">
        <v>0</v>
      </c>
      <c r="M25" s="551">
        <v>0</v>
      </c>
      <c r="N25" s="551">
        <v>0</v>
      </c>
      <c r="O25" s="551">
        <v>0</v>
      </c>
      <c r="P25" s="552">
        <v>0</v>
      </c>
      <c r="Q25" s="66">
        <f>IF($G$44&lt;&gt;0,P25/$G$44,0)</f>
        <v>0</v>
      </c>
    </row>
    <row r="26" spans="1:17">
      <c r="A26" s="549"/>
      <c r="B26" s="549" t="s">
        <v>94</v>
      </c>
      <c r="C26" s="550">
        <v>0</v>
      </c>
      <c r="D26" s="551">
        <v>0</v>
      </c>
      <c r="E26" s="551">
        <v>0</v>
      </c>
      <c r="F26" s="551">
        <v>0</v>
      </c>
      <c r="G26" s="552">
        <v>0</v>
      </c>
      <c r="H26" s="66">
        <f>IF($G$44&lt;&gt;0,G26/$G$44,0)</f>
        <v>0</v>
      </c>
      <c r="I26" s="1410"/>
      <c r="J26" s="549"/>
      <c r="K26" s="549" t="s">
        <v>94</v>
      </c>
      <c r="L26" s="550">
        <v>0</v>
      </c>
      <c r="M26" s="551">
        <v>0</v>
      </c>
      <c r="N26" s="551">
        <v>0</v>
      </c>
      <c r="O26" s="551">
        <v>0</v>
      </c>
      <c r="P26" s="552">
        <v>0</v>
      </c>
      <c r="Q26" s="66">
        <f>IF($G$44&lt;&gt;0,P26/$G$44,0)</f>
        <v>0</v>
      </c>
    </row>
    <row r="27" spans="1:17">
      <c r="A27" s="55" t="s">
        <v>30</v>
      </c>
      <c r="B27" s="553"/>
      <c r="C27" s="144"/>
      <c r="D27" s="67"/>
      <c r="E27" s="67"/>
      <c r="F27" s="67"/>
      <c r="G27" s="69"/>
      <c r="H27" s="73"/>
      <c r="I27" s="1410"/>
      <c r="J27" s="55" t="s">
        <v>30</v>
      </c>
      <c r="K27" s="553"/>
      <c r="L27" s="144"/>
      <c r="M27" s="67"/>
      <c r="N27" s="67"/>
      <c r="O27" s="67"/>
      <c r="P27" s="69"/>
      <c r="Q27" s="73"/>
    </row>
    <row r="28" spans="1:17">
      <c r="A28" s="549"/>
      <c r="B28" s="549" t="s">
        <v>94</v>
      </c>
      <c r="C28" s="550">
        <v>0</v>
      </c>
      <c r="D28" s="551">
        <v>0</v>
      </c>
      <c r="E28" s="551">
        <v>0</v>
      </c>
      <c r="F28" s="551">
        <v>0</v>
      </c>
      <c r="G28" s="552">
        <v>0</v>
      </c>
      <c r="H28" s="66">
        <f>IF($G$44&lt;&gt;0,G28/$G$44,0)</f>
        <v>0</v>
      </c>
      <c r="I28" s="1410"/>
      <c r="J28" s="549"/>
      <c r="K28" s="549" t="s">
        <v>94</v>
      </c>
      <c r="L28" s="550">
        <v>0</v>
      </c>
      <c r="M28" s="551">
        <v>0</v>
      </c>
      <c r="N28" s="551">
        <v>0</v>
      </c>
      <c r="O28" s="551">
        <v>0</v>
      </c>
      <c r="P28" s="552">
        <v>0</v>
      </c>
      <c r="Q28" s="66">
        <f>IF($G$44&lt;&gt;0,P28/$G$44,0)</f>
        <v>0</v>
      </c>
    </row>
    <row r="29" spans="1:17">
      <c r="A29" s="549"/>
      <c r="B29" s="549" t="s">
        <v>94</v>
      </c>
      <c r="C29" s="550">
        <v>0</v>
      </c>
      <c r="D29" s="551">
        <v>0</v>
      </c>
      <c r="E29" s="551">
        <v>0</v>
      </c>
      <c r="F29" s="551">
        <v>0</v>
      </c>
      <c r="G29" s="552">
        <v>0</v>
      </c>
      <c r="H29" s="66">
        <f>IF($G$44&lt;&gt;0,G29/$G$44,0)</f>
        <v>0</v>
      </c>
      <c r="I29" s="1410"/>
      <c r="J29" s="549"/>
      <c r="K29" s="549" t="s">
        <v>94</v>
      </c>
      <c r="L29" s="550">
        <v>0</v>
      </c>
      <c r="M29" s="551">
        <v>0</v>
      </c>
      <c r="N29" s="551">
        <v>0</v>
      </c>
      <c r="O29" s="551">
        <v>0</v>
      </c>
      <c r="P29" s="552">
        <v>0</v>
      </c>
      <c r="Q29" s="66">
        <f>IF($G$44&lt;&gt;0,P29/$G$44,0)</f>
        <v>0</v>
      </c>
    </row>
    <row r="30" spans="1:17">
      <c r="A30" s="55" t="s">
        <v>127</v>
      </c>
      <c r="B30" s="553"/>
      <c r="C30" s="144"/>
      <c r="D30" s="67"/>
      <c r="E30" s="67"/>
      <c r="F30" s="67"/>
      <c r="G30" s="67"/>
      <c r="H30" s="73"/>
      <c r="I30" s="1410"/>
      <c r="J30" s="55" t="s">
        <v>127</v>
      </c>
      <c r="K30" s="553"/>
      <c r="L30" s="144"/>
      <c r="M30" s="67"/>
      <c r="N30" s="67"/>
      <c r="O30" s="67"/>
      <c r="P30" s="67"/>
      <c r="Q30" s="73"/>
    </row>
    <row r="31" spans="1:17">
      <c r="A31" s="549"/>
      <c r="B31" s="549" t="s">
        <v>87</v>
      </c>
      <c r="C31" s="550"/>
      <c r="D31" s="551"/>
      <c r="E31" s="551"/>
      <c r="F31" s="551"/>
      <c r="G31" s="552">
        <v>0</v>
      </c>
      <c r="H31" s="66">
        <f t="shared" ref="H31:H36" si="0">IF($G$44&lt;&gt;0,G31/$G$44,0)</f>
        <v>0</v>
      </c>
      <c r="I31" s="1410"/>
      <c r="J31" s="549"/>
      <c r="K31" s="549" t="s">
        <v>87</v>
      </c>
      <c r="L31" s="550"/>
      <c r="M31" s="551"/>
      <c r="N31" s="551"/>
      <c r="O31" s="551"/>
      <c r="P31" s="552">
        <v>0</v>
      </c>
      <c r="Q31" s="66">
        <f t="shared" ref="Q31:Q36" si="1">IF($G$44&lt;&gt;0,P31/$G$44,0)</f>
        <v>0</v>
      </c>
    </row>
    <row r="32" spans="1:17">
      <c r="A32" s="549"/>
      <c r="B32" s="549" t="s">
        <v>87</v>
      </c>
      <c r="C32" s="550"/>
      <c r="D32" s="551"/>
      <c r="E32" s="551"/>
      <c r="F32" s="551"/>
      <c r="G32" s="552">
        <v>0</v>
      </c>
      <c r="H32" s="66">
        <f t="shared" si="0"/>
        <v>0</v>
      </c>
      <c r="I32" s="1410"/>
      <c r="J32" s="549"/>
      <c r="K32" s="549" t="s">
        <v>87</v>
      </c>
      <c r="L32" s="550"/>
      <c r="M32" s="551"/>
      <c r="N32" s="551"/>
      <c r="O32" s="551"/>
      <c r="P32" s="552">
        <v>0</v>
      </c>
      <c r="Q32" s="66">
        <f t="shared" si="1"/>
        <v>0</v>
      </c>
    </row>
    <row r="33" spans="1:17">
      <c r="A33" s="549"/>
      <c r="B33" s="549" t="s">
        <v>87</v>
      </c>
      <c r="C33" s="550">
        <v>0</v>
      </c>
      <c r="D33" s="551">
        <v>0</v>
      </c>
      <c r="E33" s="551">
        <v>0</v>
      </c>
      <c r="F33" s="551">
        <v>0</v>
      </c>
      <c r="G33" s="552">
        <v>0</v>
      </c>
      <c r="H33" s="66">
        <f t="shared" si="0"/>
        <v>0</v>
      </c>
      <c r="I33" s="1410"/>
      <c r="J33" s="549"/>
      <c r="K33" s="549" t="s">
        <v>87</v>
      </c>
      <c r="L33" s="550">
        <v>0</v>
      </c>
      <c r="M33" s="551">
        <v>0</v>
      </c>
      <c r="N33" s="551">
        <v>0</v>
      </c>
      <c r="O33" s="551">
        <v>0</v>
      </c>
      <c r="P33" s="552">
        <v>0</v>
      </c>
      <c r="Q33" s="66">
        <f t="shared" si="1"/>
        <v>0</v>
      </c>
    </row>
    <row r="34" spans="1:17">
      <c r="A34" s="549"/>
      <c r="B34" s="549" t="s">
        <v>87</v>
      </c>
      <c r="C34" s="550">
        <v>0</v>
      </c>
      <c r="D34" s="551">
        <v>0</v>
      </c>
      <c r="E34" s="551">
        <v>0</v>
      </c>
      <c r="F34" s="551">
        <v>0</v>
      </c>
      <c r="G34" s="552">
        <v>0</v>
      </c>
      <c r="H34" s="66">
        <f t="shared" si="0"/>
        <v>0</v>
      </c>
      <c r="I34" s="1410"/>
      <c r="J34" s="549"/>
      <c r="K34" s="549" t="s">
        <v>87</v>
      </c>
      <c r="L34" s="550">
        <v>0</v>
      </c>
      <c r="M34" s="551">
        <v>0</v>
      </c>
      <c r="N34" s="551">
        <v>0</v>
      </c>
      <c r="O34" s="551">
        <v>0</v>
      </c>
      <c r="P34" s="552">
        <v>0</v>
      </c>
      <c r="Q34" s="66">
        <f t="shared" si="1"/>
        <v>0</v>
      </c>
    </row>
    <row r="35" spans="1:17">
      <c r="A35" s="549"/>
      <c r="B35" s="549" t="s">
        <v>87</v>
      </c>
      <c r="C35" s="550">
        <v>0</v>
      </c>
      <c r="D35" s="551">
        <v>0</v>
      </c>
      <c r="E35" s="551">
        <v>0</v>
      </c>
      <c r="F35" s="551">
        <v>0</v>
      </c>
      <c r="G35" s="552">
        <v>0</v>
      </c>
      <c r="H35" s="66">
        <f t="shared" si="0"/>
        <v>0</v>
      </c>
      <c r="I35" s="1410"/>
      <c r="J35" s="549"/>
      <c r="K35" s="549" t="s">
        <v>87</v>
      </c>
      <c r="L35" s="550">
        <v>0</v>
      </c>
      <c r="M35" s="551">
        <v>0</v>
      </c>
      <c r="N35" s="551">
        <v>0</v>
      </c>
      <c r="O35" s="551">
        <v>0</v>
      </c>
      <c r="P35" s="552">
        <v>0</v>
      </c>
      <c r="Q35" s="66">
        <f t="shared" si="1"/>
        <v>0</v>
      </c>
    </row>
    <row r="36" spans="1:17">
      <c r="A36" s="549"/>
      <c r="B36" s="549" t="s">
        <v>87</v>
      </c>
      <c r="C36" s="550">
        <v>0</v>
      </c>
      <c r="D36" s="551">
        <v>0</v>
      </c>
      <c r="E36" s="551">
        <v>0</v>
      </c>
      <c r="F36" s="551">
        <v>0</v>
      </c>
      <c r="G36" s="552">
        <v>0</v>
      </c>
      <c r="H36" s="66">
        <f t="shared" si="0"/>
        <v>0</v>
      </c>
      <c r="I36" s="1410"/>
      <c r="J36" s="549"/>
      <c r="K36" s="549" t="s">
        <v>87</v>
      </c>
      <c r="L36" s="550">
        <v>0</v>
      </c>
      <c r="M36" s="551">
        <v>0</v>
      </c>
      <c r="N36" s="551">
        <v>0</v>
      </c>
      <c r="O36" s="551">
        <v>0</v>
      </c>
      <c r="P36" s="552">
        <v>0</v>
      </c>
      <c r="Q36" s="66">
        <f t="shared" si="1"/>
        <v>0</v>
      </c>
    </row>
    <row r="37" spans="1:17">
      <c r="A37" s="55" t="s">
        <v>32</v>
      </c>
      <c r="B37" s="553"/>
      <c r="C37" s="144"/>
      <c r="D37" s="67"/>
      <c r="E37" s="67"/>
      <c r="F37" s="67"/>
      <c r="G37" s="67"/>
      <c r="H37" s="73"/>
      <c r="I37" s="1410"/>
      <c r="J37" s="55" t="s">
        <v>32</v>
      </c>
      <c r="K37" s="553"/>
      <c r="L37" s="144"/>
      <c r="M37" s="67"/>
      <c r="N37" s="67"/>
      <c r="O37" s="67"/>
      <c r="P37" s="67"/>
      <c r="Q37" s="73"/>
    </row>
    <row r="38" spans="1:17">
      <c r="A38" s="549"/>
      <c r="B38" s="549" t="s">
        <v>87</v>
      </c>
      <c r="C38" s="550">
        <v>0</v>
      </c>
      <c r="D38" s="551">
        <v>0</v>
      </c>
      <c r="E38" s="551">
        <v>0</v>
      </c>
      <c r="F38" s="551">
        <v>0</v>
      </c>
      <c r="G38" s="552">
        <v>0</v>
      </c>
      <c r="H38" s="66">
        <f>IF($G$44&lt;&gt;0,G38/$G$44,0)</f>
        <v>0</v>
      </c>
      <c r="I38" s="1410"/>
      <c r="J38" s="549"/>
      <c r="K38" s="549" t="s">
        <v>87</v>
      </c>
      <c r="L38" s="550">
        <v>0</v>
      </c>
      <c r="M38" s="551">
        <v>0</v>
      </c>
      <c r="N38" s="551">
        <v>0</v>
      </c>
      <c r="O38" s="551">
        <v>0</v>
      </c>
      <c r="P38" s="552">
        <v>0</v>
      </c>
      <c r="Q38" s="66">
        <f>IF($G$44&lt;&gt;0,P38/$G$44,0)</f>
        <v>0</v>
      </c>
    </row>
    <row r="39" spans="1:17">
      <c r="A39" s="549"/>
      <c r="B39" s="549" t="s">
        <v>87</v>
      </c>
      <c r="C39" s="550">
        <v>0</v>
      </c>
      <c r="D39" s="551">
        <v>0</v>
      </c>
      <c r="E39" s="551">
        <v>0</v>
      </c>
      <c r="F39" s="551">
        <v>0</v>
      </c>
      <c r="G39" s="552">
        <v>0</v>
      </c>
      <c r="H39" s="66">
        <f>IF($G$44&lt;&gt;0,G39/$G$44,0)</f>
        <v>0</v>
      </c>
      <c r="I39" s="1410"/>
      <c r="J39" s="549"/>
      <c r="K39" s="549" t="s">
        <v>87</v>
      </c>
      <c r="L39" s="550">
        <v>0</v>
      </c>
      <c r="M39" s="551">
        <v>0</v>
      </c>
      <c r="N39" s="551">
        <v>0</v>
      </c>
      <c r="O39" s="551">
        <v>0</v>
      </c>
      <c r="P39" s="552">
        <v>0</v>
      </c>
      <c r="Q39" s="66">
        <f>IF($G$44&lt;&gt;0,P39/$G$44,0)</f>
        <v>0</v>
      </c>
    </row>
    <row r="40" spans="1:17">
      <c r="A40" s="55" t="s">
        <v>33</v>
      </c>
      <c r="B40" s="553"/>
      <c r="C40" s="144"/>
      <c r="D40" s="67"/>
      <c r="E40" s="67"/>
      <c r="F40" s="67"/>
      <c r="G40" s="67"/>
      <c r="H40" s="73"/>
      <c r="I40" s="1410"/>
      <c r="J40" s="55" t="s">
        <v>33</v>
      </c>
      <c r="K40" s="553"/>
      <c r="L40" s="144"/>
      <c r="M40" s="67"/>
      <c r="N40" s="67"/>
      <c r="O40" s="67"/>
      <c r="P40" s="67"/>
      <c r="Q40" s="73"/>
    </row>
    <row r="41" spans="1:17">
      <c r="A41" s="58" t="s">
        <v>144</v>
      </c>
      <c r="B41" s="549" t="s">
        <v>94</v>
      </c>
      <c r="C41" s="550">
        <v>0</v>
      </c>
      <c r="D41" s="67"/>
      <c r="E41" s="67"/>
      <c r="F41" s="67"/>
      <c r="G41" s="552">
        <v>0</v>
      </c>
      <c r="H41" s="66">
        <f t="shared" ref="H41:H42" si="2">IF($G$44&lt;&gt;0,G41/$G$44,0)</f>
        <v>0</v>
      </c>
      <c r="I41" s="1410"/>
      <c r="J41" s="58" t="s">
        <v>144</v>
      </c>
      <c r="K41" s="549" t="s">
        <v>94</v>
      </c>
      <c r="L41" s="550">
        <v>0</v>
      </c>
      <c r="M41" s="67"/>
      <c r="N41" s="67"/>
      <c r="O41" s="67"/>
      <c r="P41" s="552">
        <v>0</v>
      </c>
      <c r="Q41" s="66">
        <f t="shared" ref="Q41:Q42" si="3">IF($G$44&lt;&gt;0,P41/$G$44,0)</f>
        <v>0</v>
      </c>
    </row>
    <row r="42" spans="1:17">
      <c r="A42" s="58" t="s">
        <v>145</v>
      </c>
      <c r="B42" s="549" t="s">
        <v>94</v>
      </c>
      <c r="C42" s="550">
        <v>0</v>
      </c>
      <c r="D42" s="67"/>
      <c r="E42" s="67"/>
      <c r="F42" s="67"/>
      <c r="G42" s="552">
        <v>0</v>
      </c>
      <c r="H42" s="66">
        <f t="shared" si="2"/>
        <v>0</v>
      </c>
      <c r="I42" s="1410"/>
      <c r="J42" s="58" t="s">
        <v>145</v>
      </c>
      <c r="K42" s="549" t="s">
        <v>94</v>
      </c>
      <c r="L42" s="550">
        <v>0</v>
      </c>
      <c r="M42" s="67"/>
      <c r="N42" s="67"/>
      <c r="O42" s="67"/>
      <c r="P42" s="552">
        <v>0</v>
      </c>
      <c r="Q42" s="66">
        <f t="shared" si="3"/>
        <v>0</v>
      </c>
    </row>
    <row r="43" spans="1:17">
      <c r="A43" s="553"/>
      <c r="B43" s="553"/>
      <c r="C43" s="72"/>
      <c r="D43" s="72"/>
      <c r="E43" s="67"/>
      <c r="F43" s="72"/>
      <c r="G43" s="72"/>
      <c r="H43" s="73"/>
      <c r="I43" s="1410"/>
      <c r="J43" s="553"/>
      <c r="K43" s="553"/>
      <c r="L43" s="72"/>
      <c r="M43" s="72"/>
      <c r="N43" s="67"/>
      <c r="O43" s="72"/>
      <c r="P43" s="72"/>
      <c r="Q43" s="73"/>
    </row>
    <row r="44" spans="1:17">
      <c r="A44" s="56" t="s">
        <v>146</v>
      </c>
      <c r="B44" s="549"/>
      <c r="C44" s="76"/>
      <c r="D44" s="68">
        <f>SUM(D9:D43)</f>
        <v>0</v>
      </c>
      <c r="E44" s="68">
        <f>SUM(E9:E43)</f>
        <v>0</v>
      </c>
      <c r="F44" s="68">
        <f>SUM(F9:F43)</f>
        <v>0</v>
      </c>
      <c r="G44" s="70">
        <f>SUM(G9:G43)</f>
        <v>0</v>
      </c>
      <c r="H44" s="66">
        <f>IF($G$44&lt;&gt;0,G44/$G$44,0)</f>
        <v>0</v>
      </c>
      <c r="I44" s="1410"/>
      <c r="J44" s="56" t="s">
        <v>146</v>
      </c>
      <c r="K44" s="549"/>
      <c r="L44" s="76"/>
      <c r="M44" s="68">
        <f>SUM(M9:M43)</f>
        <v>0</v>
      </c>
      <c r="N44" s="68">
        <f t="shared" ref="N44:P44" si="4">SUM(N9:N43)</f>
        <v>0</v>
      </c>
      <c r="O44" s="68">
        <f t="shared" si="4"/>
        <v>0</v>
      </c>
      <c r="P44" s="70">
        <f t="shared" si="4"/>
        <v>0</v>
      </c>
      <c r="Q44" s="66">
        <f>IF($G$44&lt;&gt;0,P44/$G$44,0)</f>
        <v>0</v>
      </c>
    </row>
    <row r="45" spans="1:17" ht="13.5" thickBot="1">
      <c r="A45" s="555"/>
      <c r="B45" s="549"/>
      <c r="C45" s="551"/>
      <c r="D45" s="76"/>
      <c r="E45" s="76"/>
      <c r="F45" s="76"/>
      <c r="G45" s="76"/>
      <c r="H45" s="556"/>
      <c r="I45" s="1410"/>
      <c r="J45" s="555"/>
      <c r="K45" s="549"/>
      <c r="L45" s="551"/>
      <c r="M45" s="76"/>
      <c r="N45" s="76"/>
      <c r="O45" s="76"/>
      <c r="P45" s="76"/>
      <c r="Q45" s="556"/>
    </row>
    <row r="46" spans="1:17" ht="13.5" thickBot="1">
      <c r="A46" s="187"/>
      <c r="B46" s="557"/>
      <c r="C46" s="29"/>
      <c r="D46" s="29"/>
      <c r="E46" s="30"/>
      <c r="F46" s="30"/>
      <c r="G46" s="29"/>
      <c r="H46" s="31"/>
      <c r="I46" s="1419"/>
      <c r="J46" s="187"/>
      <c r="K46" s="557"/>
      <c r="L46" s="29"/>
      <c r="M46" s="29"/>
      <c r="N46" s="30"/>
      <c r="O46" s="30"/>
      <c r="P46" s="29"/>
      <c r="Q46" s="31"/>
    </row>
    <row r="47" spans="1:17">
      <c r="A47" s="149" t="s">
        <v>148</v>
      </c>
      <c r="B47" s="460"/>
      <c r="C47" s="461" t="s">
        <v>10</v>
      </c>
      <c r="E47" s="8"/>
      <c r="F47" s="8"/>
      <c r="G47" s="12"/>
      <c r="H47" s="12"/>
      <c r="I47" s="1409"/>
      <c r="J47" s="149" t="s">
        <v>148</v>
      </c>
      <c r="K47" s="460"/>
      <c r="L47" s="461" t="s">
        <v>10</v>
      </c>
      <c r="N47" s="8"/>
      <c r="O47" s="8"/>
      <c r="P47" s="12"/>
      <c r="Q47" s="12"/>
    </row>
    <row r="48" spans="1:17">
      <c r="A48" s="150" t="s">
        <v>150</v>
      </c>
      <c r="B48" s="549" t="s">
        <v>94</v>
      </c>
      <c r="C48" s="9"/>
      <c r="E48" s="8"/>
      <c r="F48" s="8"/>
      <c r="G48" s="12"/>
      <c r="H48" s="12"/>
      <c r="I48" s="1410"/>
      <c r="J48" s="150" t="s">
        <v>150</v>
      </c>
      <c r="K48" s="549" t="s">
        <v>94</v>
      </c>
      <c r="L48" s="9"/>
      <c r="N48" s="8"/>
      <c r="O48" s="8"/>
      <c r="P48" s="12"/>
      <c r="Q48" s="12"/>
    </row>
    <row r="49" spans="1:17">
      <c r="A49" s="150" t="s">
        <v>152</v>
      </c>
      <c r="B49" s="549" t="s">
        <v>94</v>
      </c>
      <c r="C49" s="9"/>
      <c r="E49" s="8"/>
      <c r="F49" s="8"/>
      <c r="G49" s="12"/>
      <c r="H49" s="12"/>
      <c r="I49" s="1410"/>
      <c r="J49" s="150" t="s">
        <v>152</v>
      </c>
      <c r="K49" s="549" t="s">
        <v>94</v>
      </c>
      <c r="L49" s="9"/>
      <c r="N49" s="8"/>
      <c r="O49" s="8"/>
      <c r="P49" s="12"/>
      <c r="Q49" s="12"/>
    </row>
    <row r="50" spans="1:17">
      <c r="A50" s="151" t="s">
        <v>153</v>
      </c>
      <c r="B50" s="549" t="s">
        <v>94</v>
      </c>
      <c r="C50" s="551"/>
      <c r="E50" s="5"/>
      <c r="F50" s="12"/>
      <c r="G50" s="12"/>
      <c r="H50" s="12"/>
      <c r="I50" s="1410"/>
      <c r="J50" s="151" t="s">
        <v>153</v>
      </c>
      <c r="K50" s="549" t="s">
        <v>94</v>
      </c>
      <c r="L50" s="551"/>
      <c r="N50" s="5"/>
      <c r="O50" s="12"/>
      <c r="P50" s="12"/>
      <c r="Q50" s="12"/>
    </row>
    <row r="51" spans="1:17" ht="13.5" thickBot="1">
      <c r="A51" s="558"/>
      <c r="B51" s="32"/>
      <c r="C51" s="32"/>
      <c r="E51" s="14"/>
      <c r="F51" s="12"/>
      <c r="G51" s="12"/>
      <c r="H51" s="12"/>
      <c r="I51" s="1411"/>
      <c r="J51" s="558"/>
      <c r="K51" s="32"/>
      <c r="L51" s="32"/>
      <c r="N51" s="14"/>
      <c r="O51" s="12"/>
      <c r="P51" s="12"/>
      <c r="Q51" s="12"/>
    </row>
    <row r="52" spans="1:17">
      <c r="A52" s="1352"/>
      <c r="B52" s="1352"/>
      <c r="C52" s="1352"/>
      <c r="D52" s="1352"/>
      <c r="E52" s="1352"/>
      <c r="F52" s="1352"/>
      <c r="G52" s="1352"/>
      <c r="H52" s="1352"/>
      <c r="J52" s="1352"/>
      <c r="K52" s="1352"/>
      <c r="L52" s="1352"/>
      <c r="M52" s="1352"/>
      <c r="N52" s="1352"/>
      <c r="O52" s="1352"/>
      <c r="P52" s="1352"/>
      <c r="Q52" s="1352"/>
    </row>
    <row r="53" spans="1:17" ht="12.75" customHeight="1" thickBot="1"/>
    <row r="54" spans="1:17" ht="18.75" customHeight="1">
      <c r="A54" s="510"/>
      <c r="B54" s="1394" t="s">
        <v>5</v>
      </c>
      <c r="C54" s="1395"/>
      <c r="D54" s="1396"/>
      <c r="E54" s="1"/>
      <c r="F54" s="251"/>
    </row>
    <row r="55" spans="1:17" ht="13.5" thickBot="1">
      <c r="A55" s="511" t="s">
        <v>229</v>
      </c>
      <c r="B55" s="512" t="s">
        <v>8</v>
      </c>
      <c r="C55" s="513" t="s">
        <v>9</v>
      </c>
      <c r="D55" s="514" t="s">
        <v>10</v>
      </c>
      <c r="E55" s="1"/>
      <c r="F55" s="251"/>
    </row>
    <row r="56" spans="1:17" ht="13.5" thickBot="1">
      <c r="A56" s="506" t="s">
        <v>159</v>
      </c>
      <c r="B56" s="507"/>
      <c r="C56" s="508"/>
      <c r="D56" s="509">
        <f>B56+C56</f>
        <v>0</v>
      </c>
      <c r="E56" s="251"/>
      <c r="F56" s="429"/>
    </row>
    <row r="57" spans="1:17" ht="13.5" thickBot="1">
      <c r="A57" s="480" t="s">
        <v>160</v>
      </c>
      <c r="B57" s="430"/>
      <c r="C57" s="431"/>
      <c r="D57" s="509">
        <f t="shared" ref="D57:D58" si="5">B57+C57</f>
        <v>0</v>
      </c>
      <c r="E57" s="251"/>
      <c r="F57" s="429"/>
    </row>
    <row r="58" spans="1:17" ht="13.5" thickBot="1">
      <c r="A58" s="481" t="s">
        <v>161</v>
      </c>
      <c r="B58" s="430"/>
      <c r="C58" s="431"/>
      <c r="D58" s="509">
        <f t="shared" si="5"/>
        <v>0</v>
      </c>
      <c r="E58" s="432" t="s">
        <v>162</v>
      </c>
      <c r="F58" s="429"/>
    </row>
    <row r="59" spans="1:17" ht="15.75" thickBot="1">
      <c r="A59" s="434"/>
      <c r="B59" s="435"/>
      <c r="C59" s="436"/>
      <c r="D59" s="437"/>
      <c r="E59" s="251"/>
      <c r="F59" s="429"/>
    </row>
    <row r="60" spans="1:17" ht="15.75" thickBot="1">
      <c r="A60" s="476" t="s">
        <v>230</v>
      </c>
      <c r="B60" s="477">
        <f>SUM(B56:B58)</f>
        <v>0</v>
      </c>
      <c r="C60" s="478">
        <f>SUM(C56:C58)</f>
        <v>0</v>
      </c>
      <c r="D60" s="479">
        <f>SUM(D56:D58)</f>
        <v>0</v>
      </c>
      <c r="E60" s="1"/>
      <c r="F60" s="375"/>
    </row>
    <row r="61" spans="1:17">
      <c r="A61" s="375"/>
      <c r="B61" s="375"/>
      <c r="C61" s="375"/>
      <c r="D61" s="375"/>
    </row>
    <row r="63" spans="1:17" ht="12.6" customHeight="1">
      <c r="A63" s="1352" t="s">
        <v>164</v>
      </c>
      <c r="B63" s="1352"/>
      <c r="C63" s="1352"/>
      <c r="D63" s="1352"/>
      <c r="E63" s="1352"/>
      <c r="F63" s="1352"/>
      <c r="G63" s="1352"/>
      <c r="H63" s="1352"/>
      <c r="I63" s="1352"/>
    </row>
    <row r="64" spans="1:17" ht="12.6" customHeight="1">
      <c r="A64" s="1412" t="s">
        <v>231</v>
      </c>
      <c r="B64" s="1412"/>
      <c r="C64" s="1412"/>
      <c r="D64" s="1412"/>
      <c r="E64" s="1412"/>
      <c r="F64" s="1412"/>
      <c r="G64" s="1412"/>
      <c r="H64" s="1412"/>
      <c r="I64" s="1412"/>
      <c r="J64" s="1412"/>
    </row>
    <row r="66" spans="1:4">
      <c r="D66" s="23"/>
    </row>
    <row r="75" spans="1:4">
      <c r="A75" s="393"/>
      <c r="B75" s="393"/>
      <c r="D75" s="24"/>
    </row>
  </sheetData>
  <mergeCells count="18">
    <mergeCell ref="A1:Q1"/>
    <mergeCell ref="A2:Q2"/>
    <mergeCell ref="A3:Q3"/>
    <mergeCell ref="L5:Q5"/>
    <mergeCell ref="L6:Q6"/>
    <mergeCell ref="I5:I46"/>
    <mergeCell ref="J5:J7"/>
    <mergeCell ref="K5:K7"/>
    <mergeCell ref="C5:H5"/>
    <mergeCell ref="C6:H6"/>
    <mergeCell ref="A5:A7"/>
    <mergeCell ref="B5:B7"/>
    <mergeCell ref="I47:I51"/>
    <mergeCell ref="B54:D54"/>
    <mergeCell ref="A63:I63"/>
    <mergeCell ref="A64:J64"/>
    <mergeCell ref="J52:Q52"/>
    <mergeCell ref="A52:H52"/>
  </mergeCells>
  <pageMargins left="0.7" right="0.7" top="0.75" bottom="0.75" header="0.3" footer="0.3"/>
  <pageSetup scale="51"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B1FCB-3D5F-4551-AED7-A8AF2E851E51}">
  <sheetPr>
    <tabColor rgb="FF00B050"/>
    <pageSetUpPr fitToPage="1"/>
  </sheetPr>
  <dimension ref="A1:Q52"/>
  <sheetViews>
    <sheetView tabSelected="1" zoomScale="70" zoomScaleNormal="70" workbookViewId="0">
      <selection activeCell="J28" sqref="J28"/>
    </sheetView>
  </sheetViews>
  <sheetFormatPr defaultColWidth="9.140625" defaultRowHeight="12.75"/>
  <cols>
    <col min="1" max="1" width="44.5703125" customWidth="1"/>
    <col min="3" max="3" width="14.42578125" customWidth="1"/>
    <col min="4" max="4" width="14.85546875" customWidth="1"/>
    <col min="5" max="5" width="11.85546875" customWidth="1"/>
    <col min="6" max="6" width="14" customWidth="1"/>
    <col min="7" max="7" width="15" customWidth="1"/>
    <col min="8" max="8" width="13.28515625" customWidth="1"/>
  </cols>
  <sheetData>
    <row r="1" spans="1:17" ht="15.75">
      <c r="A1" s="1383" t="s">
        <v>232</v>
      </c>
      <c r="B1" s="1383"/>
      <c r="C1" s="1383"/>
      <c r="D1" s="1383"/>
      <c r="E1" s="1383"/>
      <c r="F1" s="1383"/>
      <c r="G1" s="1383"/>
    </row>
    <row r="2" spans="1:17" ht="15.75">
      <c r="A2" s="1433" t="s">
        <v>233</v>
      </c>
      <c r="B2" s="1433"/>
      <c r="C2" s="1433"/>
      <c r="D2" s="1433"/>
      <c r="E2" s="1433"/>
      <c r="F2" s="1433"/>
      <c r="G2" s="1433"/>
    </row>
    <row r="3" spans="1:17" ht="15.75">
      <c r="A3" s="1433" t="s">
        <v>2</v>
      </c>
      <c r="B3" s="1433"/>
      <c r="C3" s="1433"/>
      <c r="D3" s="1433"/>
      <c r="E3" s="1433"/>
      <c r="F3" s="1433"/>
      <c r="G3" s="1433"/>
    </row>
    <row r="4" spans="1:17" ht="15.75">
      <c r="A4" s="1383" t="str">
        <f>'Current Month'!A3</f>
        <v>January 2023</v>
      </c>
      <c r="B4" s="1383"/>
      <c r="C4" s="1383"/>
      <c r="D4" s="1383"/>
      <c r="E4" s="1383"/>
      <c r="F4" s="1383"/>
      <c r="G4" s="1383"/>
      <c r="H4" s="948"/>
      <c r="I4" s="754"/>
      <c r="J4" s="754"/>
      <c r="K4" s="754"/>
      <c r="L4" s="754"/>
      <c r="M4" s="754"/>
      <c r="N4" s="754"/>
      <c r="O4" s="754"/>
      <c r="P4" s="754"/>
      <c r="Q4" s="754"/>
    </row>
    <row r="5" spans="1:17" ht="15.6" customHeight="1">
      <c r="A5" s="1353"/>
      <c r="B5" s="1353"/>
      <c r="C5" s="1353"/>
      <c r="D5" s="1353"/>
      <c r="E5" s="1353"/>
      <c r="F5" s="1353"/>
      <c r="G5" s="1353"/>
      <c r="H5" s="1353"/>
      <c r="I5" s="1347"/>
      <c r="J5" s="1347"/>
      <c r="K5" s="1347"/>
      <c r="L5" s="1347"/>
      <c r="M5" s="1347"/>
      <c r="N5" s="1347"/>
      <c r="O5" s="1347"/>
      <c r="P5" s="1347"/>
      <c r="Q5" s="1347"/>
    </row>
    <row r="6" spans="1:17" s="949" customFormat="1" ht="15.95" customHeight="1">
      <c r="A6" s="1362"/>
      <c r="B6" s="1362"/>
      <c r="C6" s="1362"/>
      <c r="D6" s="1362"/>
      <c r="E6" s="1362"/>
      <c r="F6" s="1362"/>
      <c r="G6" s="1362"/>
      <c r="H6" s="1362"/>
      <c r="I6" s="1348"/>
      <c r="J6" s="1348"/>
      <c r="K6" s="1348"/>
      <c r="L6" s="1348"/>
      <c r="M6" s="1348"/>
      <c r="N6" s="1348"/>
      <c r="O6" s="1348"/>
      <c r="P6" s="1348"/>
      <c r="Q6" s="1348"/>
    </row>
    <row r="7" spans="1:17" s="949" customFormat="1" ht="15.75">
      <c r="A7" s="1434" t="s">
        <v>76</v>
      </c>
      <c r="B7" s="1437" t="s">
        <v>78</v>
      </c>
      <c r="C7" s="1440" t="s">
        <v>234</v>
      </c>
      <c r="D7" s="1441"/>
      <c r="E7" s="1441"/>
      <c r="F7" s="1441"/>
      <c r="G7" s="1441"/>
      <c r="H7" s="1442"/>
    </row>
    <row r="8" spans="1:17" s="949" customFormat="1">
      <c r="A8" s="1435"/>
      <c r="B8" s="1438"/>
      <c r="C8" s="1443" t="s">
        <v>75</v>
      </c>
      <c r="D8" s="1444"/>
      <c r="E8" s="1444"/>
      <c r="F8" s="1444"/>
      <c r="G8" s="1444"/>
      <c r="H8" s="1445"/>
    </row>
    <row r="9" spans="1:17" s="949" customFormat="1" ht="26.25" thickBot="1">
      <c r="A9" s="1436" t="s">
        <v>76</v>
      </c>
      <c r="B9" s="1439" t="s">
        <v>78</v>
      </c>
      <c r="C9" s="950" t="s">
        <v>79</v>
      </c>
      <c r="D9" s="951" t="s">
        <v>80</v>
      </c>
      <c r="E9" s="951" t="s">
        <v>81</v>
      </c>
      <c r="F9" s="951" t="s">
        <v>82</v>
      </c>
      <c r="G9" s="951" t="s">
        <v>173</v>
      </c>
      <c r="H9" s="952" t="s">
        <v>84</v>
      </c>
    </row>
    <row r="10" spans="1:17" s="949" customFormat="1">
      <c r="A10" s="54" t="s">
        <v>24</v>
      </c>
      <c r="B10" s="953"/>
      <c r="C10" s="954"/>
      <c r="D10" s="955"/>
      <c r="E10" s="955"/>
      <c r="F10" s="955"/>
      <c r="G10" s="955"/>
      <c r="H10" s="956"/>
    </row>
    <row r="11" spans="1:17" s="949" customFormat="1">
      <c r="A11" s="957" t="s">
        <v>235</v>
      </c>
      <c r="B11" s="957" t="s">
        <v>87</v>
      </c>
      <c r="C11" s="958">
        <v>0</v>
      </c>
      <c r="D11" s="959">
        <v>0</v>
      </c>
      <c r="E11" s="959">
        <v>0</v>
      </c>
      <c r="F11" s="959">
        <v>0</v>
      </c>
      <c r="G11" s="960">
        <v>0</v>
      </c>
      <c r="H11" s="66">
        <f>IF($G$31&lt;&gt;0,G11/$G$31,0)</f>
        <v>0</v>
      </c>
    </row>
    <row r="12" spans="1:17" s="949" customFormat="1">
      <c r="A12" s="957" t="s">
        <v>236</v>
      </c>
      <c r="B12" s="957" t="s">
        <v>87</v>
      </c>
      <c r="C12" s="958">
        <v>0</v>
      </c>
      <c r="D12" s="959">
        <v>0</v>
      </c>
      <c r="E12" s="959">
        <v>0</v>
      </c>
      <c r="F12" s="959">
        <v>0</v>
      </c>
      <c r="G12" s="960">
        <v>0</v>
      </c>
      <c r="H12" s="66">
        <f>IF($G$31&lt;&gt;0,G12/$G$31,0)</f>
        <v>0</v>
      </c>
    </row>
    <row r="13" spans="1:17" s="949" customFormat="1">
      <c r="A13" s="957" t="s">
        <v>237</v>
      </c>
      <c r="B13" s="957" t="s">
        <v>87</v>
      </c>
      <c r="C13" s="958">
        <v>0</v>
      </c>
      <c r="D13" s="959">
        <v>0</v>
      </c>
      <c r="E13" s="959">
        <v>0</v>
      </c>
      <c r="F13" s="959">
        <v>0</v>
      </c>
      <c r="G13" s="960">
        <v>0</v>
      </c>
      <c r="H13" s="66">
        <f>IF($G$31&lt;&gt;0,G13/$G$31,0)</f>
        <v>0</v>
      </c>
    </row>
    <row r="14" spans="1:17" s="949" customFormat="1">
      <c r="A14" s="957" t="s">
        <v>238</v>
      </c>
      <c r="B14" s="957" t="s">
        <v>87</v>
      </c>
      <c r="C14" s="958">
        <v>0</v>
      </c>
      <c r="D14" s="959">
        <v>0</v>
      </c>
      <c r="E14" s="959">
        <v>0</v>
      </c>
      <c r="F14" s="959">
        <v>0</v>
      </c>
      <c r="G14" s="960">
        <v>0</v>
      </c>
      <c r="H14" s="66">
        <f>IF($G$31&lt;&gt;0,G14/$G$31,0)</f>
        <v>0</v>
      </c>
    </row>
    <row r="15" spans="1:17" s="949" customFormat="1">
      <c r="A15" s="55" t="s">
        <v>27</v>
      </c>
      <c r="B15" s="961"/>
      <c r="C15" s="962"/>
      <c r="D15" s="963"/>
      <c r="E15" s="963"/>
      <c r="F15" s="963"/>
      <c r="G15" s="963"/>
      <c r="H15" s="964"/>
    </row>
    <row r="16" spans="1:17" s="949" customFormat="1">
      <c r="A16" s="957" t="s">
        <v>98</v>
      </c>
      <c r="B16" s="957" t="s">
        <v>87</v>
      </c>
      <c r="C16" s="958">
        <v>0</v>
      </c>
      <c r="D16" s="959">
        <v>0</v>
      </c>
      <c r="E16" s="959">
        <v>0</v>
      </c>
      <c r="F16" s="959">
        <v>0</v>
      </c>
      <c r="G16" s="960">
        <v>0</v>
      </c>
      <c r="H16" s="66">
        <f>IF($G$31&lt;&gt;0,G16/$G$31,0)</f>
        <v>0</v>
      </c>
    </row>
    <row r="17" spans="1:8" s="949" customFormat="1">
      <c r="A17" s="55" t="s">
        <v>28</v>
      </c>
      <c r="B17" s="961"/>
      <c r="C17" s="962"/>
      <c r="D17" s="963"/>
      <c r="E17" s="963"/>
      <c r="F17" s="963"/>
      <c r="G17" s="963"/>
      <c r="H17" s="964"/>
    </row>
    <row r="18" spans="1:8" s="949" customFormat="1">
      <c r="A18" s="957" t="s">
        <v>105</v>
      </c>
      <c r="B18" s="957" t="s">
        <v>94</v>
      </c>
      <c r="C18" s="958">
        <v>0</v>
      </c>
      <c r="D18" s="959">
        <v>0</v>
      </c>
      <c r="E18" s="959">
        <v>0</v>
      </c>
      <c r="F18" s="959">
        <v>0</v>
      </c>
      <c r="G18" s="960">
        <v>0</v>
      </c>
      <c r="H18" s="66">
        <f>IF($G$31&lt;&gt;0,G18/$G$31,0)</f>
        <v>0</v>
      </c>
    </row>
    <row r="19" spans="1:8" s="949" customFormat="1">
      <c r="A19" s="55" t="s">
        <v>29</v>
      </c>
      <c r="B19" s="961"/>
      <c r="C19" s="962"/>
      <c r="D19" s="963"/>
      <c r="E19" s="963"/>
      <c r="F19" s="963"/>
      <c r="G19" s="963"/>
      <c r="H19" s="964"/>
    </row>
    <row r="20" spans="1:8" s="949" customFormat="1">
      <c r="A20" s="957" t="s">
        <v>239</v>
      </c>
      <c r="B20" s="957" t="s">
        <v>87</v>
      </c>
      <c r="C20" s="958">
        <v>0</v>
      </c>
      <c r="D20" s="959">
        <v>0</v>
      </c>
      <c r="E20" s="959">
        <v>0</v>
      </c>
      <c r="F20" s="959">
        <v>0</v>
      </c>
      <c r="G20" s="960">
        <v>0</v>
      </c>
      <c r="H20" s="66">
        <f>IF($G$31&lt;&gt;0,G20/$G$31,0)</f>
        <v>0</v>
      </c>
    </row>
    <row r="21" spans="1:8" s="949" customFormat="1">
      <c r="A21" s="957" t="s">
        <v>240</v>
      </c>
      <c r="B21" s="957" t="s">
        <v>87</v>
      </c>
      <c r="C21" s="958">
        <v>0</v>
      </c>
      <c r="D21" s="959">
        <v>0</v>
      </c>
      <c r="E21" s="959">
        <v>0</v>
      </c>
      <c r="F21" s="959">
        <v>0</v>
      </c>
      <c r="G21" s="960">
        <v>0</v>
      </c>
      <c r="H21" s="66">
        <f>IF($G$31&lt;&gt;0,G21/$G$31,0)</f>
        <v>0</v>
      </c>
    </row>
    <row r="22" spans="1:8" s="949" customFormat="1">
      <c r="A22" s="957" t="s">
        <v>120</v>
      </c>
      <c r="B22" s="957" t="s">
        <v>87</v>
      </c>
      <c r="C22" s="958">
        <v>0</v>
      </c>
      <c r="D22" s="959">
        <v>0</v>
      </c>
      <c r="E22" s="959">
        <v>0</v>
      </c>
      <c r="F22" s="959">
        <v>0</v>
      </c>
      <c r="G22" s="960">
        <v>0</v>
      </c>
      <c r="H22" s="66">
        <f>IF($G$31&lt;&gt;0,G22/$G$31,0)</f>
        <v>0</v>
      </c>
    </row>
    <row r="23" spans="1:8" s="949" customFormat="1">
      <c r="A23" s="55" t="s">
        <v>241</v>
      </c>
      <c r="B23" s="961"/>
      <c r="C23" s="962"/>
      <c r="D23" s="963"/>
      <c r="E23" s="963"/>
      <c r="F23" s="963"/>
      <c r="G23" s="963"/>
      <c r="H23" s="964"/>
    </row>
    <row r="24" spans="1:8" s="949" customFormat="1">
      <c r="A24" s="957" t="s">
        <v>242</v>
      </c>
      <c r="B24" s="957" t="s">
        <v>94</v>
      </c>
      <c r="C24" s="958">
        <v>0</v>
      </c>
      <c r="D24" s="963"/>
      <c r="E24" s="963"/>
      <c r="F24" s="963"/>
      <c r="G24" s="960">
        <v>0</v>
      </c>
      <c r="H24" s="66">
        <f>IF($G$31&lt;&gt;0,G24/$G$31,0)</f>
        <v>0</v>
      </c>
    </row>
    <row r="25" spans="1:8" s="949" customFormat="1">
      <c r="A25" s="957" t="s">
        <v>243</v>
      </c>
      <c r="B25" s="957" t="s">
        <v>87</v>
      </c>
      <c r="C25" s="958">
        <v>0</v>
      </c>
      <c r="D25" s="963"/>
      <c r="E25" s="963"/>
      <c r="F25" s="963"/>
      <c r="G25" s="960">
        <v>0</v>
      </c>
      <c r="H25" s="66">
        <f t="shared" ref="H25:H29" si="0">IF($G$31&lt;&gt;0,G25/$G$31,0)</f>
        <v>0</v>
      </c>
    </row>
    <row r="26" spans="1:8" s="949" customFormat="1">
      <c r="A26" s="957" t="s">
        <v>244</v>
      </c>
      <c r="B26" s="957" t="s">
        <v>87</v>
      </c>
      <c r="C26" s="958">
        <v>0</v>
      </c>
      <c r="D26" s="963"/>
      <c r="E26" s="963"/>
      <c r="F26" s="963"/>
      <c r="G26" s="960">
        <v>0</v>
      </c>
      <c r="H26" s="66">
        <f t="shared" si="0"/>
        <v>0</v>
      </c>
    </row>
    <row r="27" spans="1:8" s="949" customFormat="1">
      <c r="A27" s="957" t="s">
        <v>245</v>
      </c>
      <c r="B27" s="957" t="s">
        <v>87</v>
      </c>
      <c r="C27" s="958">
        <v>0</v>
      </c>
      <c r="D27" s="963"/>
      <c r="E27" s="963"/>
      <c r="F27" s="963"/>
      <c r="G27" s="960">
        <v>0</v>
      </c>
      <c r="H27" s="66">
        <f t="shared" si="0"/>
        <v>0</v>
      </c>
    </row>
    <row r="28" spans="1:8" s="949" customFormat="1">
      <c r="A28" s="957" t="s">
        <v>246</v>
      </c>
      <c r="B28" s="957" t="s">
        <v>87</v>
      </c>
      <c r="C28" s="958">
        <v>0</v>
      </c>
      <c r="D28" s="963"/>
      <c r="E28" s="963"/>
      <c r="F28" s="963"/>
      <c r="G28" s="960">
        <v>0</v>
      </c>
      <c r="H28" s="66">
        <f t="shared" si="0"/>
        <v>0</v>
      </c>
    </row>
    <row r="29" spans="1:8" s="949" customFormat="1">
      <c r="A29" s="957" t="s">
        <v>247</v>
      </c>
      <c r="B29" s="957" t="s">
        <v>94</v>
      </c>
      <c r="C29" s="958">
        <v>0</v>
      </c>
      <c r="D29" s="963"/>
      <c r="E29" s="963"/>
      <c r="F29" s="963"/>
      <c r="G29" s="960">
        <v>0</v>
      </c>
      <c r="H29" s="66">
        <f t="shared" si="0"/>
        <v>0</v>
      </c>
    </row>
    <row r="30" spans="1:8" s="949" customFormat="1">
      <c r="A30" s="55" t="s">
        <v>33</v>
      </c>
      <c r="B30" s="961"/>
      <c r="C30" s="962"/>
      <c r="D30" s="963"/>
      <c r="E30" s="963"/>
      <c r="F30" s="963"/>
      <c r="G30" s="963"/>
      <c r="H30" s="964"/>
    </row>
    <row r="31" spans="1:8" s="949" customFormat="1">
      <c r="A31" s="58" t="s">
        <v>248</v>
      </c>
      <c r="B31" s="957" t="s">
        <v>94</v>
      </c>
      <c r="C31" s="958">
        <v>0</v>
      </c>
      <c r="D31" s="963"/>
      <c r="E31" s="963"/>
      <c r="F31" s="963"/>
      <c r="G31" s="960">
        <v>0</v>
      </c>
      <c r="H31" s="66">
        <f>IF($G$31&lt;&gt;0,G31/$G$31,0)</f>
        <v>0</v>
      </c>
    </row>
    <row r="32" spans="1:8" s="949" customFormat="1">
      <c r="A32" s="961"/>
      <c r="B32" s="961"/>
      <c r="C32" s="965"/>
      <c r="D32" s="965"/>
      <c r="E32" s="963"/>
      <c r="F32" s="965"/>
      <c r="G32" s="965"/>
      <c r="H32" s="964"/>
    </row>
    <row r="33" spans="1:8" s="949" customFormat="1" ht="13.5" thickBot="1">
      <c r="A33" s="56" t="s">
        <v>146</v>
      </c>
      <c r="B33" s="957"/>
      <c r="C33" s="966"/>
      <c r="D33" s="967">
        <f>SUM(D11:D22)</f>
        <v>0</v>
      </c>
      <c r="E33" s="967">
        <f t="shared" ref="E33:F33" si="1">SUM(E11:E22)</f>
        <v>0</v>
      </c>
      <c r="F33" s="967">
        <f t="shared" si="1"/>
        <v>0</v>
      </c>
      <c r="G33" s="70">
        <f>SUM(G11:G32)</f>
        <v>0</v>
      </c>
      <c r="H33" s="66">
        <f>IF($G$31&lt;&gt;0,G33/$G$31,0)</f>
        <v>0</v>
      </c>
    </row>
    <row r="34" spans="1:8" s="949" customFormat="1" ht="13.5" thickBot="1">
      <c r="A34" s="968"/>
      <c r="B34" s="969"/>
      <c r="C34" s="970"/>
      <c r="D34" s="970"/>
      <c r="E34" s="970"/>
      <c r="F34" s="970"/>
      <c r="G34" s="970"/>
      <c r="H34" s="971"/>
    </row>
    <row r="35" spans="1:8" s="949" customFormat="1" ht="13.5" thickBot="1">
      <c r="A35" s="972" t="s">
        <v>148</v>
      </c>
      <c r="B35" s="973"/>
      <c r="C35" s="974" t="s">
        <v>10</v>
      </c>
      <c r="E35" s="975"/>
      <c r="F35" s="975"/>
      <c r="G35" s="976"/>
      <c r="H35" s="976"/>
    </row>
    <row r="36" spans="1:8" s="949" customFormat="1">
      <c r="A36" s="977" t="s">
        <v>249</v>
      </c>
      <c r="B36" s="978" t="s">
        <v>94</v>
      </c>
      <c r="C36" s="979"/>
      <c r="E36" s="975"/>
      <c r="F36" s="975"/>
      <c r="G36" s="976"/>
      <c r="H36" s="976"/>
    </row>
    <row r="37" spans="1:8" s="949" customFormat="1" ht="13.5" thickBot="1">
      <c r="A37" s="980" t="s">
        <v>250</v>
      </c>
      <c r="B37" s="981" t="s">
        <v>94</v>
      </c>
      <c r="C37" s="982"/>
      <c r="E37" s="975"/>
      <c r="F37" s="975"/>
      <c r="G37" s="976"/>
      <c r="H37" s="976"/>
    </row>
    <row r="38" spans="1:8" s="949" customFormat="1">
      <c r="A38" s="1432"/>
      <c r="B38" s="1432"/>
      <c r="C38" s="1432"/>
      <c r="D38" s="1432"/>
      <c r="E38" s="1432"/>
      <c r="F38" s="1432"/>
      <c r="G38" s="1432"/>
      <c r="H38" s="1432"/>
    </row>
    <row r="39" spans="1:8" s="949" customFormat="1" ht="13.5" thickBot="1">
      <c r="A39" s="983"/>
      <c r="B39" s="983"/>
      <c r="C39" s="983"/>
      <c r="D39" s="983"/>
      <c r="E39" s="983"/>
      <c r="F39" s="983"/>
      <c r="G39" s="983"/>
      <c r="H39" s="983"/>
    </row>
    <row r="40" spans="1:8" s="949" customFormat="1">
      <c r="A40" s="510"/>
      <c r="B40" s="1394" t="s">
        <v>5</v>
      </c>
      <c r="C40" s="1395"/>
      <c r="D40" s="1396"/>
      <c r="E40"/>
      <c r="F40" s="983"/>
      <c r="G40" s="983"/>
      <c r="H40" s="983"/>
    </row>
    <row r="41" spans="1:8" s="949" customFormat="1" ht="13.5" thickBot="1">
      <c r="A41" s="511" t="s">
        <v>251</v>
      </c>
      <c r="B41" s="512" t="s">
        <v>8</v>
      </c>
      <c r="C41" s="513" t="s">
        <v>9</v>
      </c>
      <c r="D41" s="514" t="s">
        <v>10</v>
      </c>
      <c r="E41"/>
      <c r="F41" s="983"/>
      <c r="G41" s="983"/>
      <c r="H41" s="983"/>
    </row>
    <row r="42" spans="1:8" s="949" customFormat="1" ht="13.5" thickBot="1">
      <c r="A42" s="506" t="s">
        <v>159</v>
      </c>
      <c r="B42" s="937"/>
      <c r="C42" s="938"/>
      <c r="D42" s="939">
        <f>B42+C42</f>
        <v>0</v>
      </c>
      <c r="E42"/>
      <c r="F42" s="983"/>
      <c r="G42" s="983"/>
      <c r="H42" s="983"/>
    </row>
    <row r="43" spans="1:8" s="949" customFormat="1" ht="13.5" thickBot="1">
      <c r="A43" s="480" t="s">
        <v>160</v>
      </c>
      <c r="B43" s="940"/>
      <c r="C43" s="941"/>
      <c r="D43" s="939">
        <f t="shared" ref="D43:D44" si="2">B43+C43</f>
        <v>0</v>
      </c>
      <c r="E43"/>
      <c r="F43" s="983"/>
      <c r="G43" s="983"/>
      <c r="H43" s="983"/>
    </row>
    <row r="44" spans="1:8" s="949" customFormat="1" ht="13.5" thickBot="1">
      <c r="A44" s="481" t="s">
        <v>161</v>
      </c>
      <c r="B44" s="940"/>
      <c r="C44" s="941"/>
      <c r="D44" s="939">
        <f t="shared" si="2"/>
        <v>0</v>
      </c>
      <c r="E44" s="942" t="s">
        <v>162</v>
      </c>
      <c r="F44" s="983"/>
      <c r="G44" s="983"/>
      <c r="H44" s="983"/>
    </row>
    <row r="45" spans="1:8" s="949" customFormat="1" ht="15.75" thickBot="1">
      <c r="A45" s="943"/>
      <c r="B45" s="435"/>
      <c r="C45" s="436"/>
      <c r="D45" s="437"/>
      <c r="E45"/>
      <c r="F45" s="983"/>
      <c r="G45" s="983"/>
      <c r="H45" s="983"/>
    </row>
    <row r="46" spans="1:8" s="949" customFormat="1" ht="15.75" thickBot="1">
      <c r="A46" s="476" t="s">
        <v>252</v>
      </c>
      <c r="B46" s="477">
        <f>SUM(B42:B44)</f>
        <v>0</v>
      </c>
      <c r="C46" s="478">
        <f>SUM(C42:C44)</f>
        <v>0</v>
      </c>
      <c r="D46" s="479">
        <f>SUM(D42:D44)</f>
        <v>0</v>
      </c>
      <c r="E46"/>
      <c r="F46" s="983"/>
      <c r="G46" s="983"/>
      <c r="H46" s="983"/>
    </row>
    <row r="47" spans="1:8" s="949" customFormat="1">
      <c r="A47" s="983"/>
      <c r="B47" s="983"/>
      <c r="C47" s="983"/>
      <c r="D47" s="983"/>
      <c r="E47" s="983"/>
      <c r="F47" s="983"/>
      <c r="G47" s="983"/>
      <c r="H47" s="983"/>
    </row>
    <row r="48" spans="1:8" s="949" customFormat="1" ht="12.6" customHeight="1">
      <c r="A48" s="1432" t="s">
        <v>253</v>
      </c>
      <c r="B48" s="1432"/>
      <c r="C48" s="1432"/>
      <c r="D48" s="1432"/>
      <c r="E48" s="1432"/>
      <c r="F48" s="1432"/>
      <c r="G48" s="1432"/>
      <c r="H48" s="1432"/>
    </row>
    <row r="49" spans="1:8" s="949" customFormat="1" ht="24.75" customHeight="1">
      <c r="A49" s="1446" t="s">
        <v>254</v>
      </c>
      <c r="B49" s="1446"/>
      <c r="C49" s="1446"/>
      <c r="D49" s="1446"/>
      <c r="E49" s="1446"/>
      <c r="F49" s="1446"/>
      <c r="G49" s="1446"/>
      <c r="H49" s="1446"/>
    </row>
    <row r="50" spans="1:8" s="949" customFormat="1" ht="12.6" customHeight="1">
      <c r="A50" s="1446" t="s">
        <v>255</v>
      </c>
      <c r="B50" s="1446"/>
      <c r="C50" s="1446"/>
      <c r="D50" s="1446"/>
      <c r="E50" s="1446"/>
      <c r="F50" s="1446"/>
      <c r="G50" s="1446"/>
      <c r="H50" s="1446"/>
    </row>
    <row r="51" spans="1:8" s="949" customFormat="1" ht="12.6" customHeight="1">
      <c r="A51" s="1432"/>
      <c r="B51" s="1432"/>
      <c r="C51" s="1432"/>
      <c r="D51" s="1432"/>
      <c r="E51" s="1432"/>
      <c r="F51" s="1432"/>
      <c r="G51" s="1432"/>
      <c r="H51" s="1432"/>
    </row>
    <row r="52" spans="1:8" s="949" customFormat="1">
      <c r="A52" s="1447"/>
      <c r="B52" s="1447"/>
      <c r="C52" s="1447"/>
      <c r="D52" s="1447"/>
      <c r="E52" s="1447"/>
      <c r="F52" s="1447"/>
      <c r="G52" s="1447"/>
      <c r="H52" s="1447"/>
    </row>
  </sheetData>
  <mergeCells count="16">
    <mergeCell ref="A48:H48"/>
    <mergeCell ref="A49:H49"/>
    <mergeCell ref="A50:H50"/>
    <mergeCell ref="A51:H51"/>
    <mergeCell ref="A52:H52"/>
    <mergeCell ref="B40:D40"/>
    <mergeCell ref="A38:H38"/>
    <mergeCell ref="A1:G1"/>
    <mergeCell ref="A2:G2"/>
    <mergeCell ref="A3:G3"/>
    <mergeCell ref="A7:A9"/>
    <mergeCell ref="B7:B9"/>
    <mergeCell ref="C7:H7"/>
    <mergeCell ref="C8:H8"/>
    <mergeCell ref="A4:G4"/>
    <mergeCell ref="A5:H6"/>
  </mergeCells>
  <pageMargins left="0.7" right="0.7" top="0.75" bottom="0.75" header="0.3" footer="0.3"/>
  <pageSetup scale="72"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6e8ffee-413a-4321-934f-9d2588dbcb17">
      <Terms xmlns="http://schemas.microsoft.com/office/infopath/2007/PartnerControls"/>
    </lcf76f155ced4ddcb4097134ff3c332f>
    <ProposedSchedule xmlns="66e8ffee-413a-4321-934f-9d2588dbcb17" xsi:nil="true"/>
    <TaxCatchAll xmlns="f7d0d543-5bbc-4586-ab0e-1c839122802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D12F91F3B1E54384D717647B243C76" ma:contentTypeVersion="11" ma:contentTypeDescription="Create a new document." ma:contentTypeScope="" ma:versionID="224b45d5bf098bf567a1b30153fc6f7b">
  <xsd:schema xmlns:xsd="http://www.w3.org/2001/XMLSchema" xmlns:xs="http://www.w3.org/2001/XMLSchema" xmlns:p="http://schemas.microsoft.com/office/2006/metadata/properties" xmlns:ns2="66e8ffee-413a-4321-934f-9d2588dbcb17" xmlns:ns3="f7d0d543-5bbc-4586-ab0e-1c8391228024" targetNamespace="http://schemas.microsoft.com/office/2006/metadata/properties" ma:root="true" ma:fieldsID="6e4b07daa2881ae1cceca7f953992e0c" ns2:_="" ns3:_="">
    <xsd:import namespace="66e8ffee-413a-4321-934f-9d2588dbcb17"/>
    <xsd:import namespace="f7d0d543-5bbc-4586-ab0e-1c83912280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Proposed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8ffee-413a-4321-934f-9d2588dbcb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ProposedSchedule" ma:index="18" nillable="true" ma:displayName="Proposed Schedule" ma:format="Thumbnail" ma:internalName="ProposedSchedul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d0d543-5bbc-4586-ab0e-1c839122802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bf74ecd-d7b6-43a6-a643-8ae2ae5f4afa}" ma:internalName="TaxCatchAll" ma:showField="CatchAllData" ma:web="f7d0d543-5bbc-4586-ab0e-1c8391228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66e8ffee-413a-4321-934f-9d2588dbcb17"/>
    <ds:schemaRef ds:uri="f7d0d543-5bbc-4586-ab0e-1c8391228024"/>
  </ds:schemaRefs>
</ds:datastoreItem>
</file>

<file path=customXml/itemProps3.xml><?xml version="1.0" encoding="utf-8"?>
<ds:datastoreItem xmlns:ds="http://schemas.openxmlformats.org/officeDocument/2006/customXml" ds:itemID="{BB5B2316-2CFC-4896-8DF8-271CDAE76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8ffee-413a-4321-934f-9d2588dbcb17"/>
    <ds:schemaRef ds:uri="f7d0d543-5bbc-4586-ab0e-1c8391228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32</vt:i4>
      </vt:variant>
    </vt:vector>
  </HeadingPairs>
  <TitlesOfParts>
    <vt:vector size="65" baseType="lpstr">
      <vt:lpstr>Current Month</vt:lpstr>
      <vt:lpstr>ESA Summary</vt:lpstr>
      <vt:lpstr>ESA Table 1</vt:lpstr>
      <vt:lpstr>ESA Table 1A</vt:lpstr>
      <vt:lpstr>ESA Table 2-Main</vt:lpstr>
      <vt:lpstr>ESA Table 2A-MFCAM</vt:lpstr>
      <vt:lpstr>ESA Table 2B-MFWB</vt:lpstr>
      <vt:lpstr>ESA Table 2C-PP PD</vt:lpstr>
      <vt:lpstr>ESA Table 2D-BE</vt:lpstr>
      <vt:lpstr>ESA Table 2E-CEH</vt:lpstr>
      <vt:lpstr>ESA Table 2F-CSD</vt:lpstr>
      <vt:lpstr>ESA Table 3A_3H</vt:lpstr>
      <vt:lpstr>ESA Table 4A-E</vt:lpstr>
      <vt:lpstr>ESA Table 5A_5F</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1A'!Print_Area</vt:lpstr>
      <vt:lpstr>'ESA Table 2A-MFCAM'!Print_Area</vt:lpstr>
      <vt:lpstr>'ESA Table 2B-MFWB'!Print_Area</vt:lpstr>
      <vt:lpstr>'ESA Table 2C-PP PD'!Print_Area</vt:lpstr>
      <vt:lpstr>'ESA Table 2D-BE'!Print_Area</vt:lpstr>
      <vt:lpstr>'ESA Table 2E-CEH'!Print_Area</vt:lpstr>
      <vt:lpstr>'ESA Table 2F-CSD'!Print_Area</vt:lpstr>
      <vt:lpstr>'ESA Table 2-Main'!Print_Area</vt:lpstr>
      <vt:lpstr>'ESA Table 3A_3H'!Print_Area</vt:lpstr>
      <vt:lpstr>'ESA Table 4A-E'!Print_Area</vt:lpstr>
      <vt:lpstr>'ESA Table 5A_5F'!Print_Area</vt:lpstr>
      <vt:lpstr>'ESA Table 6'!Print_Area</vt:lpstr>
      <vt:lpstr>'ESA Table 7'!Print_Area</vt:lpstr>
      <vt:lpstr>'ESA Table 8'!Print_Area</vt:lpstr>
      <vt:lpstr>'ESA Table 9'!Print_Area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Alvarez, Eneida G</cp:lastModifiedBy>
  <cp:revision/>
  <cp:lastPrinted>2023-02-21T18:52:19Z</cp:lastPrinted>
  <dcterms:created xsi:type="dcterms:W3CDTF">2021-01-04T18:24:22Z</dcterms:created>
  <dcterms:modified xsi:type="dcterms:W3CDTF">2023-02-21T18:52:42Z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0x01010029D12F91F3B1E54384D717647B243C76</vt:lpwstr>
  </property>
  <property fmtid="{D5CDD505-2E9C-101B-9397-08002B2CF9AE}" pid="3" name="_dlc_DocIdItemGuid">
    <vt:lpwstr>cb7bc7da-28d7-4027-8ee0-0955d0bb5f1f</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y fmtid="{D5CDD505-2E9C-101B-9397-08002B2CF9AE}" pid="6" name="MediaServiceImageTags">
    <vt:lpwstr/>
  </property>
  <property fmtid="{D5CDD505-2E9C-101B-9397-08002B2CF9AE}" pid="7" name="SV_HIDDEN_GRID_QUERY_LIST_4F35BF76-6C0D-4D9B-82B2-816C12CF3733">
    <vt:lpwstr>empty_477D106A-C0D6-4607-AEBD-E2C9D60EA279</vt:lpwstr>
  </property>
</Properties>
</file>