
<file path=[Content_Types].xml><?xml version="1.0" encoding="utf-8"?>
<Types xmlns="http://schemas.openxmlformats.org/package/2006/content-types">
  <Override PartName="/xl/theme/theme1.xml" ContentType="application/vnd.openxmlformats-officedocument.theme+xml"/>
  <Default Extension="rels" ContentType="application/vnd.openxmlformats-package.relationships+xml"/>
  <Default Extension="xml" ContentType="application/xml"/>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r10="http://schemas.microsoft.com/office/spreadsheetml/2016/revision10" xmlns:x15="http://schemas.microsoft.com/office/spreadsheetml/2010/11/main" xmlns:mc="http://schemas.openxmlformats.org/markup-compatibility/2006" xmlns:xr="http://schemas.microsoft.com/office/spreadsheetml/2014/revision" xmlns:xr2="http://schemas.microsoft.com/office/spreadsheetml/2015/revision2" xmlns:xr6="http://schemas.microsoft.com/office/spreadsheetml/2016/revision6" mc:Ignorable="x15 xr xr6 xr10 xr2">
  <fileVersion appName="xl" lastEdited="7" lowestEdited="7" rupBuild="24931"/>
  <workbookPr codeName="ThisWorkbook" filterPrivacy="1" defaultThemeVersion="124226"/>
  <bookViews>
    <workbookView xWindow="2685" yWindow="2685" windowWidth="15375" windowHeight="7875" tabRatio="784" activeTab="0"/>
  </bookViews>
  <sheets>
    <sheet name="ESA Summary" sheetId="96" r:id="rId2"/>
    <sheet name="ESA Table 1" sheetId="53" r:id="rId3"/>
    <sheet name="ESA Table 1A" sheetId="107" r:id="rId4"/>
    <sheet name="ESA Table 2" sheetId="112" r:id="rId5"/>
    <sheet name="ESA Table 2A" sheetId="113" r:id="rId6"/>
    <sheet name="ESA Table 2B" sheetId="42" r:id="rId7"/>
    <sheet name="ESA Table 2B-1" sheetId="51" r:id="rId8"/>
    <sheet name="ESA Table 2C" sheetId="108" r:id="rId9"/>
    <sheet name="ESA Table 2D" sheetId="110" r:id="rId10"/>
    <sheet name="ESA Table 3A_3F" sheetId="4" r:id="rId11"/>
    <sheet name="ESA Table 4A-D" sheetId="21" r:id="rId12"/>
    <sheet name="ESA Table 5A_5D" sheetId="7" r:id="rId13"/>
    <sheet name="ESA Table 6" sheetId="8" r:id="rId14"/>
    <sheet name="ESA Table 7" sheetId="115" r:id="rId15"/>
    <sheet name="ESA Table 8" sheetId="83" r:id="rId16"/>
    <sheet name="ESA Table 9" sheetId="106" r:id="rId17"/>
    <sheet name="CARE Table 1" sheetId="70" r:id="rId18"/>
    <sheet name="CARE Table 2" sheetId="71" r:id="rId19"/>
    <sheet name="CARE Table 3A _3B" sheetId="72" r:id="rId20"/>
    <sheet name="CARE Table 4" sheetId="74" r:id="rId21"/>
    <sheet name="CARE Table 5" sheetId="75" r:id="rId22"/>
    <sheet name="CARE Table 6" sheetId="76" r:id="rId23"/>
    <sheet name="CARE Table 7" sheetId="67" r:id="rId24"/>
    <sheet name="CARE Table 8" sheetId="78" r:id="rId25"/>
    <sheet name="CARE Table 8A" sheetId="111" r:id="rId26"/>
    <sheet name="FERA Table 1" sheetId="85" r:id="rId27"/>
    <sheet name="FERA Table 2" sheetId="86" r:id="rId28"/>
    <sheet name="FERA Table 3A _3B" sheetId="87" r:id="rId29"/>
    <sheet name="FERA Table 4" sheetId="88" r:id="rId30"/>
    <sheet name="FERA Table 5" sheetId="89" r:id="rId31"/>
    <sheet name="FERA Table 6" sheetId="90" r:id="rId32"/>
  </sheets>
  <externalReferences>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s>
  <definedNames>
    <definedName name="\P" localSheetId="16">#REF!</definedName>
    <definedName name="\P" localSheetId="17">#REF!</definedName>
    <definedName name="\P" localSheetId="18">#REF!</definedName>
    <definedName name="\P" localSheetId="19">#REF!</definedName>
    <definedName name="\P" localSheetId="20">#REF!</definedName>
    <definedName name="\P" localSheetId="21">#REF!</definedName>
    <definedName name="\P" localSheetId="25">#REF!</definedName>
    <definedName name="\P" localSheetId="26">#REF!</definedName>
    <definedName name="\P" localSheetId="27">#REF!</definedName>
    <definedName name="\P" localSheetId="28">#REF!</definedName>
    <definedName name="\P" localSheetId="29">#REF!</definedName>
    <definedName name="\P" localSheetId="30">#REF!</definedName>
    <definedName name="\P">#REF!</definedName>
    <definedName name="\s" localSheetId="16">#REF!</definedName>
    <definedName name="\s" localSheetId="17">#REF!</definedName>
    <definedName name="\s" localSheetId="18">#REF!</definedName>
    <definedName name="\s" localSheetId="19">#REF!</definedName>
    <definedName name="\s" localSheetId="20">#REF!</definedName>
    <definedName name="\s" localSheetId="21">#REF!</definedName>
    <definedName name="\s" localSheetId="25">#REF!</definedName>
    <definedName name="\s" localSheetId="26">#REF!</definedName>
    <definedName name="\s" localSheetId="27">#REF!</definedName>
    <definedName name="\s" localSheetId="28">#REF!</definedName>
    <definedName name="\s" localSheetId="29">#REF!</definedName>
    <definedName name="\s" localSheetId="30">#REF!</definedName>
    <definedName name="\s">#REF!</definedName>
    <definedName name="_____May2007" localSheetId="16" hidden="1">{"2002Frcst","05Month",FALSE,"Frcst Format 2002"}</definedName>
    <definedName name="_____May2007" localSheetId="17" hidden="1">{"2002Frcst","05Month",FALSE,"Frcst Format 2002"}</definedName>
    <definedName name="_____May2007" localSheetId="18" hidden="1">{"2002Frcst","05Month",FALSE,"Frcst Format 2002"}</definedName>
    <definedName name="_____May2007" localSheetId="19" hidden="1">{"2002Frcst","05Month",FALSE,"Frcst Format 2002"}</definedName>
    <definedName name="_____May2007" localSheetId="20" hidden="1">{"2002Frcst","05Month",FALSE,"Frcst Format 2002"}</definedName>
    <definedName name="_____May2007" localSheetId="21" hidden="1">{"2002Frcst","05Month",FALSE,"Frcst Format 2002"}</definedName>
    <definedName name="_____May2007" localSheetId="22" hidden="1">{"2002Frcst","05Month",FALSE,"Frcst Format 2002"}</definedName>
    <definedName name="_____May2007" localSheetId="3" hidden="1">{"2002Frcst","05Month",FALSE,"Frcst Format 2002"}</definedName>
    <definedName name="_____May2007" localSheetId="4" hidden="1">{"2002Frcst","05Month",FALSE,"Frcst Format 2002"}</definedName>
    <definedName name="_____May2007" localSheetId="13" hidden="1">{"2002Frcst","05Month",FALSE,"Frcst Format 2002"}</definedName>
    <definedName name="_____May2007" localSheetId="15" hidden="1">{"2002Frcst","05Month",FALSE,"Frcst Format 2002"}</definedName>
    <definedName name="_____May2007" localSheetId="25" hidden="1">{"2002Frcst","05Month",FALSE,"Frcst Format 2002"}</definedName>
    <definedName name="_____May2007" localSheetId="26" hidden="1">{"2002Frcst","05Month",FALSE,"Frcst Format 2002"}</definedName>
    <definedName name="_____May2007" localSheetId="27" hidden="1">{"2002Frcst","05Month",FALSE,"Frcst Format 2002"}</definedName>
    <definedName name="_____May2007" localSheetId="28" hidden="1">{"2002Frcst","05Month",FALSE,"Frcst Format 2002"}</definedName>
    <definedName name="_____May2007" localSheetId="29" hidden="1">{"2002Frcst","05Month",FALSE,"Frcst Format 2002"}</definedName>
    <definedName name="_____May2007" localSheetId="30" hidden="1">{"2002Frcst","05Month",FALSE,"Frcst Format 2002"}</definedName>
    <definedName name="____May2007" localSheetId="16" hidden="1">{"2002Frcst","05Month",FALSE,"Frcst Format 2002"}</definedName>
    <definedName name="____May2007" localSheetId="17" hidden="1">{"2002Frcst","05Month",FALSE,"Frcst Format 2002"}</definedName>
    <definedName name="____May2007" localSheetId="18" hidden="1">{"2002Frcst","05Month",FALSE,"Frcst Format 2002"}</definedName>
    <definedName name="____May2007" localSheetId="19" hidden="1">{"2002Frcst","05Month",FALSE,"Frcst Format 2002"}</definedName>
    <definedName name="____May2007" localSheetId="20" hidden="1">{"2002Frcst","05Month",FALSE,"Frcst Format 2002"}</definedName>
    <definedName name="____May2007" localSheetId="21" hidden="1">{"2002Frcst","05Month",FALSE,"Frcst Format 2002"}</definedName>
    <definedName name="____May2007" localSheetId="22" hidden="1">{"2002Frcst","05Month",FALSE,"Frcst Format 2002"}</definedName>
    <definedName name="____May2007" localSheetId="3" hidden="1">{"2002Frcst","05Month",FALSE,"Frcst Format 2002"}</definedName>
    <definedName name="____May2007" localSheetId="4" hidden="1">{"2002Frcst","05Month",FALSE,"Frcst Format 2002"}</definedName>
    <definedName name="____May2007" localSheetId="13" hidden="1">{"2002Frcst","05Month",FALSE,"Frcst Format 2002"}</definedName>
    <definedName name="____May2007" localSheetId="15" hidden="1">{"2002Frcst","05Month",FALSE,"Frcst Format 2002"}</definedName>
    <definedName name="____May2007" localSheetId="25" hidden="1">{"2002Frcst","05Month",FALSE,"Frcst Format 2002"}</definedName>
    <definedName name="____May2007" localSheetId="26" hidden="1">{"2002Frcst","05Month",FALSE,"Frcst Format 2002"}</definedName>
    <definedName name="____May2007" localSheetId="27" hidden="1">{"2002Frcst","05Month",FALSE,"Frcst Format 2002"}</definedName>
    <definedName name="____May2007" localSheetId="28" hidden="1">{"2002Frcst","05Month",FALSE,"Frcst Format 2002"}</definedName>
    <definedName name="____May2007" localSheetId="29" hidden="1">{"2002Frcst","05Month",FALSE,"Frcst Format 2002"}</definedName>
    <definedName name="____May2007" localSheetId="30" hidden="1">{"2002Frcst","05Month",FALSE,"Frcst Format 2002"}</definedName>
    <definedName name="___Dec05" localSheetId="16" hidden="1">{"Page_1",#N/A,FALSE,"BAD4Q98";"Page_2",#N/A,FALSE,"BAD4Q98";"Page_3",#N/A,FALSE,"BAD4Q98";"Page_4",#N/A,FALSE,"BAD4Q98";"Page_5",#N/A,FALSE,"BAD4Q98";"Page_6",#N/A,FALSE,"BAD4Q98";"Input_1",#N/A,FALSE,"BAD4Q98";"Input_2",#N/A,FALSE,"BAD4Q98"}</definedName>
    <definedName name="___Dec05" localSheetId="17" hidden="1">{"Page_1",#N/A,FALSE,"BAD4Q98";"Page_2",#N/A,FALSE,"BAD4Q98";"Page_3",#N/A,FALSE,"BAD4Q98";"Page_4",#N/A,FALSE,"BAD4Q98";"Page_5",#N/A,FALSE,"BAD4Q98";"Page_6",#N/A,FALSE,"BAD4Q98";"Input_1",#N/A,FALSE,"BAD4Q98";"Input_2",#N/A,FALSE,"BAD4Q98"}</definedName>
    <definedName name="___Dec05" localSheetId="18" hidden="1">{"Page_1",#N/A,FALSE,"BAD4Q98";"Page_2",#N/A,FALSE,"BAD4Q98";"Page_3",#N/A,FALSE,"BAD4Q98";"Page_4",#N/A,FALSE,"BAD4Q98";"Page_5",#N/A,FALSE,"BAD4Q98";"Page_6",#N/A,FALSE,"BAD4Q98";"Input_1",#N/A,FALSE,"BAD4Q98";"Input_2",#N/A,FALSE,"BAD4Q98"}</definedName>
    <definedName name="___Dec05" localSheetId="19" hidden="1">{"Page_1",#N/A,FALSE,"BAD4Q98";"Page_2",#N/A,FALSE,"BAD4Q98";"Page_3",#N/A,FALSE,"BAD4Q98";"Page_4",#N/A,FALSE,"BAD4Q98";"Page_5",#N/A,FALSE,"BAD4Q98";"Page_6",#N/A,FALSE,"BAD4Q98";"Input_1",#N/A,FALSE,"BAD4Q98";"Input_2",#N/A,FALSE,"BAD4Q98"}</definedName>
    <definedName name="___Dec05" localSheetId="20" hidden="1">{"Page_1",#N/A,FALSE,"BAD4Q98";"Page_2",#N/A,FALSE,"BAD4Q98";"Page_3",#N/A,FALSE,"BAD4Q98";"Page_4",#N/A,FALSE,"BAD4Q98";"Page_5",#N/A,FALSE,"BAD4Q98";"Page_6",#N/A,FALSE,"BAD4Q98";"Input_1",#N/A,FALSE,"BAD4Q98";"Input_2",#N/A,FALSE,"BAD4Q98"}</definedName>
    <definedName name="___Dec05" localSheetId="21" hidden="1">{"Page_1",#N/A,FALSE,"BAD4Q98";"Page_2",#N/A,FALSE,"BAD4Q98";"Page_3",#N/A,FALSE,"BAD4Q98";"Page_4",#N/A,FALSE,"BAD4Q98";"Page_5",#N/A,FALSE,"BAD4Q98";"Page_6",#N/A,FALSE,"BAD4Q98";"Input_1",#N/A,FALSE,"BAD4Q98";"Input_2",#N/A,FALSE,"BAD4Q98"}</definedName>
    <definedName name="___Dec05" localSheetId="22" hidden="1">{"Page_1",#N/A,FALSE,"BAD4Q98";"Page_2",#N/A,FALSE,"BAD4Q98";"Page_3",#N/A,FALSE,"BAD4Q98";"Page_4",#N/A,FALSE,"BAD4Q98";"Page_5",#N/A,FALSE,"BAD4Q98";"Page_6",#N/A,FALSE,"BAD4Q98";"Input_1",#N/A,FALSE,"BAD4Q98";"Input_2",#N/A,FALSE,"BAD4Q98"}</definedName>
    <definedName name="___Dec05" localSheetId="3" hidden="1">{"Page_1",#N/A,FALSE,"BAD4Q98";"Page_2",#N/A,FALSE,"BAD4Q98";"Page_3",#N/A,FALSE,"BAD4Q98";"Page_4",#N/A,FALSE,"BAD4Q98";"Page_5",#N/A,FALSE,"BAD4Q98";"Page_6",#N/A,FALSE,"BAD4Q98";"Input_1",#N/A,FALSE,"BAD4Q98";"Input_2",#N/A,FALSE,"BAD4Q98"}</definedName>
    <definedName name="___Dec05" localSheetId="4" hidden="1">{"Page_1",#N/A,FALSE,"BAD4Q98";"Page_2",#N/A,FALSE,"BAD4Q98";"Page_3",#N/A,FALSE,"BAD4Q98";"Page_4",#N/A,FALSE,"BAD4Q98";"Page_5",#N/A,FALSE,"BAD4Q98";"Page_6",#N/A,FALSE,"BAD4Q98";"Input_1",#N/A,FALSE,"BAD4Q98";"Input_2",#N/A,FALSE,"BAD4Q98"}</definedName>
    <definedName name="___Dec05" localSheetId="13" hidden="1">{"Page_1",#N/A,FALSE,"BAD4Q98";"Page_2",#N/A,FALSE,"BAD4Q98";"Page_3",#N/A,FALSE,"BAD4Q98";"Page_4",#N/A,FALSE,"BAD4Q98";"Page_5",#N/A,FALSE,"BAD4Q98";"Page_6",#N/A,FALSE,"BAD4Q98";"Input_1",#N/A,FALSE,"BAD4Q98";"Input_2",#N/A,FALSE,"BAD4Q98"}</definedName>
    <definedName name="___Dec05" localSheetId="15" hidden="1">{"Page_1",#N/A,FALSE,"BAD4Q98";"Page_2",#N/A,FALSE,"BAD4Q98";"Page_3",#N/A,FALSE,"BAD4Q98";"Page_4",#N/A,FALSE,"BAD4Q98";"Page_5",#N/A,FALSE,"BAD4Q98";"Page_6",#N/A,FALSE,"BAD4Q98";"Input_1",#N/A,FALSE,"BAD4Q98";"Input_2",#N/A,FALSE,"BAD4Q98"}</definedName>
    <definedName name="___Dec05" localSheetId="25" hidden="1">{"Page_1",#N/A,FALSE,"BAD4Q98";"Page_2",#N/A,FALSE,"BAD4Q98";"Page_3",#N/A,FALSE,"BAD4Q98";"Page_4",#N/A,FALSE,"BAD4Q98";"Page_5",#N/A,FALSE,"BAD4Q98";"Page_6",#N/A,FALSE,"BAD4Q98";"Input_1",#N/A,FALSE,"BAD4Q98";"Input_2",#N/A,FALSE,"BAD4Q98"}</definedName>
    <definedName name="___Dec05" localSheetId="26" hidden="1">{"Page_1",#N/A,FALSE,"BAD4Q98";"Page_2",#N/A,FALSE,"BAD4Q98";"Page_3",#N/A,FALSE,"BAD4Q98";"Page_4",#N/A,FALSE,"BAD4Q98";"Page_5",#N/A,FALSE,"BAD4Q98";"Page_6",#N/A,FALSE,"BAD4Q98";"Input_1",#N/A,FALSE,"BAD4Q98";"Input_2",#N/A,FALSE,"BAD4Q98"}</definedName>
    <definedName name="___Dec05" localSheetId="27" hidden="1">{"Page_1",#N/A,FALSE,"BAD4Q98";"Page_2",#N/A,FALSE,"BAD4Q98";"Page_3",#N/A,FALSE,"BAD4Q98";"Page_4",#N/A,FALSE,"BAD4Q98";"Page_5",#N/A,FALSE,"BAD4Q98";"Page_6",#N/A,FALSE,"BAD4Q98";"Input_1",#N/A,FALSE,"BAD4Q98";"Input_2",#N/A,FALSE,"BAD4Q98"}</definedName>
    <definedName name="___Dec05" localSheetId="28" hidden="1">{"Page_1",#N/A,FALSE,"BAD4Q98";"Page_2",#N/A,FALSE,"BAD4Q98";"Page_3",#N/A,FALSE,"BAD4Q98";"Page_4",#N/A,FALSE,"BAD4Q98";"Page_5",#N/A,FALSE,"BAD4Q98";"Page_6",#N/A,FALSE,"BAD4Q98";"Input_1",#N/A,FALSE,"BAD4Q98";"Input_2",#N/A,FALSE,"BAD4Q98"}</definedName>
    <definedName name="___Dec05" localSheetId="29" hidden="1">{"Page_1",#N/A,FALSE,"BAD4Q98";"Page_2",#N/A,FALSE,"BAD4Q98";"Page_3",#N/A,FALSE,"BAD4Q98";"Page_4",#N/A,FALSE,"BAD4Q98";"Page_5",#N/A,FALSE,"BAD4Q98";"Page_6",#N/A,FALSE,"BAD4Q98";"Input_1",#N/A,FALSE,"BAD4Q98";"Input_2",#N/A,FALSE,"BAD4Q98"}</definedName>
    <definedName name="___Dec05" localSheetId="30" hidden="1">{"Page_1",#N/A,FALSE,"BAD4Q98";"Page_2",#N/A,FALSE,"BAD4Q98";"Page_3",#N/A,FALSE,"BAD4Q98";"Page_4",#N/A,FALSE,"BAD4Q98";"Page_5",#N/A,FALSE,"BAD4Q98";"Page_6",#N/A,FALSE,"BAD4Q98";"Input_1",#N/A,FALSE,"BAD4Q98";"Input_2",#N/A,FALSE,"BAD4Q98"}</definedName>
    <definedName name="___Jan09" localSheetId="16" hidden="1">{"Page_1",#N/A,FALSE,"BAD4Q98";"Page_2",#N/A,FALSE,"BAD4Q98";"Page_3",#N/A,FALSE,"BAD4Q98";"Page_4",#N/A,FALSE,"BAD4Q98";"Page_5",#N/A,FALSE,"BAD4Q98";"Page_6",#N/A,FALSE,"BAD4Q98";"Input_1",#N/A,FALSE,"BAD4Q98";"Input_2",#N/A,FALSE,"BAD4Q98"}</definedName>
    <definedName name="___Jan09" localSheetId="17" hidden="1">{"Page_1",#N/A,FALSE,"BAD4Q98";"Page_2",#N/A,FALSE,"BAD4Q98";"Page_3",#N/A,FALSE,"BAD4Q98";"Page_4",#N/A,FALSE,"BAD4Q98";"Page_5",#N/A,FALSE,"BAD4Q98";"Page_6",#N/A,FALSE,"BAD4Q98";"Input_1",#N/A,FALSE,"BAD4Q98";"Input_2",#N/A,FALSE,"BAD4Q98"}</definedName>
    <definedName name="___Jan09" localSheetId="18" hidden="1">{"Page_1",#N/A,FALSE,"BAD4Q98";"Page_2",#N/A,FALSE,"BAD4Q98";"Page_3",#N/A,FALSE,"BAD4Q98";"Page_4",#N/A,FALSE,"BAD4Q98";"Page_5",#N/A,FALSE,"BAD4Q98";"Page_6",#N/A,FALSE,"BAD4Q98";"Input_1",#N/A,FALSE,"BAD4Q98";"Input_2",#N/A,FALSE,"BAD4Q98"}</definedName>
    <definedName name="___Jan09" localSheetId="19" hidden="1">{"Page_1",#N/A,FALSE,"BAD4Q98";"Page_2",#N/A,FALSE,"BAD4Q98";"Page_3",#N/A,FALSE,"BAD4Q98";"Page_4",#N/A,FALSE,"BAD4Q98";"Page_5",#N/A,FALSE,"BAD4Q98";"Page_6",#N/A,FALSE,"BAD4Q98";"Input_1",#N/A,FALSE,"BAD4Q98";"Input_2",#N/A,FALSE,"BAD4Q98"}</definedName>
    <definedName name="___Jan09" localSheetId="20" hidden="1">{"Page_1",#N/A,FALSE,"BAD4Q98";"Page_2",#N/A,FALSE,"BAD4Q98";"Page_3",#N/A,FALSE,"BAD4Q98";"Page_4",#N/A,FALSE,"BAD4Q98";"Page_5",#N/A,FALSE,"BAD4Q98";"Page_6",#N/A,FALSE,"BAD4Q98";"Input_1",#N/A,FALSE,"BAD4Q98";"Input_2",#N/A,FALSE,"BAD4Q98"}</definedName>
    <definedName name="___Jan09" localSheetId="21" hidden="1">{"Page_1",#N/A,FALSE,"BAD4Q98";"Page_2",#N/A,FALSE,"BAD4Q98";"Page_3",#N/A,FALSE,"BAD4Q98";"Page_4",#N/A,FALSE,"BAD4Q98";"Page_5",#N/A,FALSE,"BAD4Q98";"Page_6",#N/A,FALSE,"BAD4Q98";"Input_1",#N/A,FALSE,"BAD4Q98";"Input_2",#N/A,FALSE,"BAD4Q98"}</definedName>
    <definedName name="___Jan09" localSheetId="22" hidden="1">{"Page_1",#N/A,FALSE,"BAD4Q98";"Page_2",#N/A,FALSE,"BAD4Q98";"Page_3",#N/A,FALSE,"BAD4Q98";"Page_4",#N/A,FALSE,"BAD4Q98";"Page_5",#N/A,FALSE,"BAD4Q98";"Page_6",#N/A,FALSE,"BAD4Q98";"Input_1",#N/A,FALSE,"BAD4Q98";"Input_2",#N/A,FALSE,"BAD4Q98"}</definedName>
    <definedName name="___Jan09" localSheetId="3" hidden="1">{"Page_1",#N/A,FALSE,"BAD4Q98";"Page_2",#N/A,FALSE,"BAD4Q98";"Page_3",#N/A,FALSE,"BAD4Q98";"Page_4",#N/A,FALSE,"BAD4Q98";"Page_5",#N/A,FALSE,"BAD4Q98";"Page_6",#N/A,FALSE,"BAD4Q98";"Input_1",#N/A,FALSE,"BAD4Q98";"Input_2",#N/A,FALSE,"BAD4Q98"}</definedName>
    <definedName name="___Jan09" localSheetId="4" hidden="1">{"Page_1",#N/A,FALSE,"BAD4Q98";"Page_2",#N/A,FALSE,"BAD4Q98";"Page_3",#N/A,FALSE,"BAD4Q98";"Page_4",#N/A,FALSE,"BAD4Q98";"Page_5",#N/A,FALSE,"BAD4Q98";"Page_6",#N/A,FALSE,"BAD4Q98";"Input_1",#N/A,FALSE,"BAD4Q98";"Input_2",#N/A,FALSE,"BAD4Q98"}</definedName>
    <definedName name="___Jan09" localSheetId="13" hidden="1">{"Page_1",#N/A,FALSE,"BAD4Q98";"Page_2",#N/A,FALSE,"BAD4Q98";"Page_3",#N/A,FALSE,"BAD4Q98";"Page_4",#N/A,FALSE,"BAD4Q98";"Page_5",#N/A,FALSE,"BAD4Q98";"Page_6",#N/A,FALSE,"BAD4Q98";"Input_1",#N/A,FALSE,"BAD4Q98";"Input_2",#N/A,FALSE,"BAD4Q98"}</definedName>
    <definedName name="___Jan09" localSheetId="15" hidden="1">{"Page_1",#N/A,FALSE,"BAD4Q98";"Page_2",#N/A,FALSE,"BAD4Q98";"Page_3",#N/A,FALSE,"BAD4Q98";"Page_4",#N/A,FALSE,"BAD4Q98";"Page_5",#N/A,FALSE,"BAD4Q98";"Page_6",#N/A,FALSE,"BAD4Q98";"Input_1",#N/A,FALSE,"BAD4Q98";"Input_2",#N/A,FALSE,"BAD4Q98"}</definedName>
    <definedName name="___Jan09" localSheetId="25" hidden="1">{"Page_1",#N/A,FALSE,"BAD4Q98";"Page_2",#N/A,FALSE,"BAD4Q98";"Page_3",#N/A,FALSE,"BAD4Q98";"Page_4",#N/A,FALSE,"BAD4Q98";"Page_5",#N/A,FALSE,"BAD4Q98";"Page_6",#N/A,FALSE,"BAD4Q98";"Input_1",#N/A,FALSE,"BAD4Q98";"Input_2",#N/A,FALSE,"BAD4Q98"}</definedName>
    <definedName name="___Jan09" localSheetId="26" hidden="1">{"Page_1",#N/A,FALSE,"BAD4Q98";"Page_2",#N/A,FALSE,"BAD4Q98";"Page_3",#N/A,FALSE,"BAD4Q98";"Page_4",#N/A,FALSE,"BAD4Q98";"Page_5",#N/A,FALSE,"BAD4Q98";"Page_6",#N/A,FALSE,"BAD4Q98";"Input_1",#N/A,FALSE,"BAD4Q98";"Input_2",#N/A,FALSE,"BAD4Q98"}</definedName>
    <definedName name="___Jan09" localSheetId="27" hidden="1">{"Page_1",#N/A,FALSE,"BAD4Q98";"Page_2",#N/A,FALSE,"BAD4Q98";"Page_3",#N/A,FALSE,"BAD4Q98";"Page_4",#N/A,FALSE,"BAD4Q98";"Page_5",#N/A,FALSE,"BAD4Q98";"Page_6",#N/A,FALSE,"BAD4Q98";"Input_1",#N/A,FALSE,"BAD4Q98";"Input_2",#N/A,FALSE,"BAD4Q98"}</definedName>
    <definedName name="___Jan09" localSheetId="28" hidden="1">{"Page_1",#N/A,FALSE,"BAD4Q98";"Page_2",#N/A,FALSE,"BAD4Q98";"Page_3",#N/A,FALSE,"BAD4Q98";"Page_4",#N/A,FALSE,"BAD4Q98";"Page_5",#N/A,FALSE,"BAD4Q98";"Page_6",#N/A,FALSE,"BAD4Q98";"Input_1",#N/A,FALSE,"BAD4Q98";"Input_2",#N/A,FALSE,"BAD4Q98"}</definedName>
    <definedName name="___Jan09" localSheetId="29" hidden="1">{"Page_1",#N/A,FALSE,"BAD4Q98";"Page_2",#N/A,FALSE,"BAD4Q98";"Page_3",#N/A,FALSE,"BAD4Q98";"Page_4",#N/A,FALSE,"BAD4Q98";"Page_5",#N/A,FALSE,"BAD4Q98";"Page_6",#N/A,FALSE,"BAD4Q98";"Input_1",#N/A,FALSE,"BAD4Q98";"Input_2",#N/A,FALSE,"BAD4Q98"}</definedName>
    <definedName name="___Jan09" localSheetId="30" hidden="1">{"Page_1",#N/A,FALSE,"BAD4Q98";"Page_2",#N/A,FALSE,"BAD4Q98";"Page_3",#N/A,FALSE,"BAD4Q98";"Page_4",#N/A,FALSE,"BAD4Q98";"Page_5",#N/A,FALSE,"BAD4Q98";"Page_6",#N/A,FALSE,"BAD4Q98";"Input_1",#N/A,FALSE,"BAD4Q98";"Input_2",#N/A,FALSE,"BAD4Q98"}</definedName>
    <definedName name="___May2007" localSheetId="16" hidden="1">{"2002Frcst","05Month",FALSE,"Frcst Format 2002"}</definedName>
    <definedName name="___May2007" localSheetId="17" hidden="1">{"2002Frcst","05Month",FALSE,"Frcst Format 2002"}</definedName>
    <definedName name="___May2007" localSheetId="18" hidden="1">{"2002Frcst","05Month",FALSE,"Frcst Format 2002"}</definedName>
    <definedName name="___May2007" localSheetId="19" hidden="1">{"2002Frcst","05Month",FALSE,"Frcst Format 2002"}</definedName>
    <definedName name="___May2007" localSheetId="20" hidden="1">{"2002Frcst","05Month",FALSE,"Frcst Format 2002"}</definedName>
    <definedName name="___May2007" localSheetId="21" hidden="1">{"2002Frcst","05Month",FALSE,"Frcst Format 2002"}</definedName>
    <definedName name="___May2007" localSheetId="22" hidden="1">{"2002Frcst","05Month",FALSE,"Frcst Format 2002"}</definedName>
    <definedName name="___May2007" localSheetId="3" hidden="1">{"2002Frcst","05Month",FALSE,"Frcst Format 2002"}</definedName>
    <definedName name="___May2007" localSheetId="4" hidden="1">{"2002Frcst","05Month",FALSE,"Frcst Format 2002"}</definedName>
    <definedName name="___May2007" localSheetId="13" hidden="1">{"2002Frcst","05Month",FALSE,"Frcst Format 2002"}</definedName>
    <definedName name="___May2007" localSheetId="15" hidden="1">{"2002Frcst","05Month",FALSE,"Frcst Format 2002"}</definedName>
    <definedName name="___May2007" localSheetId="25" hidden="1">{"2002Frcst","05Month",FALSE,"Frcst Format 2002"}</definedName>
    <definedName name="___May2007" localSheetId="26" hidden="1">{"2002Frcst","05Month",FALSE,"Frcst Format 2002"}</definedName>
    <definedName name="___May2007" localSheetId="27" hidden="1">{"2002Frcst","05Month",FALSE,"Frcst Format 2002"}</definedName>
    <definedName name="___May2007" localSheetId="28" hidden="1">{"2002Frcst","05Month",FALSE,"Frcst Format 2002"}</definedName>
    <definedName name="___May2007" localSheetId="29" hidden="1">{"2002Frcst","05Month",FALSE,"Frcst Format 2002"}</definedName>
    <definedName name="___May2007" localSheetId="30" hidden="1">{"2002Frcst","05Month",FALSE,"Frcst Format 2002"}</definedName>
    <definedName name="__123Graph_A" hidden="1">#REF!</definedName>
    <definedName name="__123Graph_AGraph2" localSheetId="16" hidden="1">#REF!</definedName>
    <definedName name="__123Graph_AGraph2" localSheetId="17" hidden="1">#REF!</definedName>
    <definedName name="__123Graph_AGraph2" localSheetId="18" hidden="1">#REF!</definedName>
    <definedName name="__123Graph_AGraph2" localSheetId="19" hidden="1">#REF!</definedName>
    <definedName name="__123Graph_AGraph2" localSheetId="20" hidden="1">#REF!</definedName>
    <definedName name="__123Graph_AGraph2" localSheetId="21" hidden="1">#REF!</definedName>
    <definedName name="__123Graph_AGraph2" localSheetId="25" hidden="1">#REF!</definedName>
    <definedName name="__123Graph_AGraph2" localSheetId="26" hidden="1">#REF!</definedName>
    <definedName name="__123Graph_AGraph2" localSheetId="27" hidden="1">#REF!</definedName>
    <definedName name="__123Graph_AGraph2" localSheetId="28" hidden="1">#REF!</definedName>
    <definedName name="__123Graph_AGraph2" localSheetId="29" hidden="1">#REF!</definedName>
    <definedName name="__123Graph_AGraph2" localSheetId="30" hidden="1">#REF!</definedName>
    <definedName name="__123Graph_AGraph2" hidden="1">#REF!</definedName>
    <definedName name="__123Graph_AGraph4" localSheetId="16" hidden="1">#REF!</definedName>
    <definedName name="__123Graph_AGraph4" localSheetId="17" hidden="1">#REF!</definedName>
    <definedName name="__123Graph_AGraph4" localSheetId="18" hidden="1">#REF!</definedName>
    <definedName name="__123Graph_AGraph4" localSheetId="19" hidden="1">#REF!</definedName>
    <definedName name="__123Graph_AGraph4" localSheetId="20" hidden="1">#REF!</definedName>
    <definedName name="__123Graph_AGraph4" localSheetId="21" hidden="1">#REF!</definedName>
    <definedName name="__123Graph_AGraph4" localSheetId="25" hidden="1">#REF!</definedName>
    <definedName name="__123Graph_AGraph4" localSheetId="26" hidden="1">#REF!</definedName>
    <definedName name="__123Graph_AGraph4" localSheetId="27" hidden="1">#REF!</definedName>
    <definedName name="__123Graph_AGraph4" localSheetId="28" hidden="1">#REF!</definedName>
    <definedName name="__123Graph_AGraph4" localSheetId="29" hidden="1">#REF!</definedName>
    <definedName name="__123Graph_AGraph4" localSheetId="30" hidden="1">#REF!</definedName>
    <definedName name="__123Graph_AGraph4" hidden="1">#REF!</definedName>
    <definedName name="__123Graph_B" localSheetId="16" hidden="1">#REF!</definedName>
    <definedName name="__123Graph_B" localSheetId="17" hidden="1">#REF!</definedName>
    <definedName name="__123Graph_B" localSheetId="18" hidden="1">#REF!</definedName>
    <definedName name="__123Graph_B" localSheetId="19" hidden="1">#REF!</definedName>
    <definedName name="__123Graph_B" localSheetId="20" hidden="1">#REF!</definedName>
    <definedName name="__123Graph_B" localSheetId="21" hidden="1">#REF!</definedName>
    <definedName name="__123Graph_B" localSheetId="25" hidden="1">#REF!</definedName>
    <definedName name="__123Graph_B" localSheetId="26" hidden="1">#REF!</definedName>
    <definedName name="__123Graph_B" localSheetId="27" hidden="1">#REF!</definedName>
    <definedName name="__123Graph_B" localSheetId="28" hidden="1">#REF!</definedName>
    <definedName name="__123Graph_B" localSheetId="29" hidden="1">#REF!</definedName>
    <definedName name="__123Graph_B" localSheetId="30" hidden="1">#REF!</definedName>
    <definedName name="__123Graph_B" hidden="1">#REF!</definedName>
    <definedName name="__123Graph_C" localSheetId="16" hidden="1">#REF!</definedName>
    <definedName name="__123Graph_C" localSheetId="17" hidden="1">#REF!</definedName>
    <definedName name="__123Graph_C" localSheetId="18" hidden="1">#REF!</definedName>
    <definedName name="__123Graph_C" localSheetId="19" hidden="1">#REF!</definedName>
    <definedName name="__123Graph_C" localSheetId="20" hidden="1">#REF!</definedName>
    <definedName name="__123Graph_C" localSheetId="21" hidden="1">#REF!</definedName>
    <definedName name="__123Graph_C" localSheetId="25" hidden="1">#REF!</definedName>
    <definedName name="__123Graph_C" localSheetId="26" hidden="1">#REF!</definedName>
    <definedName name="__123Graph_C" localSheetId="27" hidden="1">#REF!</definedName>
    <definedName name="__123Graph_C" localSheetId="28" hidden="1">#REF!</definedName>
    <definedName name="__123Graph_C" localSheetId="29" hidden="1">#REF!</definedName>
    <definedName name="__123Graph_C" localSheetId="30" hidden="1">#REF!</definedName>
    <definedName name="__123Graph_C" hidden="1">#REF!</definedName>
    <definedName name="__123Graph_CCHART1" localSheetId="16" hidden="1">#REF!</definedName>
    <definedName name="__123Graph_CCHART1" localSheetId="17" hidden="1">#REF!</definedName>
    <definedName name="__123Graph_CCHART1" localSheetId="18" hidden="1">#REF!</definedName>
    <definedName name="__123Graph_CCHART1" localSheetId="19" hidden="1">#REF!</definedName>
    <definedName name="__123Graph_CCHART1" localSheetId="20" hidden="1">#REF!</definedName>
    <definedName name="__123Graph_CCHART1" localSheetId="21" hidden="1">#REF!</definedName>
    <definedName name="__123Graph_CCHART1" localSheetId="25" hidden="1">#REF!</definedName>
    <definedName name="__123Graph_CCHART1" localSheetId="26" hidden="1">#REF!</definedName>
    <definedName name="__123Graph_CCHART1" localSheetId="27" hidden="1">#REF!</definedName>
    <definedName name="__123Graph_CCHART1" localSheetId="28" hidden="1">#REF!</definedName>
    <definedName name="__123Graph_CCHART1" localSheetId="29" hidden="1">#REF!</definedName>
    <definedName name="__123Graph_CCHART1" localSheetId="30" hidden="1">#REF!</definedName>
    <definedName name="__123Graph_CCHART1" hidden="1">#REF!</definedName>
    <definedName name="__123Graph_CCHART2" localSheetId="16" hidden="1">#REF!</definedName>
    <definedName name="__123Graph_CCHART2" localSheetId="17" hidden="1">#REF!</definedName>
    <definedName name="__123Graph_CCHART2" localSheetId="18" hidden="1">#REF!</definedName>
    <definedName name="__123Graph_CCHART2" localSheetId="19" hidden="1">#REF!</definedName>
    <definedName name="__123Graph_CCHART2" localSheetId="20" hidden="1">#REF!</definedName>
    <definedName name="__123Graph_CCHART2" localSheetId="21" hidden="1">#REF!</definedName>
    <definedName name="__123Graph_CCHART2" localSheetId="25" hidden="1">#REF!</definedName>
    <definedName name="__123Graph_CCHART2" localSheetId="26" hidden="1">#REF!</definedName>
    <definedName name="__123Graph_CCHART2" localSheetId="27" hidden="1">#REF!</definedName>
    <definedName name="__123Graph_CCHART2" localSheetId="28" hidden="1">#REF!</definedName>
    <definedName name="__123Graph_CCHART2" localSheetId="29" hidden="1">#REF!</definedName>
    <definedName name="__123Graph_CCHART2" localSheetId="30" hidden="1">#REF!</definedName>
    <definedName name="__123Graph_CCHART2" hidden="1">#REF!</definedName>
    <definedName name="__123Graph_CCHART3" localSheetId="16" hidden="1">#REF!</definedName>
    <definedName name="__123Graph_CCHART3" localSheetId="17" hidden="1">#REF!</definedName>
    <definedName name="__123Graph_CCHART3" localSheetId="18" hidden="1">#REF!</definedName>
    <definedName name="__123Graph_CCHART3" localSheetId="19" hidden="1">#REF!</definedName>
    <definedName name="__123Graph_CCHART3" localSheetId="20" hidden="1">#REF!</definedName>
    <definedName name="__123Graph_CCHART3" localSheetId="21" hidden="1">#REF!</definedName>
    <definedName name="__123Graph_CCHART3" localSheetId="25" hidden="1">#REF!</definedName>
    <definedName name="__123Graph_CCHART3" localSheetId="26" hidden="1">#REF!</definedName>
    <definedName name="__123Graph_CCHART3" localSheetId="27" hidden="1">#REF!</definedName>
    <definedName name="__123Graph_CCHART3" localSheetId="28" hidden="1">#REF!</definedName>
    <definedName name="__123Graph_CCHART3" localSheetId="29" hidden="1">#REF!</definedName>
    <definedName name="__123Graph_CCHART3" localSheetId="30" hidden="1">#REF!</definedName>
    <definedName name="__123Graph_CCHART3" hidden="1">#REF!</definedName>
    <definedName name="__123Graph_CCHART4" localSheetId="16" hidden="1">#REF!</definedName>
    <definedName name="__123Graph_CCHART4" localSheetId="17" hidden="1">#REF!</definedName>
    <definedName name="__123Graph_CCHART4" localSheetId="18" hidden="1">#REF!</definedName>
    <definedName name="__123Graph_CCHART4" localSheetId="19" hidden="1">#REF!</definedName>
    <definedName name="__123Graph_CCHART4" localSheetId="20" hidden="1">#REF!</definedName>
    <definedName name="__123Graph_CCHART4" localSheetId="21" hidden="1">#REF!</definedName>
    <definedName name="__123Graph_CCHART4" localSheetId="25" hidden="1">#REF!</definedName>
    <definedName name="__123Graph_CCHART4" localSheetId="26" hidden="1">#REF!</definedName>
    <definedName name="__123Graph_CCHART4" localSheetId="27" hidden="1">#REF!</definedName>
    <definedName name="__123Graph_CCHART4" localSheetId="28" hidden="1">#REF!</definedName>
    <definedName name="__123Graph_CCHART4" localSheetId="29" hidden="1">#REF!</definedName>
    <definedName name="__123Graph_CCHART4" localSheetId="30" hidden="1">#REF!</definedName>
    <definedName name="__123Graph_CCHART4" hidden="1">#REF!</definedName>
    <definedName name="__123Graph_CCHART5" localSheetId="16" hidden="1">#REF!</definedName>
    <definedName name="__123Graph_CCHART5" localSheetId="17" hidden="1">#REF!</definedName>
    <definedName name="__123Graph_CCHART5" localSheetId="18" hidden="1">#REF!</definedName>
    <definedName name="__123Graph_CCHART5" localSheetId="19" hidden="1">#REF!</definedName>
    <definedName name="__123Graph_CCHART5" localSheetId="20" hidden="1">#REF!</definedName>
    <definedName name="__123Graph_CCHART5" localSheetId="21" hidden="1">#REF!</definedName>
    <definedName name="__123Graph_CCHART5" localSheetId="25" hidden="1">#REF!</definedName>
    <definedName name="__123Graph_CCHART5" localSheetId="26" hidden="1">#REF!</definedName>
    <definedName name="__123Graph_CCHART5" localSheetId="27" hidden="1">#REF!</definedName>
    <definedName name="__123Graph_CCHART5" localSheetId="28" hidden="1">#REF!</definedName>
    <definedName name="__123Graph_CCHART5" localSheetId="29" hidden="1">#REF!</definedName>
    <definedName name="__123Graph_CCHART5" localSheetId="30" hidden="1">#REF!</definedName>
    <definedName name="__123Graph_CCHART5" hidden="1">#REF!</definedName>
    <definedName name="__123Graph_D" localSheetId="16" hidden="1">#REF!</definedName>
    <definedName name="__123Graph_D" localSheetId="17" hidden="1">#REF!</definedName>
    <definedName name="__123Graph_D" localSheetId="18" hidden="1">#REF!</definedName>
    <definedName name="__123Graph_D" localSheetId="19" hidden="1">#REF!</definedName>
    <definedName name="__123Graph_D" localSheetId="20" hidden="1">#REF!</definedName>
    <definedName name="__123Graph_D" localSheetId="21" hidden="1">#REF!</definedName>
    <definedName name="__123Graph_D" localSheetId="25" hidden="1">#REF!</definedName>
    <definedName name="__123Graph_D" localSheetId="26" hidden="1">#REF!</definedName>
    <definedName name="__123Graph_D" localSheetId="27" hidden="1">#REF!</definedName>
    <definedName name="__123Graph_D" localSheetId="28" hidden="1">#REF!</definedName>
    <definedName name="__123Graph_D" localSheetId="29" hidden="1">#REF!</definedName>
    <definedName name="__123Graph_D" localSheetId="30" hidden="1">#REF!</definedName>
    <definedName name="__123Graph_D" hidden="1">#REF!</definedName>
    <definedName name="__123Graph_DCHART1" localSheetId="16" hidden="1">#REF!</definedName>
    <definedName name="__123Graph_DCHART1" localSheetId="17" hidden="1">#REF!</definedName>
    <definedName name="__123Graph_DCHART1" localSheetId="18" hidden="1">#REF!</definedName>
    <definedName name="__123Graph_DCHART1" localSheetId="19" hidden="1">#REF!</definedName>
    <definedName name="__123Graph_DCHART1" localSheetId="20" hidden="1">#REF!</definedName>
    <definedName name="__123Graph_DCHART1" localSheetId="21" hidden="1">#REF!</definedName>
    <definedName name="__123Graph_DCHART1" localSheetId="25" hidden="1">#REF!</definedName>
    <definedName name="__123Graph_DCHART1" localSheetId="26" hidden="1">#REF!</definedName>
    <definedName name="__123Graph_DCHART1" localSheetId="27" hidden="1">#REF!</definedName>
    <definedName name="__123Graph_DCHART1" localSheetId="28" hidden="1">#REF!</definedName>
    <definedName name="__123Graph_DCHART1" localSheetId="29" hidden="1">#REF!</definedName>
    <definedName name="__123Graph_DCHART1" localSheetId="30" hidden="1">#REF!</definedName>
    <definedName name="__123Graph_DCHART1" hidden="1">#REF!</definedName>
    <definedName name="__123Graph_DCHART2" localSheetId="16" hidden="1">#REF!</definedName>
    <definedName name="__123Graph_DCHART2" localSheetId="17" hidden="1">#REF!</definedName>
    <definedName name="__123Graph_DCHART2" localSheetId="18" hidden="1">#REF!</definedName>
    <definedName name="__123Graph_DCHART2" localSheetId="19" hidden="1">#REF!</definedName>
    <definedName name="__123Graph_DCHART2" localSheetId="20" hidden="1">#REF!</definedName>
    <definedName name="__123Graph_DCHART2" localSheetId="21" hidden="1">#REF!</definedName>
    <definedName name="__123Graph_DCHART2" localSheetId="25" hidden="1">#REF!</definedName>
    <definedName name="__123Graph_DCHART2" localSheetId="26" hidden="1">#REF!</definedName>
    <definedName name="__123Graph_DCHART2" localSheetId="27" hidden="1">#REF!</definedName>
    <definedName name="__123Graph_DCHART2" localSheetId="28" hidden="1">#REF!</definedName>
    <definedName name="__123Graph_DCHART2" localSheetId="29" hidden="1">#REF!</definedName>
    <definedName name="__123Graph_DCHART2" localSheetId="30" hidden="1">#REF!</definedName>
    <definedName name="__123Graph_DCHART2" hidden="1">#REF!</definedName>
    <definedName name="__123Graph_DCHART3" localSheetId="16" hidden="1">#REF!</definedName>
    <definedName name="__123Graph_DCHART3" localSheetId="17" hidden="1">#REF!</definedName>
    <definedName name="__123Graph_DCHART3" localSheetId="18" hidden="1">#REF!</definedName>
    <definedName name="__123Graph_DCHART3" localSheetId="19" hidden="1">#REF!</definedName>
    <definedName name="__123Graph_DCHART3" localSheetId="20" hidden="1">#REF!</definedName>
    <definedName name="__123Graph_DCHART3" localSheetId="21" hidden="1">#REF!</definedName>
    <definedName name="__123Graph_DCHART3" localSheetId="25" hidden="1">#REF!</definedName>
    <definedName name="__123Graph_DCHART3" localSheetId="26" hidden="1">#REF!</definedName>
    <definedName name="__123Graph_DCHART3" localSheetId="27" hidden="1">#REF!</definedName>
    <definedName name="__123Graph_DCHART3" localSheetId="28" hidden="1">#REF!</definedName>
    <definedName name="__123Graph_DCHART3" localSheetId="29" hidden="1">#REF!</definedName>
    <definedName name="__123Graph_DCHART3" localSheetId="30" hidden="1">#REF!</definedName>
    <definedName name="__123Graph_DCHART3" hidden="1">#REF!</definedName>
    <definedName name="__123Graph_DCHART4" localSheetId="16" hidden="1">#REF!</definedName>
    <definedName name="__123Graph_DCHART4" localSheetId="17" hidden="1">#REF!</definedName>
    <definedName name="__123Graph_DCHART4" localSheetId="18" hidden="1">#REF!</definedName>
    <definedName name="__123Graph_DCHART4" localSheetId="19" hidden="1">#REF!</definedName>
    <definedName name="__123Graph_DCHART4" localSheetId="20" hidden="1">#REF!</definedName>
    <definedName name="__123Graph_DCHART4" localSheetId="21" hidden="1">#REF!</definedName>
    <definedName name="__123Graph_DCHART4" localSheetId="25" hidden="1">#REF!</definedName>
    <definedName name="__123Graph_DCHART4" localSheetId="26" hidden="1">#REF!</definedName>
    <definedName name="__123Graph_DCHART4" localSheetId="27" hidden="1">#REF!</definedName>
    <definedName name="__123Graph_DCHART4" localSheetId="28" hidden="1">#REF!</definedName>
    <definedName name="__123Graph_DCHART4" localSheetId="29" hidden="1">#REF!</definedName>
    <definedName name="__123Graph_DCHART4" localSheetId="30" hidden="1">#REF!</definedName>
    <definedName name="__123Graph_DCHART4" hidden="1">#REF!</definedName>
    <definedName name="__123Graph_DCHART5" localSheetId="16" hidden="1">#REF!</definedName>
    <definedName name="__123Graph_DCHART5" localSheetId="17" hidden="1">#REF!</definedName>
    <definedName name="__123Graph_DCHART5" localSheetId="18" hidden="1">#REF!</definedName>
    <definedName name="__123Graph_DCHART5" localSheetId="19" hidden="1">#REF!</definedName>
    <definedName name="__123Graph_DCHART5" localSheetId="20" hidden="1">#REF!</definedName>
    <definedName name="__123Graph_DCHART5" localSheetId="21" hidden="1">#REF!</definedName>
    <definedName name="__123Graph_DCHART5" localSheetId="25" hidden="1">#REF!</definedName>
    <definedName name="__123Graph_DCHART5" localSheetId="26" hidden="1">#REF!</definedName>
    <definedName name="__123Graph_DCHART5" localSheetId="27" hidden="1">#REF!</definedName>
    <definedName name="__123Graph_DCHART5" localSheetId="28" hidden="1">#REF!</definedName>
    <definedName name="__123Graph_DCHART5" localSheetId="29" hidden="1">#REF!</definedName>
    <definedName name="__123Graph_DCHART5" localSheetId="30" hidden="1">#REF!</definedName>
    <definedName name="__123Graph_DCHART5" hidden="1">#REF!</definedName>
    <definedName name="__123Graph_E" localSheetId="16" hidden="1">#REF!</definedName>
    <definedName name="__123Graph_E" localSheetId="17" hidden="1">#REF!</definedName>
    <definedName name="__123Graph_E" localSheetId="18" hidden="1">#REF!</definedName>
    <definedName name="__123Graph_E" localSheetId="19" hidden="1">#REF!</definedName>
    <definedName name="__123Graph_E" localSheetId="20" hidden="1">#REF!</definedName>
    <definedName name="__123Graph_E" localSheetId="21" hidden="1">#REF!</definedName>
    <definedName name="__123Graph_E" localSheetId="25" hidden="1">#REF!</definedName>
    <definedName name="__123Graph_E" localSheetId="26" hidden="1">#REF!</definedName>
    <definedName name="__123Graph_E" localSheetId="27" hidden="1">#REF!</definedName>
    <definedName name="__123Graph_E" localSheetId="28" hidden="1">#REF!</definedName>
    <definedName name="__123Graph_E" localSheetId="29" hidden="1">#REF!</definedName>
    <definedName name="__123Graph_E" localSheetId="30" hidden="1">#REF!</definedName>
    <definedName name="__123Graph_E" hidden="1">#REF!</definedName>
    <definedName name="__123Graph_F" localSheetId="16" hidden="1">#REF!</definedName>
    <definedName name="__123Graph_F" localSheetId="17" hidden="1">#REF!</definedName>
    <definedName name="__123Graph_F" localSheetId="18" hidden="1">#REF!</definedName>
    <definedName name="__123Graph_F" localSheetId="19" hidden="1">#REF!</definedName>
    <definedName name="__123Graph_F" localSheetId="20" hidden="1">#REF!</definedName>
    <definedName name="__123Graph_F" localSheetId="21" hidden="1">#REF!</definedName>
    <definedName name="__123Graph_F" localSheetId="25" hidden="1">#REF!</definedName>
    <definedName name="__123Graph_F" localSheetId="26" hidden="1">#REF!</definedName>
    <definedName name="__123Graph_F" localSheetId="27" hidden="1">#REF!</definedName>
    <definedName name="__123Graph_F" localSheetId="28" hidden="1">#REF!</definedName>
    <definedName name="__123Graph_F" localSheetId="29" hidden="1">#REF!</definedName>
    <definedName name="__123Graph_F" localSheetId="30" hidden="1">#REF!</definedName>
    <definedName name="__123Graph_F" hidden="1">#REF!</definedName>
    <definedName name="__123Graph_FCHART4" localSheetId="16" hidden="1">#REF!</definedName>
    <definedName name="__123Graph_FCHART4" localSheetId="17" hidden="1">#REF!</definedName>
    <definedName name="__123Graph_FCHART4" localSheetId="18" hidden="1">#REF!</definedName>
    <definedName name="__123Graph_FCHART4" localSheetId="19" hidden="1">#REF!</definedName>
    <definedName name="__123Graph_FCHART4" localSheetId="20" hidden="1">#REF!</definedName>
    <definedName name="__123Graph_FCHART4" localSheetId="21" hidden="1">#REF!</definedName>
    <definedName name="__123Graph_FCHART4" localSheetId="25" hidden="1">#REF!</definedName>
    <definedName name="__123Graph_FCHART4" localSheetId="26" hidden="1">#REF!</definedName>
    <definedName name="__123Graph_FCHART4" localSheetId="27" hidden="1">#REF!</definedName>
    <definedName name="__123Graph_FCHART4" localSheetId="28" hidden="1">#REF!</definedName>
    <definedName name="__123Graph_FCHART4" localSheetId="29" hidden="1">#REF!</definedName>
    <definedName name="__123Graph_FCHART4" localSheetId="30" hidden="1">#REF!</definedName>
    <definedName name="__123Graph_FCHART4" hidden="1">#REF!</definedName>
    <definedName name="__123Graph_FCHART5" localSheetId="16" hidden="1">#REF!</definedName>
    <definedName name="__123Graph_FCHART5" localSheetId="17" hidden="1">#REF!</definedName>
    <definedName name="__123Graph_FCHART5" localSheetId="18" hidden="1">#REF!</definedName>
    <definedName name="__123Graph_FCHART5" localSheetId="19" hidden="1">#REF!</definedName>
    <definedName name="__123Graph_FCHART5" localSheetId="20" hidden="1">#REF!</definedName>
    <definedName name="__123Graph_FCHART5" localSheetId="21" hidden="1">#REF!</definedName>
    <definedName name="__123Graph_FCHART5" localSheetId="25" hidden="1">#REF!</definedName>
    <definedName name="__123Graph_FCHART5" localSheetId="26" hidden="1">#REF!</definedName>
    <definedName name="__123Graph_FCHART5" localSheetId="27" hidden="1">#REF!</definedName>
    <definedName name="__123Graph_FCHART5" localSheetId="28" hidden="1">#REF!</definedName>
    <definedName name="__123Graph_FCHART5" localSheetId="29" hidden="1">#REF!</definedName>
    <definedName name="__123Graph_FCHART5" localSheetId="30" hidden="1">#REF!</definedName>
    <definedName name="__123Graph_FCHART5" hidden="1">#REF!</definedName>
    <definedName name="__123Graph_X" localSheetId="16" hidden="1">#REF!</definedName>
    <definedName name="__123Graph_X" localSheetId="17" hidden="1">#REF!</definedName>
    <definedName name="__123Graph_X" localSheetId="18" hidden="1">#REF!</definedName>
    <definedName name="__123Graph_X" localSheetId="19" hidden="1">#REF!</definedName>
    <definedName name="__123Graph_X" localSheetId="20" hidden="1">#REF!</definedName>
    <definedName name="__123Graph_X" localSheetId="21" hidden="1">#REF!</definedName>
    <definedName name="__123Graph_X" localSheetId="25" hidden="1">#REF!</definedName>
    <definedName name="__123Graph_X" localSheetId="26" hidden="1">#REF!</definedName>
    <definedName name="__123Graph_X" localSheetId="27" hidden="1">#REF!</definedName>
    <definedName name="__123Graph_X" localSheetId="28" hidden="1">#REF!</definedName>
    <definedName name="__123Graph_X" localSheetId="29" hidden="1">#REF!</definedName>
    <definedName name="__123Graph_X" localSheetId="30" hidden="1">#REF!</definedName>
    <definedName name="__123Graph_X" hidden="1">#REF!</definedName>
    <definedName name="__Dec05" localSheetId="16" hidden="1">{"Page_1",#N/A,FALSE,"BAD4Q98";"Page_2",#N/A,FALSE,"BAD4Q98";"Page_3",#N/A,FALSE,"BAD4Q98";"Page_4",#N/A,FALSE,"BAD4Q98";"Page_5",#N/A,FALSE,"BAD4Q98";"Page_6",#N/A,FALSE,"BAD4Q98";"Input_1",#N/A,FALSE,"BAD4Q98";"Input_2",#N/A,FALSE,"BAD4Q98"}</definedName>
    <definedName name="__Dec05" localSheetId="17" hidden="1">{"Page_1",#N/A,FALSE,"BAD4Q98";"Page_2",#N/A,FALSE,"BAD4Q98";"Page_3",#N/A,FALSE,"BAD4Q98";"Page_4",#N/A,FALSE,"BAD4Q98";"Page_5",#N/A,FALSE,"BAD4Q98";"Page_6",#N/A,FALSE,"BAD4Q98";"Input_1",#N/A,FALSE,"BAD4Q98";"Input_2",#N/A,FALSE,"BAD4Q98"}</definedName>
    <definedName name="__Dec05" localSheetId="18" hidden="1">{"Page_1",#N/A,FALSE,"BAD4Q98";"Page_2",#N/A,FALSE,"BAD4Q98";"Page_3",#N/A,FALSE,"BAD4Q98";"Page_4",#N/A,FALSE,"BAD4Q98";"Page_5",#N/A,FALSE,"BAD4Q98";"Page_6",#N/A,FALSE,"BAD4Q98";"Input_1",#N/A,FALSE,"BAD4Q98";"Input_2",#N/A,FALSE,"BAD4Q98"}</definedName>
    <definedName name="__Dec05" localSheetId="19" hidden="1">{"Page_1",#N/A,FALSE,"BAD4Q98";"Page_2",#N/A,FALSE,"BAD4Q98";"Page_3",#N/A,FALSE,"BAD4Q98";"Page_4",#N/A,FALSE,"BAD4Q98";"Page_5",#N/A,FALSE,"BAD4Q98";"Page_6",#N/A,FALSE,"BAD4Q98";"Input_1",#N/A,FALSE,"BAD4Q98";"Input_2",#N/A,FALSE,"BAD4Q98"}</definedName>
    <definedName name="__Dec05" localSheetId="20" hidden="1">{"Page_1",#N/A,FALSE,"BAD4Q98";"Page_2",#N/A,FALSE,"BAD4Q98";"Page_3",#N/A,FALSE,"BAD4Q98";"Page_4",#N/A,FALSE,"BAD4Q98";"Page_5",#N/A,FALSE,"BAD4Q98";"Page_6",#N/A,FALSE,"BAD4Q98";"Input_1",#N/A,FALSE,"BAD4Q98";"Input_2",#N/A,FALSE,"BAD4Q98"}</definedName>
    <definedName name="__Dec05" localSheetId="21" hidden="1">{"Page_1",#N/A,FALSE,"BAD4Q98";"Page_2",#N/A,FALSE,"BAD4Q98";"Page_3",#N/A,FALSE,"BAD4Q98";"Page_4",#N/A,FALSE,"BAD4Q98";"Page_5",#N/A,FALSE,"BAD4Q98";"Page_6",#N/A,FALSE,"BAD4Q98";"Input_1",#N/A,FALSE,"BAD4Q98";"Input_2",#N/A,FALSE,"BAD4Q98"}</definedName>
    <definedName name="__Dec05" localSheetId="22" hidden="1">{"Page_1",#N/A,FALSE,"BAD4Q98";"Page_2",#N/A,FALSE,"BAD4Q98";"Page_3",#N/A,FALSE,"BAD4Q98";"Page_4",#N/A,FALSE,"BAD4Q98";"Page_5",#N/A,FALSE,"BAD4Q98";"Page_6",#N/A,FALSE,"BAD4Q98";"Input_1",#N/A,FALSE,"BAD4Q98";"Input_2",#N/A,FALSE,"BAD4Q98"}</definedName>
    <definedName name="__Dec05" localSheetId="3" hidden="1">{"Page_1",#N/A,FALSE,"BAD4Q98";"Page_2",#N/A,FALSE,"BAD4Q98";"Page_3",#N/A,FALSE,"BAD4Q98";"Page_4",#N/A,FALSE,"BAD4Q98";"Page_5",#N/A,FALSE,"BAD4Q98";"Page_6",#N/A,FALSE,"BAD4Q98";"Input_1",#N/A,FALSE,"BAD4Q98";"Input_2",#N/A,FALSE,"BAD4Q98"}</definedName>
    <definedName name="__Dec05" localSheetId="4" hidden="1">{"Page_1",#N/A,FALSE,"BAD4Q98";"Page_2",#N/A,FALSE,"BAD4Q98";"Page_3",#N/A,FALSE,"BAD4Q98";"Page_4",#N/A,FALSE,"BAD4Q98";"Page_5",#N/A,FALSE,"BAD4Q98";"Page_6",#N/A,FALSE,"BAD4Q98";"Input_1",#N/A,FALSE,"BAD4Q98";"Input_2",#N/A,FALSE,"BAD4Q98"}</definedName>
    <definedName name="__Dec05" localSheetId="13" hidden="1">{"Page_1",#N/A,FALSE,"BAD4Q98";"Page_2",#N/A,FALSE,"BAD4Q98";"Page_3",#N/A,FALSE,"BAD4Q98";"Page_4",#N/A,FALSE,"BAD4Q98";"Page_5",#N/A,FALSE,"BAD4Q98";"Page_6",#N/A,FALSE,"BAD4Q98";"Input_1",#N/A,FALSE,"BAD4Q98";"Input_2",#N/A,FALSE,"BAD4Q98"}</definedName>
    <definedName name="__Dec05" localSheetId="15" hidden="1">{"Page_1",#N/A,FALSE,"BAD4Q98";"Page_2",#N/A,FALSE,"BAD4Q98";"Page_3",#N/A,FALSE,"BAD4Q98";"Page_4",#N/A,FALSE,"BAD4Q98";"Page_5",#N/A,FALSE,"BAD4Q98";"Page_6",#N/A,FALSE,"BAD4Q98";"Input_1",#N/A,FALSE,"BAD4Q98";"Input_2",#N/A,FALSE,"BAD4Q98"}</definedName>
    <definedName name="__Dec05" localSheetId="25" hidden="1">{"Page_1",#N/A,FALSE,"BAD4Q98";"Page_2",#N/A,FALSE,"BAD4Q98";"Page_3",#N/A,FALSE,"BAD4Q98";"Page_4",#N/A,FALSE,"BAD4Q98";"Page_5",#N/A,FALSE,"BAD4Q98";"Page_6",#N/A,FALSE,"BAD4Q98";"Input_1",#N/A,FALSE,"BAD4Q98";"Input_2",#N/A,FALSE,"BAD4Q98"}</definedName>
    <definedName name="__Dec05" localSheetId="26" hidden="1">{"Page_1",#N/A,FALSE,"BAD4Q98";"Page_2",#N/A,FALSE,"BAD4Q98";"Page_3",#N/A,FALSE,"BAD4Q98";"Page_4",#N/A,FALSE,"BAD4Q98";"Page_5",#N/A,FALSE,"BAD4Q98";"Page_6",#N/A,FALSE,"BAD4Q98";"Input_1",#N/A,FALSE,"BAD4Q98";"Input_2",#N/A,FALSE,"BAD4Q98"}</definedName>
    <definedName name="__Dec05" localSheetId="27" hidden="1">{"Page_1",#N/A,FALSE,"BAD4Q98";"Page_2",#N/A,FALSE,"BAD4Q98";"Page_3",#N/A,FALSE,"BAD4Q98";"Page_4",#N/A,FALSE,"BAD4Q98";"Page_5",#N/A,FALSE,"BAD4Q98";"Page_6",#N/A,FALSE,"BAD4Q98";"Input_1",#N/A,FALSE,"BAD4Q98";"Input_2",#N/A,FALSE,"BAD4Q98"}</definedName>
    <definedName name="__Dec05" localSheetId="28" hidden="1">{"Page_1",#N/A,FALSE,"BAD4Q98";"Page_2",#N/A,FALSE,"BAD4Q98";"Page_3",#N/A,FALSE,"BAD4Q98";"Page_4",#N/A,FALSE,"BAD4Q98";"Page_5",#N/A,FALSE,"BAD4Q98";"Page_6",#N/A,FALSE,"BAD4Q98";"Input_1",#N/A,FALSE,"BAD4Q98";"Input_2",#N/A,FALSE,"BAD4Q98"}</definedName>
    <definedName name="__Dec05" localSheetId="29" hidden="1">{"Page_1",#N/A,FALSE,"BAD4Q98";"Page_2",#N/A,FALSE,"BAD4Q98";"Page_3",#N/A,FALSE,"BAD4Q98";"Page_4",#N/A,FALSE,"BAD4Q98";"Page_5",#N/A,FALSE,"BAD4Q98";"Page_6",#N/A,FALSE,"BAD4Q98";"Input_1",#N/A,FALSE,"BAD4Q98";"Input_2",#N/A,FALSE,"BAD4Q98"}</definedName>
    <definedName name="__Dec05" localSheetId="30" hidden="1">{"Page_1",#N/A,FALSE,"BAD4Q98";"Page_2",#N/A,FALSE,"BAD4Q98";"Page_3",#N/A,FALSE,"BAD4Q98";"Page_4",#N/A,FALSE,"BAD4Q98";"Page_5",#N/A,FALSE,"BAD4Q98";"Page_6",#N/A,FALSE,"BAD4Q98";"Input_1",#N/A,FALSE,"BAD4Q98";"Input_2",#N/A,FALSE,"BAD4Q98"}</definedName>
    <definedName name="__existing_description">#REF!</definedName>
    <definedName name="__ExistingDescription" localSheetId="16">#REF!</definedName>
    <definedName name="__ExistingDescription" localSheetId="17">#REF!</definedName>
    <definedName name="__ExistingDescription" localSheetId="18">#REF!</definedName>
    <definedName name="__ExistingDescription" localSheetId="19">#REF!</definedName>
    <definedName name="__ExistingDescription" localSheetId="20">#REF!</definedName>
    <definedName name="__ExistingDescription" localSheetId="21">#REF!</definedName>
    <definedName name="__ExistingDescription" localSheetId="25">#REF!</definedName>
    <definedName name="__ExistingDescription" localSheetId="26">#REF!</definedName>
    <definedName name="__ExistingDescription" localSheetId="27">#REF!</definedName>
    <definedName name="__ExistingDescription" localSheetId="28">#REF!</definedName>
    <definedName name="__ExistingDescription" localSheetId="29">#REF!</definedName>
    <definedName name="__ExistingDescription" localSheetId="30">#REF!</definedName>
    <definedName name="__ExistingDescription">#REF!</definedName>
    <definedName name="__FDS_HYPERLINK_TOGGLE_STATE__" hidden="1">"ON"</definedName>
    <definedName name="__Jan09" localSheetId="16" hidden="1">{"Page_1",#N/A,FALSE,"BAD4Q98";"Page_2",#N/A,FALSE,"BAD4Q98";"Page_3",#N/A,FALSE,"BAD4Q98";"Page_4",#N/A,FALSE,"BAD4Q98";"Page_5",#N/A,FALSE,"BAD4Q98";"Page_6",#N/A,FALSE,"BAD4Q98";"Input_1",#N/A,FALSE,"BAD4Q98";"Input_2",#N/A,FALSE,"BAD4Q98"}</definedName>
    <definedName name="__Jan09" localSheetId="17" hidden="1">{"Page_1",#N/A,FALSE,"BAD4Q98";"Page_2",#N/A,FALSE,"BAD4Q98";"Page_3",#N/A,FALSE,"BAD4Q98";"Page_4",#N/A,FALSE,"BAD4Q98";"Page_5",#N/A,FALSE,"BAD4Q98";"Page_6",#N/A,FALSE,"BAD4Q98";"Input_1",#N/A,FALSE,"BAD4Q98";"Input_2",#N/A,FALSE,"BAD4Q98"}</definedName>
    <definedName name="__Jan09" localSheetId="18" hidden="1">{"Page_1",#N/A,FALSE,"BAD4Q98";"Page_2",#N/A,FALSE,"BAD4Q98";"Page_3",#N/A,FALSE,"BAD4Q98";"Page_4",#N/A,FALSE,"BAD4Q98";"Page_5",#N/A,FALSE,"BAD4Q98";"Page_6",#N/A,FALSE,"BAD4Q98";"Input_1",#N/A,FALSE,"BAD4Q98";"Input_2",#N/A,FALSE,"BAD4Q98"}</definedName>
    <definedName name="__Jan09" localSheetId="19" hidden="1">{"Page_1",#N/A,FALSE,"BAD4Q98";"Page_2",#N/A,FALSE,"BAD4Q98";"Page_3",#N/A,FALSE,"BAD4Q98";"Page_4",#N/A,FALSE,"BAD4Q98";"Page_5",#N/A,FALSE,"BAD4Q98";"Page_6",#N/A,FALSE,"BAD4Q98";"Input_1",#N/A,FALSE,"BAD4Q98";"Input_2",#N/A,FALSE,"BAD4Q98"}</definedName>
    <definedName name="__Jan09" localSheetId="20" hidden="1">{"Page_1",#N/A,FALSE,"BAD4Q98";"Page_2",#N/A,FALSE,"BAD4Q98";"Page_3",#N/A,FALSE,"BAD4Q98";"Page_4",#N/A,FALSE,"BAD4Q98";"Page_5",#N/A,FALSE,"BAD4Q98";"Page_6",#N/A,FALSE,"BAD4Q98";"Input_1",#N/A,FALSE,"BAD4Q98";"Input_2",#N/A,FALSE,"BAD4Q98"}</definedName>
    <definedName name="__Jan09" localSheetId="21" hidden="1">{"Page_1",#N/A,FALSE,"BAD4Q98";"Page_2",#N/A,FALSE,"BAD4Q98";"Page_3",#N/A,FALSE,"BAD4Q98";"Page_4",#N/A,FALSE,"BAD4Q98";"Page_5",#N/A,FALSE,"BAD4Q98";"Page_6",#N/A,FALSE,"BAD4Q98";"Input_1",#N/A,FALSE,"BAD4Q98";"Input_2",#N/A,FALSE,"BAD4Q98"}</definedName>
    <definedName name="__Jan09" localSheetId="22" hidden="1">{"Page_1",#N/A,FALSE,"BAD4Q98";"Page_2",#N/A,FALSE,"BAD4Q98";"Page_3",#N/A,FALSE,"BAD4Q98";"Page_4",#N/A,FALSE,"BAD4Q98";"Page_5",#N/A,FALSE,"BAD4Q98";"Page_6",#N/A,FALSE,"BAD4Q98";"Input_1",#N/A,FALSE,"BAD4Q98";"Input_2",#N/A,FALSE,"BAD4Q98"}</definedName>
    <definedName name="__Jan09" localSheetId="3" hidden="1">{"Page_1",#N/A,FALSE,"BAD4Q98";"Page_2",#N/A,FALSE,"BAD4Q98";"Page_3",#N/A,FALSE,"BAD4Q98";"Page_4",#N/A,FALSE,"BAD4Q98";"Page_5",#N/A,FALSE,"BAD4Q98";"Page_6",#N/A,FALSE,"BAD4Q98";"Input_1",#N/A,FALSE,"BAD4Q98";"Input_2",#N/A,FALSE,"BAD4Q98"}</definedName>
    <definedName name="__Jan09" localSheetId="4" hidden="1">{"Page_1",#N/A,FALSE,"BAD4Q98";"Page_2",#N/A,FALSE,"BAD4Q98";"Page_3",#N/A,FALSE,"BAD4Q98";"Page_4",#N/A,FALSE,"BAD4Q98";"Page_5",#N/A,FALSE,"BAD4Q98";"Page_6",#N/A,FALSE,"BAD4Q98";"Input_1",#N/A,FALSE,"BAD4Q98";"Input_2",#N/A,FALSE,"BAD4Q98"}</definedName>
    <definedName name="__Jan09" localSheetId="13" hidden="1">{"Page_1",#N/A,FALSE,"BAD4Q98";"Page_2",#N/A,FALSE,"BAD4Q98";"Page_3",#N/A,FALSE,"BAD4Q98";"Page_4",#N/A,FALSE,"BAD4Q98";"Page_5",#N/A,FALSE,"BAD4Q98";"Page_6",#N/A,FALSE,"BAD4Q98";"Input_1",#N/A,FALSE,"BAD4Q98";"Input_2",#N/A,FALSE,"BAD4Q98"}</definedName>
    <definedName name="__Jan09" localSheetId="15" hidden="1">{"Page_1",#N/A,FALSE,"BAD4Q98";"Page_2",#N/A,FALSE,"BAD4Q98";"Page_3",#N/A,FALSE,"BAD4Q98";"Page_4",#N/A,FALSE,"BAD4Q98";"Page_5",#N/A,FALSE,"BAD4Q98";"Page_6",#N/A,FALSE,"BAD4Q98";"Input_1",#N/A,FALSE,"BAD4Q98";"Input_2",#N/A,FALSE,"BAD4Q98"}</definedName>
    <definedName name="__Jan09" localSheetId="25" hidden="1">{"Page_1",#N/A,FALSE,"BAD4Q98";"Page_2",#N/A,FALSE,"BAD4Q98";"Page_3",#N/A,FALSE,"BAD4Q98";"Page_4",#N/A,FALSE,"BAD4Q98";"Page_5",#N/A,FALSE,"BAD4Q98";"Page_6",#N/A,FALSE,"BAD4Q98";"Input_1",#N/A,FALSE,"BAD4Q98";"Input_2",#N/A,FALSE,"BAD4Q98"}</definedName>
    <definedName name="__Jan09" localSheetId="26" hidden="1">{"Page_1",#N/A,FALSE,"BAD4Q98";"Page_2",#N/A,FALSE,"BAD4Q98";"Page_3",#N/A,FALSE,"BAD4Q98";"Page_4",#N/A,FALSE,"BAD4Q98";"Page_5",#N/A,FALSE,"BAD4Q98";"Page_6",#N/A,FALSE,"BAD4Q98";"Input_1",#N/A,FALSE,"BAD4Q98";"Input_2",#N/A,FALSE,"BAD4Q98"}</definedName>
    <definedName name="__Jan09" localSheetId="27" hidden="1">{"Page_1",#N/A,FALSE,"BAD4Q98";"Page_2",#N/A,FALSE,"BAD4Q98";"Page_3",#N/A,FALSE,"BAD4Q98";"Page_4",#N/A,FALSE,"BAD4Q98";"Page_5",#N/A,FALSE,"BAD4Q98";"Page_6",#N/A,FALSE,"BAD4Q98";"Input_1",#N/A,FALSE,"BAD4Q98";"Input_2",#N/A,FALSE,"BAD4Q98"}</definedName>
    <definedName name="__Jan09" localSheetId="28" hidden="1">{"Page_1",#N/A,FALSE,"BAD4Q98";"Page_2",#N/A,FALSE,"BAD4Q98";"Page_3",#N/A,FALSE,"BAD4Q98";"Page_4",#N/A,FALSE,"BAD4Q98";"Page_5",#N/A,FALSE,"BAD4Q98";"Page_6",#N/A,FALSE,"BAD4Q98";"Input_1",#N/A,FALSE,"BAD4Q98";"Input_2",#N/A,FALSE,"BAD4Q98"}</definedName>
    <definedName name="__Jan09" localSheetId="29" hidden="1">{"Page_1",#N/A,FALSE,"BAD4Q98";"Page_2",#N/A,FALSE,"BAD4Q98";"Page_3",#N/A,FALSE,"BAD4Q98";"Page_4",#N/A,FALSE,"BAD4Q98";"Page_5",#N/A,FALSE,"BAD4Q98";"Page_6",#N/A,FALSE,"BAD4Q98";"Input_1",#N/A,FALSE,"BAD4Q98";"Input_2",#N/A,FALSE,"BAD4Q98"}</definedName>
    <definedName name="__Jan09" localSheetId="30" hidden="1">{"Page_1",#N/A,FALSE,"BAD4Q98";"Page_2",#N/A,FALSE,"BAD4Q98";"Page_3",#N/A,FALSE,"BAD4Q98";"Page_4",#N/A,FALSE,"BAD4Q98";"Page_5",#N/A,FALSE,"BAD4Q98";"Page_6",#N/A,FALSE,"BAD4Q98";"Input_1",#N/A,FALSE,"BAD4Q98";"Input_2",#N/A,FALSE,"BAD4Q98"}</definedName>
    <definedName name="__May2007" localSheetId="16" hidden="1">{"2002Frcst","05Month",FALSE,"Frcst Format 2002"}</definedName>
    <definedName name="__May2007" localSheetId="17" hidden="1">{"2002Frcst","05Month",FALSE,"Frcst Format 2002"}</definedName>
    <definedName name="__May2007" localSheetId="18" hidden="1">{"2002Frcst","05Month",FALSE,"Frcst Format 2002"}</definedName>
    <definedName name="__May2007" localSheetId="19" hidden="1">{"2002Frcst","05Month",FALSE,"Frcst Format 2002"}</definedName>
    <definedName name="__May2007" localSheetId="20" hidden="1">{"2002Frcst","05Month",FALSE,"Frcst Format 2002"}</definedName>
    <definedName name="__May2007" localSheetId="21" hidden="1">{"2002Frcst","05Month",FALSE,"Frcst Format 2002"}</definedName>
    <definedName name="__May2007" localSheetId="22" hidden="1">{"2002Frcst","05Month",FALSE,"Frcst Format 2002"}</definedName>
    <definedName name="__May2007" localSheetId="3" hidden="1">{"2002Frcst","05Month",FALSE,"Frcst Format 2002"}</definedName>
    <definedName name="__May2007" localSheetId="4" hidden="1">{"2002Frcst","05Month",FALSE,"Frcst Format 2002"}</definedName>
    <definedName name="__May2007" localSheetId="13" hidden="1">{"2002Frcst","05Month",FALSE,"Frcst Format 2002"}</definedName>
    <definedName name="__May2007" localSheetId="15" hidden="1">{"2002Frcst","05Month",FALSE,"Frcst Format 2002"}</definedName>
    <definedName name="__May2007" localSheetId="25" hidden="1">{"2002Frcst","05Month",FALSE,"Frcst Format 2002"}</definedName>
    <definedName name="__May2007" localSheetId="26" hidden="1">{"2002Frcst","05Month",FALSE,"Frcst Format 2002"}</definedName>
    <definedName name="__May2007" localSheetId="27" hidden="1">{"2002Frcst","05Month",FALSE,"Frcst Format 2002"}</definedName>
    <definedName name="__May2007" localSheetId="28" hidden="1">{"2002Frcst","05Month",FALSE,"Frcst Format 2002"}</definedName>
    <definedName name="__May2007" localSheetId="29" hidden="1">{"2002Frcst","05Month",FALSE,"Frcst Format 2002"}</definedName>
    <definedName name="__May2007" localSheetId="30" hidden="1">{"2002Frcst","05Month",FALSE,"Frcst Format 2002"}</definedName>
    <definedName name="__retro_description">#REF!</definedName>
    <definedName name="_1234Graph_B" localSheetId="16" hidden="1">#REF!</definedName>
    <definedName name="_1234Graph_B" localSheetId="17" hidden="1">#REF!</definedName>
    <definedName name="_1234Graph_B" localSheetId="18" hidden="1">#REF!</definedName>
    <definedName name="_1234Graph_B" localSheetId="19" hidden="1">#REF!</definedName>
    <definedName name="_1234Graph_B" localSheetId="20" hidden="1">#REF!</definedName>
    <definedName name="_1234Graph_B" localSheetId="21" hidden="1">#REF!</definedName>
    <definedName name="_1234Graph_B" localSheetId="25" hidden="1">#REF!</definedName>
    <definedName name="_1234Graph_B" localSheetId="26" hidden="1">#REF!</definedName>
    <definedName name="_1234Graph_B" localSheetId="27" hidden="1">#REF!</definedName>
    <definedName name="_1234Graph_B" localSheetId="28" hidden="1">#REF!</definedName>
    <definedName name="_1234Graph_B" localSheetId="29" hidden="1">#REF!</definedName>
    <definedName name="_1234Graph_B" localSheetId="30" hidden="1">#REF!</definedName>
    <definedName name="_1234Graph_B" hidden="1">#REF!</definedName>
    <definedName name="_123Graph_CHART3" localSheetId="16" hidden="1">#REF!</definedName>
    <definedName name="_123Graph_CHART3" localSheetId="17" hidden="1">#REF!</definedName>
    <definedName name="_123Graph_CHART3" localSheetId="18" hidden="1">#REF!</definedName>
    <definedName name="_123Graph_CHART3" localSheetId="19" hidden="1">#REF!</definedName>
    <definedName name="_123Graph_CHART3" localSheetId="20" hidden="1">#REF!</definedName>
    <definedName name="_123Graph_CHART3" localSheetId="21" hidden="1">#REF!</definedName>
    <definedName name="_123Graph_CHART3" localSheetId="25" hidden="1">#REF!</definedName>
    <definedName name="_123Graph_CHART3" localSheetId="26" hidden="1">#REF!</definedName>
    <definedName name="_123Graph_CHART3" localSheetId="27" hidden="1">#REF!</definedName>
    <definedName name="_123Graph_CHART3" localSheetId="28" hidden="1">#REF!</definedName>
    <definedName name="_123Graph_CHART3" localSheetId="29" hidden="1">#REF!</definedName>
    <definedName name="_123Graph_CHART3" localSheetId="30" hidden="1">#REF!</definedName>
    <definedName name="_123Graph_CHART3" hidden="1">#REF!</definedName>
    <definedName name="_1807" localSheetId="16">#REF!</definedName>
    <definedName name="_1807" localSheetId="17">#REF!</definedName>
    <definedName name="_1807" localSheetId="18">#REF!</definedName>
    <definedName name="_1807" localSheetId="19">#REF!</definedName>
    <definedName name="_1807" localSheetId="20">#REF!</definedName>
    <definedName name="_1807" localSheetId="21">#REF!</definedName>
    <definedName name="_1807" localSheetId="25">#REF!</definedName>
    <definedName name="_1807" localSheetId="26">#REF!</definedName>
    <definedName name="_1807" localSheetId="27">#REF!</definedName>
    <definedName name="_1807" localSheetId="28">#REF!</definedName>
    <definedName name="_1807" localSheetId="29">#REF!</definedName>
    <definedName name="_1807" localSheetId="30">#REF!</definedName>
    <definedName name="_1807">#REF!</definedName>
    <definedName name="_1808" localSheetId="16">#REF!</definedName>
    <definedName name="_1808" localSheetId="17">#REF!</definedName>
    <definedName name="_1808" localSheetId="18">#REF!</definedName>
    <definedName name="_1808" localSheetId="19">#REF!</definedName>
    <definedName name="_1808" localSheetId="20">#REF!</definedName>
    <definedName name="_1808" localSheetId="21">#REF!</definedName>
    <definedName name="_1808" localSheetId="25">#REF!</definedName>
    <definedName name="_1808" localSheetId="26">#REF!</definedName>
    <definedName name="_1808" localSheetId="27">#REF!</definedName>
    <definedName name="_1808" localSheetId="28">#REF!</definedName>
    <definedName name="_1808" localSheetId="29">#REF!</definedName>
    <definedName name="_1808" localSheetId="30">#REF!</definedName>
    <definedName name="_1808">#REF!</definedName>
    <definedName name="_1809" localSheetId="16">#REF!</definedName>
    <definedName name="_1809" localSheetId="17">#REF!</definedName>
    <definedName name="_1809" localSheetId="18">#REF!</definedName>
    <definedName name="_1809" localSheetId="19">#REF!</definedName>
    <definedName name="_1809" localSheetId="20">#REF!</definedName>
    <definedName name="_1809" localSheetId="21">#REF!</definedName>
    <definedName name="_1809" localSheetId="25">#REF!</definedName>
    <definedName name="_1809" localSheetId="26">#REF!</definedName>
    <definedName name="_1809" localSheetId="27">#REF!</definedName>
    <definedName name="_1809" localSheetId="28">#REF!</definedName>
    <definedName name="_1809" localSheetId="29">#REF!</definedName>
    <definedName name="_1809" localSheetId="30">#REF!</definedName>
    <definedName name="_1809">#REF!</definedName>
    <definedName name="_1810" localSheetId="16">#REF!</definedName>
    <definedName name="_1810" localSheetId="17">#REF!</definedName>
    <definedName name="_1810" localSheetId="18">#REF!</definedName>
    <definedName name="_1810" localSheetId="19">#REF!</definedName>
    <definedName name="_1810" localSheetId="20">#REF!</definedName>
    <definedName name="_1810" localSheetId="21">#REF!</definedName>
    <definedName name="_1810" localSheetId="25">#REF!</definedName>
    <definedName name="_1810" localSheetId="26">#REF!</definedName>
    <definedName name="_1810" localSheetId="27">#REF!</definedName>
    <definedName name="_1810" localSheetId="28">#REF!</definedName>
    <definedName name="_1810" localSheetId="29">#REF!</definedName>
    <definedName name="_1810" localSheetId="30">#REF!</definedName>
    <definedName name="_1810">#REF!</definedName>
    <definedName name="_1812" localSheetId="16">#REF!</definedName>
    <definedName name="_1812" localSheetId="17">#REF!</definedName>
    <definedName name="_1812" localSheetId="18">#REF!</definedName>
    <definedName name="_1812" localSheetId="19">#REF!</definedName>
    <definedName name="_1812" localSheetId="20">#REF!</definedName>
    <definedName name="_1812" localSheetId="21">#REF!</definedName>
    <definedName name="_1812" localSheetId="25">#REF!</definedName>
    <definedName name="_1812" localSheetId="26">#REF!</definedName>
    <definedName name="_1812" localSheetId="27">#REF!</definedName>
    <definedName name="_1812" localSheetId="28">#REF!</definedName>
    <definedName name="_1812" localSheetId="29">#REF!</definedName>
    <definedName name="_1812" localSheetId="30">#REF!</definedName>
    <definedName name="_1812">#REF!</definedName>
    <definedName name="_1818" localSheetId="16">#REF!</definedName>
    <definedName name="_1818" localSheetId="17">#REF!</definedName>
    <definedName name="_1818" localSheetId="18">#REF!</definedName>
    <definedName name="_1818" localSheetId="19">#REF!</definedName>
    <definedName name="_1818" localSheetId="20">#REF!</definedName>
    <definedName name="_1818" localSheetId="21">#REF!</definedName>
    <definedName name="_1818" localSheetId="25">#REF!</definedName>
    <definedName name="_1818" localSheetId="26">#REF!</definedName>
    <definedName name="_1818" localSheetId="27">#REF!</definedName>
    <definedName name="_1818" localSheetId="28">#REF!</definedName>
    <definedName name="_1818" localSheetId="29">#REF!</definedName>
    <definedName name="_1818" localSheetId="30">#REF!</definedName>
    <definedName name="_1818">#REF!</definedName>
    <definedName name="_1820" localSheetId="16">#REF!</definedName>
    <definedName name="_1820" localSheetId="17">#REF!</definedName>
    <definedName name="_1820" localSheetId="18">#REF!</definedName>
    <definedName name="_1820" localSheetId="19">#REF!</definedName>
    <definedName name="_1820" localSheetId="20">#REF!</definedName>
    <definedName name="_1820" localSheetId="21">#REF!</definedName>
    <definedName name="_1820" localSheetId="25">#REF!</definedName>
    <definedName name="_1820" localSheetId="26">#REF!</definedName>
    <definedName name="_1820" localSheetId="27">#REF!</definedName>
    <definedName name="_1820" localSheetId="28">#REF!</definedName>
    <definedName name="_1820" localSheetId="29">#REF!</definedName>
    <definedName name="_1820" localSheetId="30">#REF!</definedName>
    <definedName name="_1820">#REF!</definedName>
    <definedName name="_1st_Year_PSA_Replacement_Cost_in_2000" localSheetId="16">#REF!</definedName>
    <definedName name="_1st_Year_PSA_Replacement_Cost_in_2000" localSheetId="17">#REF!</definedName>
    <definedName name="_1st_Year_PSA_Replacement_Cost_in_2000" localSheetId="18">#REF!</definedName>
    <definedName name="_1st_Year_PSA_Replacement_Cost_in_2000" localSheetId="19">#REF!</definedName>
    <definedName name="_1st_Year_PSA_Replacement_Cost_in_2000" localSheetId="20">#REF!</definedName>
    <definedName name="_1st_Year_PSA_Replacement_Cost_in_2000" localSheetId="21">#REF!</definedName>
    <definedName name="_1st_Year_PSA_Replacement_Cost_in_2000" localSheetId="25">#REF!</definedName>
    <definedName name="_1st_Year_PSA_Replacement_Cost_in_2000" localSheetId="26">#REF!</definedName>
    <definedName name="_1st_Year_PSA_Replacement_Cost_in_2000" localSheetId="27">#REF!</definedName>
    <definedName name="_1st_Year_PSA_Replacement_Cost_in_2000" localSheetId="28">#REF!</definedName>
    <definedName name="_1st_Year_PSA_Replacement_Cost_in_2000" localSheetId="29">#REF!</definedName>
    <definedName name="_1st_Year_PSA_Replacement_Cost_in_2000" localSheetId="30">#REF!</definedName>
    <definedName name="_1st_Year_PSA_Replacement_Cost_in_2000">#REF!</definedName>
    <definedName name="_9000" localSheetId="16">#REF!</definedName>
    <definedName name="_9000" localSheetId="17">#REF!</definedName>
    <definedName name="_9000" localSheetId="18">#REF!</definedName>
    <definedName name="_9000" localSheetId="19">#REF!</definedName>
    <definedName name="_9000" localSheetId="20">#REF!</definedName>
    <definedName name="_9000" localSheetId="21">#REF!</definedName>
    <definedName name="_9000" localSheetId="25">#REF!</definedName>
    <definedName name="_9000" localSheetId="26">#REF!</definedName>
    <definedName name="_9000" localSheetId="27">#REF!</definedName>
    <definedName name="_9000" localSheetId="28">#REF!</definedName>
    <definedName name="_9000" localSheetId="29">#REF!</definedName>
    <definedName name="_9000" localSheetId="30">#REF!</definedName>
    <definedName name="_9000">#REF!</definedName>
    <definedName name="_9310" localSheetId="16">#REF!</definedName>
    <definedName name="_9310" localSheetId="17">#REF!</definedName>
    <definedName name="_9310" localSheetId="18">#REF!</definedName>
    <definedName name="_9310" localSheetId="19">#REF!</definedName>
    <definedName name="_9310" localSheetId="20">#REF!</definedName>
    <definedName name="_9310" localSheetId="21">#REF!</definedName>
    <definedName name="_9310" localSheetId="25">#REF!</definedName>
    <definedName name="_9310" localSheetId="26">#REF!</definedName>
    <definedName name="_9310" localSheetId="27">#REF!</definedName>
    <definedName name="_9310" localSheetId="28">#REF!</definedName>
    <definedName name="_9310" localSheetId="29">#REF!</definedName>
    <definedName name="_9310" localSheetId="30">#REF!</definedName>
    <definedName name="_9310">#REF!</definedName>
    <definedName name="_9325" localSheetId="16">#REF!</definedName>
    <definedName name="_9325" localSheetId="17">#REF!</definedName>
    <definedName name="_9325" localSheetId="18">#REF!</definedName>
    <definedName name="_9325" localSheetId="19">#REF!</definedName>
    <definedName name="_9325" localSheetId="20">#REF!</definedName>
    <definedName name="_9325" localSheetId="21">#REF!</definedName>
    <definedName name="_9325" localSheetId="25">#REF!</definedName>
    <definedName name="_9325" localSheetId="26">#REF!</definedName>
    <definedName name="_9325" localSheetId="27">#REF!</definedName>
    <definedName name="_9325" localSheetId="28">#REF!</definedName>
    <definedName name="_9325" localSheetId="29">#REF!</definedName>
    <definedName name="_9325" localSheetId="30">#REF!</definedName>
    <definedName name="_9325">#REF!</definedName>
    <definedName name="_9330" localSheetId="16">#REF!</definedName>
    <definedName name="_9330" localSheetId="17">#REF!</definedName>
    <definedName name="_9330" localSheetId="18">#REF!</definedName>
    <definedName name="_9330" localSheetId="19">#REF!</definedName>
    <definedName name="_9330" localSheetId="20">#REF!</definedName>
    <definedName name="_9330" localSheetId="21">#REF!</definedName>
    <definedName name="_9330" localSheetId="25">#REF!</definedName>
    <definedName name="_9330" localSheetId="26">#REF!</definedName>
    <definedName name="_9330" localSheetId="27">#REF!</definedName>
    <definedName name="_9330" localSheetId="28">#REF!</definedName>
    <definedName name="_9330" localSheetId="29">#REF!</definedName>
    <definedName name="_9330" localSheetId="30">#REF!</definedName>
    <definedName name="_9330">#REF!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DAT1">#REF!</definedName>
    <definedName name="_DAT2" localSheetId="16">#REF!</definedName>
    <definedName name="_DAT2" localSheetId="17">#REF!</definedName>
    <definedName name="_DAT2" localSheetId="18">#REF!</definedName>
    <definedName name="_DAT2" localSheetId="19">#REF!</definedName>
    <definedName name="_DAT2" localSheetId="20">#REF!</definedName>
    <definedName name="_DAT2" localSheetId="21">#REF!</definedName>
    <definedName name="_DAT2" localSheetId="25">#REF!</definedName>
    <definedName name="_DAT2" localSheetId="26">#REF!</definedName>
    <definedName name="_DAT2" localSheetId="27">#REF!</definedName>
    <definedName name="_DAT2" localSheetId="28">#REF!</definedName>
    <definedName name="_DAT2" localSheetId="29">#REF!</definedName>
    <definedName name="_DAT2" localSheetId="30">#REF!</definedName>
    <definedName name="_DAT2">#REF!</definedName>
    <definedName name="_DAT3" localSheetId="16">#REF!</definedName>
    <definedName name="_DAT3" localSheetId="17">#REF!</definedName>
    <definedName name="_DAT3" localSheetId="18">#REF!</definedName>
    <definedName name="_DAT3" localSheetId="19">#REF!</definedName>
    <definedName name="_DAT3" localSheetId="20">#REF!</definedName>
    <definedName name="_DAT3" localSheetId="21">#REF!</definedName>
    <definedName name="_DAT3" localSheetId="25">#REF!</definedName>
    <definedName name="_DAT3" localSheetId="26">#REF!</definedName>
    <definedName name="_DAT3" localSheetId="27">#REF!</definedName>
    <definedName name="_DAT3" localSheetId="28">#REF!</definedName>
    <definedName name="_DAT3" localSheetId="29">#REF!</definedName>
    <definedName name="_DAT3" localSheetId="30">#REF!</definedName>
    <definedName name="_DAT3">#REF!</definedName>
    <definedName name="_DAT4" localSheetId="16">#REF!</definedName>
    <definedName name="_DAT4" localSheetId="17">#REF!</definedName>
    <definedName name="_DAT4" localSheetId="18">#REF!</definedName>
    <definedName name="_DAT4" localSheetId="19">#REF!</definedName>
    <definedName name="_DAT4" localSheetId="20">#REF!</definedName>
    <definedName name="_DAT4" localSheetId="21">#REF!</definedName>
    <definedName name="_DAT4" localSheetId="25">#REF!</definedName>
    <definedName name="_DAT4" localSheetId="26">#REF!</definedName>
    <definedName name="_DAT4" localSheetId="27">#REF!</definedName>
    <definedName name="_DAT4" localSheetId="28">#REF!</definedName>
    <definedName name="_DAT4" localSheetId="29">#REF!</definedName>
    <definedName name="_DAT4" localSheetId="30">#REF!</definedName>
    <definedName name="_DAT4">#REF!</definedName>
    <definedName name="_DAT5" localSheetId="16">#REF!</definedName>
    <definedName name="_DAT5" localSheetId="17">#REF!</definedName>
    <definedName name="_DAT5" localSheetId="18">#REF!</definedName>
    <definedName name="_DAT5" localSheetId="19">#REF!</definedName>
    <definedName name="_DAT5" localSheetId="20">#REF!</definedName>
    <definedName name="_DAT5" localSheetId="21">#REF!</definedName>
    <definedName name="_DAT5" localSheetId="25">#REF!</definedName>
    <definedName name="_DAT5" localSheetId="26">#REF!</definedName>
    <definedName name="_DAT5" localSheetId="27">#REF!</definedName>
    <definedName name="_DAT5" localSheetId="28">#REF!</definedName>
    <definedName name="_DAT5" localSheetId="29">#REF!</definedName>
    <definedName name="_DAT5" localSheetId="30">#REF!</definedName>
    <definedName name="_DAT5">#REF!</definedName>
    <definedName name="_DAT6" localSheetId="16">#REF!</definedName>
    <definedName name="_DAT6" localSheetId="17">#REF!</definedName>
    <definedName name="_DAT6" localSheetId="18">#REF!</definedName>
    <definedName name="_DAT6" localSheetId="19">#REF!</definedName>
    <definedName name="_DAT6" localSheetId="20">#REF!</definedName>
    <definedName name="_DAT6" localSheetId="21">#REF!</definedName>
    <definedName name="_DAT6" localSheetId="25">#REF!</definedName>
    <definedName name="_DAT6" localSheetId="26">#REF!</definedName>
    <definedName name="_DAT6" localSheetId="27">#REF!</definedName>
    <definedName name="_DAT6" localSheetId="28">#REF!</definedName>
    <definedName name="_DAT6" localSheetId="29">#REF!</definedName>
    <definedName name="_DAT6" localSheetId="30">#REF!</definedName>
    <definedName name="_DAT6">#REF!</definedName>
    <definedName name="_DAT7" localSheetId="16">#REF!</definedName>
    <definedName name="_DAT7" localSheetId="17">#REF!</definedName>
    <definedName name="_DAT7" localSheetId="18">#REF!</definedName>
    <definedName name="_DAT7" localSheetId="19">#REF!</definedName>
    <definedName name="_DAT7" localSheetId="20">#REF!</definedName>
    <definedName name="_DAT7" localSheetId="21">#REF!</definedName>
    <definedName name="_DAT7" localSheetId="25">#REF!</definedName>
    <definedName name="_DAT7" localSheetId="26">#REF!</definedName>
    <definedName name="_DAT7" localSheetId="27">#REF!</definedName>
    <definedName name="_DAT7" localSheetId="28">#REF!</definedName>
    <definedName name="_DAT7" localSheetId="29">#REF!</definedName>
    <definedName name="_DAT7" localSheetId="30">#REF!</definedName>
    <definedName name="_DAT7">#REF!</definedName>
    <definedName name="_DAT8" localSheetId="16">#REF!</definedName>
    <definedName name="_DAT8" localSheetId="17">#REF!</definedName>
    <definedName name="_DAT8" localSheetId="18">#REF!</definedName>
    <definedName name="_DAT8" localSheetId="19">#REF!</definedName>
    <definedName name="_DAT8" localSheetId="20">#REF!</definedName>
    <definedName name="_DAT8" localSheetId="21">#REF!</definedName>
    <definedName name="_DAT8" localSheetId="25">#REF!</definedName>
    <definedName name="_DAT8" localSheetId="26">#REF!</definedName>
    <definedName name="_DAT8" localSheetId="27">#REF!</definedName>
    <definedName name="_DAT8" localSheetId="28">#REF!</definedName>
    <definedName name="_DAT8" localSheetId="29">#REF!</definedName>
    <definedName name="_DAT8" localSheetId="30">#REF!</definedName>
    <definedName name="_DAT8">#REF!</definedName>
    <definedName name="_DAT9" localSheetId="16">#REF!</definedName>
    <definedName name="_DAT9" localSheetId="17">#REF!</definedName>
    <definedName name="_DAT9" localSheetId="18">#REF!</definedName>
    <definedName name="_DAT9" localSheetId="19">#REF!</definedName>
    <definedName name="_DAT9" localSheetId="20">#REF!</definedName>
    <definedName name="_DAT9" localSheetId="21">#REF!</definedName>
    <definedName name="_DAT9" localSheetId="25">#REF!</definedName>
    <definedName name="_DAT9" localSheetId="26">#REF!</definedName>
    <definedName name="_DAT9" localSheetId="27">#REF!</definedName>
    <definedName name="_DAT9" localSheetId="28">#REF!</definedName>
    <definedName name="_DAT9" localSheetId="29">#REF!</definedName>
    <definedName name="_DAT9" localSheetId="30">#REF!</definedName>
    <definedName name="_DAT9">#REF!</definedName>
    <definedName name="_Dec05" localSheetId="16" hidden="1">{"Page_1",#N/A,FALSE,"BAD4Q98";"Page_2",#N/A,FALSE,"BAD4Q98";"Page_3",#N/A,FALSE,"BAD4Q98";"Page_4",#N/A,FALSE,"BAD4Q98";"Page_5",#N/A,FALSE,"BAD4Q98";"Page_6",#N/A,FALSE,"BAD4Q98";"Input_1",#N/A,FALSE,"BAD4Q98";"Input_2",#N/A,FALSE,"BAD4Q98"}</definedName>
    <definedName name="_Dec05" localSheetId="17" hidden="1">{"Page_1",#N/A,FALSE,"BAD4Q98";"Page_2",#N/A,FALSE,"BAD4Q98";"Page_3",#N/A,FALSE,"BAD4Q98";"Page_4",#N/A,FALSE,"BAD4Q98";"Page_5",#N/A,FALSE,"BAD4Q98";"Page_6",#N/A,FALSE,"BAD4Q98";"Input_1",#N/A,FALSE,"BAD4Q98";"Input_2",#N/A,FALSE,"BAD4Q98"}</definedName>
    <definedName name="_Dec05" localSheetId="18" hidden="1">{"Page_1",#N/A,FALSE,"BAD4Q98";"Page_2",#N/A,FALSE,"BAD4Q98";"Page_3",#N/A,FALSE,"BAD4Q98";"Page_4",#N/A,FALSE,"BAD4Q98";"Page_5",#N/A,FALSE,"BAD4Q98";"Page_6",#N/A,FALSE,"BAD4Q98";"Input_1",#N/A,FALSE,"BAD4Q98";"Input_2",#N/A,FALSE,"BAD4Q98"}</definedName>
    <definedName name="_Dec05" localSheetId="19" hidden="1">{"Page_1",#N/A,FALSE,"BAD4Q98";"Page_2",#N/A,FALSE,"BAD4Q98";"Page_3",#N/A,FALSE,"BAD4Q98";"Page_4",#N/A,FALSE,"BAD4Q98";"Page_5",#N/A,FALSE,"BAD4Q98";"Page_6",#N/A,FALSE,"BAD4Q98";"Input_1",#N/A,FALSE,"BAD4Q98";"Input_2",#N/A,FALSE,"BAD4Q98"}</definedName>
    <definedName name="_Dec05" localSheetId="20" hidden="1">{"Page_1",#N/A,FALSE,"BAD4Q98";"Page_2",#N/A,FALSE,"BAD4Q98";"Page_3",#N/A,FALSE,"BAD4Q98";"Page_4",#N/A,FALSE,"BAD4Q98";"Page_5",#N/A,FALSE,"BAD4Q98";"Page_6",#N/A,FALSE,"BAD4Q98";"Input_1",#N/A,FALSE,"BAD4Q98";"Input_2",#N/A,FALSE,"BAD4Q98"}</definedName>
    <definedName name="_Dec05" localSheetId="21" hidden="1">{"Page_1",#N/A,FALSE,"BAD4Q98";"Page_2",#N/A,FALSE,"BAD4Q98";"Page_3",#N/A,FALSE,"BAD4Q98";"Page_4",#N/A,FALSE,"BAD4Q98";"Page_5",#N/A,FALSE,"BAD4Q98";"Page_6",#N/A,FALSE,"BAD4Q98";"Input_1",#N/A,FALSE,"BAD4Q98";"Input_2",#N/A,FALSE,"BAD4Q98"}</definedName>
    <definedName name="_Dec05" localSheetId="22" hidden="1">{"Page_1",#N/A,FALSE,"BAD4Q98";"Page_2",#N/A,FALSE,"BAD4Q98";"Page_3",#N/A,FALSE,"BAD4Q98";"Page_4",#N/A,FALSE,"BAD4Q98";"Page_5",#N/A,FALSE,"BAD4Q98";"Page_6",#N/A,FALSE,"BAD4Q98";"Input_1",#N/A,FALSE,"BAD4Q98";"Input_2",#N/A,FALSE,"BAD4Q98"}</definedName>
    <definedName name="_Dec05" localSheetId="3" hidden="1">{"Page_1",#N/A,FALSE,"BAD4Q98";"Page_2",#N/A,FALSE,"BAD4Q98";"Page_3",#N/A,FALSE,"BAD4Q98";"Page_4",#N/A,FALSE,"BAD4Q98";"Page_5",#N/A,FALSE,"BAD4Q98";"Page_6",#N/A,FALSE,"BAD4Q98";"Input_1",#N/A,FALSE,"BAD4Q98";"Input_2",#N/A,FALSE,"BAD4Q98"}</definedName>
    <definedName name="_Dec05" localSheetId="4" hidden="1">{"Page_1",#N/A,FALSE,"BAD4Q98";"Page_2",#N/A,FALSE,"BAD4Q98";"Page_3",#N/A,FALSE,"BAD4Q98";"Page_4",#N/A,FALSE,"BAD4Q98";"Page_5",#N/A,FALSE,"BAD4Q98";"Page_6",#N/A,FALSE,"BAD4Q98";"Input_1",#N/A,FALSE,"BAD4Q98";"Input_2",#N/A,FALSE,"BAD4Q98"}</definedName>
    <definedName name="_Dec05" localSheetId="13" hidden="1">{"Page_1",#N/A,FALSE,"BAD4Q98";"Page_2",#N/A,FALSE,"BAD4Q98";"Page_3",#N/A,FALSE,"BAD4Q98";"Page_4",#N/A,FALSE,"BAD4Q98";"Page_5",#N/A,FALSE,"BAD4Q98";"Page_6",#N/A,FALSE,"BAD4Q98";"Input_1",#N/A,FALSE,"BAD4Q98";"Input_2",#N/A,FALSE,"BAD4Q98"}</definedName>
    <definedName name="_Dec05" localSheetId="15" hidden="1">{"Page_1",#N/A,FALSE,"BAD4Q98";"Page_2",#N/A,FALSE,"BAD4Q98";"Page_3",#N/A,FALSE,"BAD4Q98";"Page_4",#N/A,FALSE,"BAD4Q98";"Page_5",#N/A,FALSE,"BAD4Q98";"Page_6",#N/A,FALSE,"BAD4Q98";"Input_1",#N/A,FALSE,"BAD4Q98";"Input_2",#N/A,FALSE,"BAD4Q98"}</definedName>
    <definedName name="_Dec05" localSheetId="25" hidden="1">{"Page_1",#N/A,FALSE,"BAD4Q98";"Page_2",#N/A,FALSE,"BAD4Q98";"Page_3",#N/A,FALSE,"BAD4Q98";"Page_4",#N/A,FALSE,"BAD4Q98";"Page_5",#N/A,FALSE,"BAD4Q98";"Page_6",#N/A,FALSE,"BAD4Q98";"Input_1",#N/A,FALSE,"BAD4Q98";"Input_2",#N/A,FALSE,"BAD4Q98"}</definedName>
    <definedName name="_Dec05" localSheetId="26" hidden="1">{"Page_1",#N/A,FALSE,"BAD4Q98";"Page_2",#N/A,FALSE,"BAD4Q98";"Page_3",#N/A,FALSE,"BAD4Q98";"Page_4",#N/A,FALSE,"BAD4Q98";"Page_5",#N/A,FALSE,"BAD4Q98";"Page_6",#N/A,FALSE,"BAD4Q98";"Input_1",#N/A,FALSE,"BAD4Q98";"Input_2",#N/A,FALSE,"BAD4Q98"}</definedName>
    <definedName name="_Dec05" localSheetId="27" hidden="1">{"Page_1",#N/A,FALSE,"BAD4Q98";"Page_2",#N/A,FALSE,"BAD4Q98";"Page_3",#N/A,FALSE,"BAD4Q98";"Page_4",#N/A,FALSE,"BAD4Q98";"Page_5",#N/A,FALSE,"BAD4Q98";"Page_6",#N/A,FALSE,"BAD4Q98";"Input_1",#N/A,FALSE,"BAD4Q98";"Input_2",#N/A,FALSE,"BAD4Q98"}</definedName>
    <definedName name="_Dec05" localSheetId="28" hidden="1">{"Page_1",#N/A,FALSE,"BAD4Q98";"Page_2",#N/A,FALSE,"BAD4Q98";"Page_3",#N/A,FALSE,"BAD4Q98";"Page_4",#N/A,FALSE,"BAD4Q98";"Page_5",#N/A,FALSE,"BAD4Q98";"Page_6",#N/A,FALSE,"BAD4Q98";"Input_1",#N/A,FALSE,"BAD4Q98";"Input_2",#N/A,FALSE,"BAD4Q98"}</definedName>
    <definedName name="_Dec05" localSheetId="29" hidden="1">{"Page_1",#N/A,FALSE,"BAD4Q98";"Page_2",#N/A,FALSE,"BAD4Q98";"Page_3",#N/A,FALSE,"BAD4Q98";"Page_4",#N/A,FALSE,"BAD4Q98";"Page_5",#N/A,FALSE,"BAD4Q98";"Page_6",#N/A,FALSE,"BAD4Q98";"Input_1",#N/A,FALSE,"BAD4Q98";"Input_2",#N/A,FALSE,"BAD4Q98"}</definedName>
    <definedName name="_Dec05" localSheetId="30" hidden="1">{"Page_1",#N/A,FALSE,"BAD4Q98";"Page_2",#N/A,FALSE,"BAD4Q98";"Page_3",#N/A,FALSE,"BAD4Q98";"Page_4",#N/A,FALSE,"BAD4Q98";"Page_5",#N/A,FALSE,"BAD4Q98";"Page_6",#N/A,FALSE,"BAD4Q98";"Input_1",#N/A,FALSE,"BAD4Q98";"Input_2",#N/A,FALSE,"BAD4Q98"}</definedName>
    <definedName name="_ERF415">'[1]Factors'!$AW$13:$BA$114</definedName>
    <definedName name="_Fill" localSheetId="16" hidden="1">#REF!</definedName>
    <definedName name="_Fill" localSheetId="17" hidden="1">#REF!</definedName>
    <definedName name="_Fill" localSheetId="18" hidden="1">#REF!</definedName>
    <definedName name="_Fill" localSheetId="19" hidden="1">#REF!</definedName>
    <definedName name="_Fill" localSheetId="20" hidden="1">#REF!</definedName>
    <definedName name="_Fill" localSheetId="21" hidden="1">#REF!</definedName>
    <definedName name="_Fill" localSheetId="25" hidden="1">#REF!</definedName>
    <definedName name="_Fill" localSheetId="26" hidden="1">#REF!</definedName>
    <definedName name="_Fill" localSheetId="27" hidden="1">#REF!</definedName>
    <definedName name="_Fill" localSheetId="28" hidden="1">#REF!</definedName>
    <definedName name="_Fill" localSheetId="29" hidden="1">#REF!</definedName>
    <definedName name="_Fill" localSheetId="30" hidden="1">#REF!</definedName>
    <definedName name="_Fill" hidden="1">#REF!</definedName>
    <definedName name="_Hlk103191443" localSheetId="13">'ESA Table 7'!$A$26</definedName>
    <definedName name="_Jan09" localSheetId="16" hidden="1">{"Page_1",#N/A,FALSE,"BAD4Q98";"Page_2",#N/A,FALSE,"BAD4Q98";"Page_3",#N/A,FALSE,"BAD4Q98";"Page_4",#N/A,FALSE,"BAD4Q98";"Page_5",#N/A,FALSE,"BAD4Q98";"Page_6",#N/A,FALSE,"BAD4Q98";"Input_1",#N/A,FALSE,"BAD4Q98";"Input_2",#N/A,FALSE,"BAD4Q98"}</definedName>
    <definedName name="_Jan09" localSheetId="17" hidden="1">{"Page_1",#N/A,FALSE,"BAD4Q98";"Page_2",#N/A,FALSE,"BAD4Q98";"Page_3",#N/A,FALSE,"BAD4Q98";"Page_4",#N/A,FALSE,"BAD4Q98";"Page_5",#N/A,FALSE,"BAD4Q98";"Page_6",#N/A,FALSE,"BAD4Q98";"Input_1",#N/A,FALSE,"BAD4Q98";"Input_2",#N/A,FALSE,"BAD4Q98"}</definedName>
    <definedName name="_Jan09" localSheetId="18" hidden="1">{"Page_1",#N/A,FALSE,"BAD4Q98";"Page_2",#N/A,FALSE,"BAD4Q98";"Page_3",#N/A,FALSE,"BAD4Q98";"Page_4",#N/A,FALSE,"BAD4Q98";"Page_5",#N/A,FALSE,"BAD4Q98";"Page_6",#N/A,FALSE,"BAD4Q98";"Input_1",#N/A,FALSE,"BAD4Q98";"Input_2",#N/A,FALSE,"BAD4Q98"}</definedName>
    <definedName name="_Jan09" localSheetId="19" hidden="1">{"Page_1",#N/A,FALSE,"BAD4Q98";"Page_2",#N/A,FALSE,"BAD4Q98";"Page_3",#N/A,FALSE,"BAD4Q98";"Page_4",#N/A,FALSE,"BAD4Q98";"Page_5",#N/A,FALSE,"BAD4Q98";"Page_6",#N/A,FALSE,"BAD4Q98";"Input_1",#N/A,FALSE,"BAD4Q98";"Input_2",#N/A,FALSE,"BAD4Q98"}</definedName>
    <definedName name="_Jan09" localSheetId="20" hidden="1">{"Page_1",#N/A,FALSE,"BAD4Q98";"Page_2",#N/A,FALSE,"BAD4Q98";"Page_3",#N/A,FALSE,"BAD4Q98";"Page_4",#N/A,FALSE,"BAD4Q98";"Page_5",#N/A,FALSE,"BAD4Q98";"Page_6",#N/A,FALSE,"BAD4Q98";"Input_1",#N/A,FALSE,"BAD4Q98";"Input_2",#N/A,FALSE,"BAD4Q98"}</definedName>
    <definedName name="_Jan09" localSheetId="21" hidden="1">{"Page_1",#N/A,FALSE,"BAD4Q98";"Page_2",#N/A,FALSE,"BAD4Q98";"Page_3",#N/A,FALSE,"BAD4Q98";"Page_4",#N/A,FALSE,"BAD4Q98";"Page_5",#N/A,FALSE,"BAD4Q98";"Page_6",#N/A,FALSE,"BAD4Q98";"Input_1",#N/A,FALSE,"BAD4Q98";"Input_2",#N/A,FALSE,"BAD4Q98"}</definedName>
    <definedName name="_Jan09" localSheetId="22" hidden="1">{"Page_1",#N/A,FALSE,"BAD4Q98";"Page_2",#N/A,FALSE,"BAD4Q98";"Page_3",#N/A,FALSE,"BAD4Q98";"Page_4",#N/A,FALSE,"BAD4Q98";"Page_5",#N/A,FALSE,"BAD4Q98";"Page_6",#N/A,FALSE,"BAD4Q98";"Input_1",#N/A,FALSE,"BAD4Q98";"Input_2",#N/A,FALSE,"BAD4Q98"}</definedName>
    <definedName name="_Jan09" localSheetId="3" hidden="1">{"Page_1",#N/A,FALSE,"BAD4Q98";"Page_2",#N/A,FALSE,"BAD4Q98";"Page_3",#N/A,FALSE,"BAD4Q98";"Page_4",#N/A,FALSE,"BAD4Q98";"Page_5",#N/A,FALSE,"BAD4Q98";"Page_6",#N/A,FALSE,"BAD4Q98";"Input_1",#N/A,FALSE,"BAD4Q98";"Input_2",#N/A,FALSE,"BAD4Q98"}</definedName>
    <definedName name="_Jan09" localSheetId="4" hidden="1">{"Page_1",#N/A,FALSE,"BAD4Q98";"Page_2",#N/A,FALSE,"BAD4Q98";"Page_3",#N/A,FALSE,"BAD4Q98";"Page_4",#N/A,FALSE,"BAD4Q98";"Page_5",#N/A,FALSE,"BAD4Q98";"Page_6",#N/A,FALSE,"BAD4Q98";"Input_1",#N/A,FALSE,"BAD4Q98";"Input_2",#N/A,FALSE,"BAD4Q98"}</definedName>
    <definedName name="_Jan09" localSheetId="13" hidden="1">{"Page_1",#N/A,FALSE,"BAD4Q98";"Page_2",#N/A,FALSE,"BAD4Q98";"Page_3",#N/A,FALSE,"BAD4Q98";"Page_4",#N/A,FALSE,"BAD4Q98";"Page_5",#N/A,FALSE,"BAD4Q98";"Page_6",#N/A,FALSE,"BAD4Q98";"Input_1",#N/A,FALSE,"BAD4Q98";"Input_2",#N/A,FALSE,"BAD4Q98"}</definedName>
    <definedName name="_Jan09" localSheetId="15" hidden="1">{"Page_1",#N/A,FALSE,"BAD4Q98";"Page_2",#N/A,FALSE,"BAD4Q98";"Page_3",#N/A,FALSE,"BAD4Q98";"Page_4",#N/A,FALSE,"BAD4Q98";"Page_5",#N/A,FALSE,"BAD4Q98";"Page_6",#N/A,FALSE,"BAD4Q98";"Input_1",#N/A,FALSE,"BAD4Q98";"Input_2",#N/A,FALSE,"BAD4Q98"}</definedName>
    <definedName name="_Jan09" localSheetId="25" hidden="1">{"Page_1",#N/A,FALSE,"BAD4Q98";"Page_2",#N/A,FALSE,"BAD4Q98";"Page_3",#N/A,FALSE,"BAD4Q98";"Page_4",#N/A,FALSE,"BAD4Q98";"Page_5",#N/A,FALSE,"BAD4Q98";"Page_6",#N/A,FALSE,"BAD4Q98";"Input_1",#N/A,FALSE,"BAD4Q98";"Input_2",#N/A,FALSE,"BAD4Q98"}</definedName>
    <definedName name="_Jan09" localSheetId="26" hidden="1">{"Page_1",#N/A,FALSE,"BAD4Q98";"Page_2",#N/A,FALSE,"BAD4Q98";"Page_3",#N/A,FALSE,"BAD4Q98";"Page_4",#N/A,FALSE,"BAD4Q98";"Page_5",#N/A,FALSE,"BAD4Q98";"Page_6",#N/A,FALSE,"BAD4Q98";"Input_1",#N/A,FALSE,"BAD4Q98";"Input_2",#N/A,FALSE,"BAD4Q98"}</definedName>
    <definedName name="_Jan09" localSheetId="27" hidden="1">{"Page_1",#N/A,FALSE,"BAD4Q98";"Page_2",#N/A,FALSE,"BAD4Q98";"Page_3",#N/A,FALSE,"BAD4Q98";"Page_4",#N/A,FALSE,"BAD4Q98";"Page_5",#N/A,FALSE,"BAD4Q98";"Page_6",#N/A,FALSE,"BAD4Q98";"Input_1",#N/A,FALSE,"BAD4Q98";"Input_2",#N/A,FALSE,"BAD4Q98"}</definedName>
    <definedName name="_Jan09" localSheetId="28" hidden="1">{"Page_1",#N/A,FALSE,"BAD4Q98";"Page_2",#N/A,FALSE,"BAD4Q98";"Page_3",#N/A,FALSE,"BAD4Q98";"Page_4",#N/A,FALSE,"BAD4Q98";"Page_5",#N/A,FALSE,"BAD4Q98";"Page_6",#N/A,FALSE,"BAD4Q98";"Input_1",#N/A,FALSE,"BAD4Q98";"Input_2",#N/A,FALSE,"BAD4Q98"}</definedName>
    <definedName name="_Jan09" localSheetId="29" hidden="1">{"Page_1",#N/A,FALSE,"BAD4Q98";"Page_2",#N/A,FALSE,"BAD4Q98";"Page_3",#N/A,FALSE,"BAD4Q98";"Page_4",#N/A,FALSE,"BAD4Q98";"Page_5",#N/A,FALSE,"BAD4Q98";"Page_6",#N/A,FALSE,"BAD4Q98";"Input_1",#N/A,FALSE,"BAD4Q98";"Input_2",#N/A,FALSE,"BAD4Q98"}</definedName>
    <definedName name="_Jan09" localSheetId="30" hidden="1">{"Page_1",#N/A,FALSE,"BAD4Q98";"Page_2",#N/A,FALSE,"BAD4Q98";"Page_3",#N/A,FALSE,"BAD4Q98";"Page_4",#N/A,FALSE,"BAD4Q98";"Page_5",#N/A,FALSE,"BAD4Q98";"Page_6",#N/A,FALSE,"BAD4Q98";"Input_1",#N/A,FALSE,"BAD4Q98";"Input_2",#N/A,FALSE,"BAD4Q98"}</definedName>
    <definedName name="_Key1" localSheetId="16" hidden="1">#REF!</definedName>
    <definedName name="_Key1" localSheetId="17" hidden="1">#REF!</definedName>
    <definedName name="_Key1" localSheetId="18" hidden="1">#REF!</definedName>
    <definedName name="_Key1" localSheetId="19" hidden="1">#REF!</definedName>
    <definedName name="_Key1" localSheetId="20" hidden="1">#REF!</definedName>
    <definedName name="_Key1" localSheetId="21" hidden="1">#REF!</definedName>
    <definedName name="_Key1" localSheetId="25" hidden="1">#REF!</definedName>
    <definedName name="_Key1" localSheetId="26" hidden="1">#REF!</definedName>
    <definedName name="_Key1" localSheetId="27" hidden="1">#REF!</definedName>
    <definedName name="_Key1" localSheetId="28" hidden="1">#REF!</definedName>
    <definedName name="_Key1" localSheetId="29" hidden="1">#REF!</definedName>
    <definedName name="_Key1" localSheetId="30" hidden="1">#REF!</definedName>
    <definedName name="_Key1" hidden="1">#REF!</definedName>
    <definedName name="_Key2" localSheetId="16" hidden="1">#REF!</definedName>
    <definedName name="_Key2" localSheetId="17" hidden="1">#REF!</definedName>
    <definedName name="_Key2" localSheetId="18" hidden="1">#REF!</definedName>
    <definedName name="_Key2" localSheetId="19" hidden="1">#REF!</definedName>
    <definedName name="_Key2" localSheetId="20" hidden="1">#REF!</definedName>
    <definedName name="_Key2" localSheetId="21" hidden="1">#REF!</definedName>
    <definedName name="_Key2" localSheetId="25" hidden="1">#REF!</definedName>
    <definedName name="_Key2" localSheetId="26" hidden="1">#REF!</definedName>
    <definedName name="_Key2" localSheetId="27" hidden="1">#REF!</definedName>
    <definedName name="_Key2" localSheetId="28" hidden="1">#REF!</definedName>
    <definedName name="_Key2" localSheetId="29" hidden="1">#REF!</definedName>
    <definedName name="_Key2" localSheetId="30" hidden="1">#REF!</definedName>
    <definedName name="_Key2" hidden="1">#REF!</definedName>
    <definedName name="_MatInverse_In" localSheetId="16" hidden="1">#REF!</definedName>
    <definedName name="_MatInverse_In" localSheetId="17" hidden="1">#REF!</definedName>
    <definedName name="_MatInverse_In" localSheetId="18" hidden="1">#REF!</definedName>
    <definedName name="_MatInverse_In" localSheetId="19" hidden="1">#REF!</definedName>
    <definedName name="_MatInverse_In" localSheetId="20" hidden="1">#REF!</definedName>
    <definedName name="_MatInverse_In" localSheetId="21" hidden="1">#REF!</definedName>
    <definedName name="_MatInverse_In" localSheetId="25" hidden="1">#REF!</definedName>
    <definedName name="_MatInverse_In" localSheetId="26" hidden="1">#REF!</definedName>
    <definedName name="_MatInverse_In" localSheetId="27" hidden="1">#REF!</definedName>
    <definedName name="_MatInverse_In" localSheetId="28" hidden="1">#REF!</definedName>
    <definedName name="_MatInverse_In" localSheetId="29" hidden="1">#REF!</definedName>
    <definedName name="_MatInverse_In" localSheetId="30" hidden="1">#REF!</definedName>
    <definedName name="_MatInverse_In" hidden="1">#REF!</definedName>
    <definedName name="_MatMult_A" localSheetId="16" hidden="1">#REF!</definedName>
    <definedName name="_MatMult_A" localSheetId="17" hidden="1">#REF!</definedName>
    <definedName name="_MatMult_A" localSheetId="18" hidden="1">#REF!</definedName>
    <definedName name="_MatMult_A" localSheetId="19" hidden="1">#REF!</definedName>
    <definedName name="_MatMult_A" localSheetId="20" hidden="1">#REF!</definedName>
    <definedName name="_MatMult_A" localSheetId="21" hidden="1">#REF!</definedName>
    <definedName name="_MatMult_A" localSheetId="25" hidden="1">#REF!</definedName>
    <definedName name="_MatMult_A" localSheetId="26" hidden="1">#REF!</definedName>
    <definedName name="_MatMult_A" localSheetId="27" hidden="1">#REF!</definedName>
    <definedName name="_MatMult_A" localSheetId="28" hidden="1">#REF!</definedName>
    <definedName name="_MatMult_A" localSheetId="29" hidden="1">#REF!</definedName>
    <definedName name="_MatMult_A" localSheetId="30" hidden="1">#REF!</definedName>
    <definedName name="_MatMult_A" hidden="1">#REF!</definedName>
    <definedName name="_MatMult_AxB" localSheetId="16" hidden="1">#REF!</definedName>
    <definedName name="_MatMult_AxB" localSheetId="17" hidden="1">#REF!</definedName>
    <definedName name="_MatMult_AxB" localSheetId="18" hidden="1">#REF!</definedName>
    <definedName name="_MatMult_AxB" localSheetId="19" hidden="1">#REF!</definedName>
    <definedName name="_MatMult_AxB" localSheetId="20" hidden="1">#REF!</definedName>
    <definedName name="_MatMult_AxB" localSheetId="21" hidden="1">#REF!</definedName>
    <definedName name="_MatMult_AxB" localSheetId="25" hidden="1">#REF!</definedName>
    <definedName name="_MatMult_AxB" localSheetId="26" hidden="1">#REF!</definedName>
    <definedName name="_MatMult_AxB" localSheetId="27" hidden="1">#REF!</definedName>
    <definedName name="_MatMult_AxB" localSheetId="28" hidden="1">#REF!</definedName>
    <definedName name="_MatMult_AxB" localSheetId="29" hidden="1">#REF!</definedName>
    <definedName name="_MatMult_AxB" localSheetId="30" hidden="1">#REF!</definedName>
    <definedName name="_MatMult_AxB" hidden="1">#REF!</definedName>
    <definedName name="_MatMult_B" localSheetId="16" hidden="1">#REF!</definedName>
    <definedName name="_MatMult_B" localSheetId="17" hidden="1">#REF!</definedName>
    <definedName name="_MatMult_B" localSheetId="18" hidden="1">#REF!</definedName>
    <definedName name="_MatMult_B" localSheetId="19" hidden="1">#REF!</definedName>
    <definedName name="_MatMult_B" localSheetId="20" hidden="1">#REF!</definedName>
    <definedName name="_MatMult_B" localSheetId="21" hidden="1">#REF!</definedName>
    <definedName name="_MatMult_B" localSheetId="25" hidden="1">#REF!</definedName>
    <definedName name="_MatMult_B" localSheetId="26" hidden="1">#REF!</definedName>
    <definedName name="_MatMult_B" localSheetId="27" hidden="1">#REF!</definedName>
    <definedName name="_MatMult_B" localSheetId="28" hidden="1">#REF!</definedName>
    <definedName name="_MatMult_B" localSheetId="29" hidden="1">#REF!</definedName>
    <definedName name="_MatMult_B" localSheetId="30" hidden="1">#REF!</definedName>
    <definedName name="_MatMult_B" hidden="1">#REF!</definedName>
    <definedName name="_May2007" localSheetId="16" hidden="1">{"2002Frcst","05Month",FALSE,"Frcst Format 2002"}</definedName>
    <definedName name="_May2007" localSheetId="17" hidden="1">{"2002Frcst","05Month",FALSE,"Frcst Format 2002"}</definedName>
    <definedName name="_May2007" localSheetId="18" hidden="1">{"2002Frcst","05Month",FALSE,"Frcst Format 2002"}</definedName>
    <definedName name="_May2007" localSheetId="19" hidden="1">{"2002Frcst","05Month",FALSE,"Frcst Format 2002"}</definedName>
    <definedName name="_May2007" localSheetId="20" hidden="1">{"2002Frcst","05Month",FALSE,"Frcst Format 2002"}</definedName>
    <definedName name="_May2007" localSheetId="21" hidden="1">{"2002Frcst","05Month",FALSE,"Frcst Format 2002"}</definedName>
    <definedName name="_May2007" localSheetId="22" hidden="1">{"2002Frcst","05Month",FALSE,"Frcst Format 2002"}</definedName>
    <definedName name="_May2007" localSheetId="3" hidden="1">{"2002Frcst","05Month",FALSE,"Frcst Format 2002"}</definedName>
    <definedName name="_May2007" localSheetId="4" hidden="1">{"2002Frcst","05Month",FALSE,"Frcst Format 2002"}</definedName>
    <definedName name="_May2007" localSheetId="13" hidden="1">{"2002Frcst","05Month",FALSE,"Frcst Format 2002"}</definedName>
    <definedName name="_May2007" localSheetId="15" hidden="1">{"2002Frcst","05Month",FALSE,"Frcst Format 2002"}</definedName>
    <definedName name="_May2007" localSheetId="25" hidden="1">{"2002Frcst","05Month",FALSE,"Frcst Format 2002"}</definedName>
    <definedName name="_May2007" localSheetId="26" hidden="1">{"2002Frcst","05Month",FALSE,"Frcst Format 2002"}</definedName>
    <definedName name="_May2007" localSheetId="27" hidden="1">{"2002Frcst","05Month",FALSE,"Frcst Format 2002"}</definedName>
    <definedName name="_May2007" localSheetId="28" hidden="1">{"2002Frcst","05Month",FALSE,"Frcst Format 2002"}</definedName>
    <definedName name="_May2007" localSheetId="29" hidden="1">{"2002Frcst","05Month",FALSE,"Frcst Format 2002"}</definedName>
    <definedName name="_May2007" localSheetId="30" hidden="1">{"2002Frcst","05Month",FALSE,"Frcst Format 2002"}</definedName>
    <definedName name="_Order1" hidden="1">255</definedName>
    <definedName name="_Order2" hidden="1">255</definedName>
    <definedName name="_Parse_In" localSheetId="16" hidden="1">#REF!</definedName>
    <definedName name="_Parse_In" localSheetId="17" hidden="1">#REF!</definedName>
    <definedName name="_Parse_In" localSheetId="18" hidden="1">#REF!</definedName>
    <definedName name="_Parse_In" localSheetId="19" hidden="1">#REF!</definedName>
    <definedName name="_Parse_In" localSheetId="20" hidden="1">#REF!</definedName>
    <definedName name="_Parse_In" localSheetId="21" hidden="1">#REF!</definedName>
    <definedName name="_Parse_In" localSheetId="25" hidden="1">#REF!</definedName>
    <definedName name="_Parse_In" localSheetId="26" hidden="1">#REF!</definedName>
    <definedName name="_Parse_In" localSheetId="27" hidden="1">#REF!</definedName>
    <definedName name="_Parse_In" localSheetId="28" hidden="1">#REF!</definedName>
    <definedName name="_Parse_In" localSheetId="29" hidden="1">#REF!</definedName>
    <definedName name="_Parse_In" localSheetId="30" hidden="1">#REF!</definedName>
    <definedName name="_Parse_In" hidden="1">#REF!</definedName>
    <definedName name="_Parse_Out" localSheetId="16" hidden="1">#REF!</definedName>
    <definedName name="_Parse_Out" localSheetId="17" hidden="1">#REF!</definedName>
    <definedName name="_Parse_Out" localSheetId="18" hidden="1">#REF!</definedName>
    <definedName name="_Parse_Out" localSheetId="19" hidden="1">#REF!</definedName>
    <definedName name="_Parse_Out" localSheetId="20" hidden="1">#REF!</definedName>
    <definedName name="_Parse_Out" localSheetId="21" hidden="1">#REF!</definedName>
    <definedName name="_Parse_Out" localSheetId="25" hidden="1">#REF!</definedName>
    <definedName name="_Parse_Out" localSheetId="26" hidden="1">#REF!</definedName>
    <definedName name="_Parse_Out" localSheetId="27" hidden="1">#REF!</definedName>
    <definedName name="_Parse_Out" localSheetId="28" hidden="1">#REF!</definedName>
    <definedName name="_Parse_Out" localSheetId="29" hidden="1">#REF!</definedName>
    <definedName name="_Parse_Out" localSheetId="30" hidden="1">#REF!</definedName>
    <definedName name="_Parse_Out" hidden="1">#REF!</definedName>
    <definedName name="_PG1" localSheetId="16">#REF!</definedName>
    <definedName name="_PG1" localSheetId="17">#REF!</definedName>
    <definedName name="_PG1" localSheetId="18">#REF!</definedName>
    <definedName name="_PG1" localSheetId="19">#REF!</definedName>
    <definedName name="_PG1" localSheetId="20">#REF!</definedName>
    <definedName name="_PG1" localSheetId="21">#REF!</definedName>
    <definedName name="_PG1" localSheetId="25">#REF!</definedName>
    <definedName name="_PG1" localSheetId="26">#REF!</definedName>
    <definedName name="_PG1" localSheetId="27">#REF!</definedName>
    <definedName name="_PG1" localSheetId="28">#REF!</definedName>
    <definedName name="_PG1" localSheetId="29">#REF!</definedName>
    <definedName name="_PG1" localSheetId="30">#REF!</definedName>
    <definedName name="_PG1">#REF!</definedName>
    <definedName name="_REC90" localSheetId="16">#REF!</definedName>
    <definedName name="_REC90" localSheetId="17">#REF!</definedName>
    <definedName name="_REC90" localSheetId="18">#REF!</definedName>
    <definedName name="_REC90" localSheetId="19">#REF!</definedName>
    <definedName name="_REC90" localSheetId="20">#REF!</definedName>
    <definedName name="_REC90" localSheetId="21">#REF!</definedName>
    <definedName name="_REC90" localSheetId="25">#REF!</definedName>
    <definedName name="_REC90" localSheetId="26">#REF!</definedName>
    <definedName name="_REC90" localSheetId="27">#REF!</definedName>
    <definedName name="_REC90" localSheetId="28">#REF!</definedName>
    <definedName name="_REC90" localSheetId="29">#REF!</definedName>
    <definedName name="_REC90" localSheetId="30">#REF!</definedName>
    <definedName name="_REC90">#REF!</definedName>
    <definedName name="_REC92" localSheetId="16">#REF!</definedName>
    <definedName name="_REC92" localSheetId="17">#REF!</definedName>
    <definedName name="_REC92" localSheetId="18">#REF!</definedName>
    <definedName name="_REC92" localSheetId="19">#REF!</definedName>
    <definedName name="_REC92" localSheetId="20">#REF!</definedName>
    <definedName name="_REC92" localSheetId="21">#REF!</definedName>
    <definedName name="_REC92" localSheetId="25">#REF!</definedName>
    <definedName name="_REC92" localSheetId="26">#REF!</definedName>
    <definedName name="_REC92" localSheetId="27">#REF!</definedName>
    <definedName name="_REC92" localSheetId="28">#REF!</definedName>
    <definedName name="_REC92" localSheetId="29">#REF!</definedName>
    <definedName name="_REC92" localSheetId="30">#REF!</definedName>
    <definedName name="_REC92">#REF!</definedName>
    <definedName name="_Regression_Out" localSheetId="16" hidden="1">#REF!</definedName>
    <definedName name="_Regression_Out" localSheetId="17" hidden="1">#REF!</definedName>
    <definedName name="_Regression_Out" localSheetId="18" hidden="1">#REF!</definedName>
    <definedName name="_Regression_Out" localSheetId="19" hidden="1">#REF!</definedName>
    <definedName name="_Regression_Out" localSheetId="20" hidden="1">#REF!</definedName>
    <definedName name="_Regression_Out" localSheetId="21" hidden="1">#REF!</definedName>
    <definedName name="_Regression_Out" localSheetId="25" hidden="1">#REF!</definedName>
    <definedName name="_Regression_Out" localSheetId="26" hidden="1">#REF!</definedName>
    <definedName name="_Regression_Out" localSheetId="27" hidden="1">#REF!</definedName>
    <definedName name="_Regression_Out" localSheetId="28" hidden="1">#REF!</definedName>
    <definedName name="_Regression_Out" localSheetId="29" hidden="1">#REF!</definedName>
    <definedName name="_Regression_Out" localSheetId="30" hidden="1">#REF!</definedName>
    <definedName name="_Regression_Out" hidden="1">#REF!</definedName>
    <definedName name="_Regression_X" localSheetId="16" hidden="1">#REF!</definedName>
    <definedName name="_Regression_X" localSheetId="17" hidden="1">#REF!</definedName>
    <definedName name="_Regression_X" localSheetId="18" hidden="1">#REF!</definedName>
    <definedName name="_Regression_X" localSheetId="19" hidden="1">#REF!</definedName>
    <definedName name="_Regression_X" localSheetId="20" hidden="1">#REF!</definedName>
    <definedName name="_Regression_X" localSheetId="21" hidden="1">#REF!</definedName>
    <definedName name="_Regression_X" localSheetId="25" hidden="1">#REF!</definedName>
    <definedName name="_Regression_X" localSheetId="26" hidden="1">#REF!</definedName>
    <definedName name="_Regression_X" localSheetId="27" hidden="1">#REF!</definedName>
    <definedName name="_Regression_X" localSheetId="28" hidden="1">#REF!</definedName>
    <definedName name="_Regression_X" localSheetId="29" hidden="1">#REF!</definedName>
    <definedName name="_Regression_X" localSheetId="30" hidden="1">#REF!</definedName>
    <definedName name="_Regression_X" hidden="1">#REF!</definedName>
    <definedName name="_Regression_Y" localSheetId="16" hidden="1">#REF!</definedName>
    <definedName name="_Regression_Y" localSheetId="17" hidden="1">#REF!</definedName>
    <definedName name="_Regression_Y" localSheetId="18" hidden="1">#REF!</definedName>
    <definedName name="_Regression_Y" localSheetId="19" hidden="1">#REF!</definedName>
    <definedName name="_Regression_Y" localSheetId="20" hidden="1">#REF!</definedName>
    <definedName name="_Regression_Y" localSheetId="21" hidden="1">#REF!</definedName>
    <definedName name="_Regression_Y" localSheetId="25" hidden="1">#REF!</definedName>
    <definedName name="_Regression_Y" localSheetId="26" hidden="1">#REF!</definedName>
    <definedName name="_Regression_Y" localSheetId="27" hidden="1">#REF!</definedName>
    <definedName name="_Regression_Y" localSheetId="28" hidden="1">#REF!</definedName>
    <definedName name="_Regression_Y" localSheetId="29" hidden="1">#REF!</definedName>
    <definedName name="_Regression_Y" localSheetId="30" hidden="1">#REF!</definedName>
    <definedName name="_Regression_Y" hidden="1">#REF!</definedName>
    <definedName name="_Sort" localSheetId="16" hidden="1">#REF!</definedName>
    <definedName name="_Sort" localSheetId="17" hidden="1">#REF!</definedName>
    <definedName name="_Sort" localSheetId="18" hidden="1">#REF!</definedName>
    <definedName name="_Sort" localSheetId="19" hidden="1">#REF!</definedName>
    <definedName name="_Sort" localSheetId="20" hidden="1">#REF!</definedName>
    <definedName name="_Sort" localSheetId="21" hidden="1">#REF!</definedName>
    <definedName name="_Sort" localSheetId="25" hidden="1">#REF!</definedName>
    <definedName name="_Sort" localSheetId="26" hidden="1">#REF!</definedName>
    <definedName name="_Sort" localSheetId="27" hidden="1">#REF!</definedName>
    <definedName name="_Sort" localSheetId="28" hidden="1">#REF!</definedName>
    <definedName name="_Sort" localSheetId="29" hidden="1">#REF!</definedName>
    <definedName name="_Sort" localSheetId="30" hidden="1">#REF!</definedName>
    <definedName name="_Sort" hidden="1">#REF!</definedName>
    <definedName name="_Table1_In1" localSheetId="16" hidden="1">#REF!</definedName>
    <definedName name="_Table1_In1" localSheetId="17" hidden="1">#REF!</definedName>
    <definedName name="_Table1_In1" localSheetId="18" hidden="1">#REF!</definedName>
    <definedName name="_Table1_In1" localSheetId="19" hidden="1">#REF!</definedName>
    <definedName name="_Table1_In1" localSheetId="20" hidden="1">#REF!</definedName>
    <definedName name="_Table1_In1" localSheetId="21" hidden="1">#REF!</definedName>
    <definedName name="_Table1_In1" localSheetId="25" hidden="1">#REF!</definedName>
    <definedName name="_Table1_In1" localSheetId="26" hidden="1">#REF!</definedName>
    <definedName name="_Table1_In1" localSheetId="27" hidden="1">#REF!</definedName>
    <definedName name="_Table1_In1" localSheetId="28" hidden="1">#REF!</definedName>
    <definedName name="_Table1_In1" localSheetId="29" hidden="1">#REF!</definedName>
    <definedName name="_Table1_In1" localSheetId="30" hidden="1">#REF!</definedName>
    <definedName name="_Table1_In1" hidden="1">#REF!</definedName>
    <definedName name="_Table1_Out" localSheetId="16" hidden="1">#REF!</definedName>
    <definedName name="_Table1_Out" localSheetId="17" hidden="1">#REF!</definedName>
    <definedName name="_Table1_Out" localSheetId="18" hidden="1">#REF!</definedName>
    <definedName name="_Table1_Out" localSheetId="19" hidden="1">#REF!</definedName>
    <definedName name="_Table1_Out" localSheetId="20" hidden="1">#REF!</definedName>
    <definedName name="_Table1_Out" localSheetId="21" hidden="1">#REF!</definedName>
    <definedName name="_Table1_Out" localSheetId="25" hidden="1">#REF!</definedName>
    <definedName name="_Table1_Out" localSheetId="26" hidden="1">#REF!</definedName>
    <definedName name="_Table1_Out" localSheetId="27" hidden="1">#REF!</definedName>
    <definedName name="_Table1_Out" localSheetId="28" hidden="1">#REF!</definedName>
    <definedName name="_Table1_Out" localSheetId="29" hidden="1">#REF!</definedName>
    <definedName name="_Table1_Out" localSheetId="30" hidden="1">#REF!</definedName>
    <definedName name="_Table1_Out" hidden="1">#REF!</definedName>
    <definedName name="_Table2_Out" localSheetId="16" hidden="1">#REF!</definedName>
    <definedName name="_Table2_Out" localSheetId="17" hidden="1">#REF!</definedName>
    <definedName name="_Table2_Out" localSheetId="18" hidden="1">#REF!</definedName>
    <definedName name="_Table2_Out" localSheetId="19" hidden="1">#REF!</definedName>
    <definedName name="_Table2_Out" localSheetId="20" hidden="1">#REF!</definedName>
    <definedName name="_Table2_Out" localSheetId="21" hidden="1">#REF!</definedName>
    <definedName name="_Table2_Out" localSheetId="25" hidden="1">#REF!</definedName>
    <definedName name="_Table2_Out" localSheetId="26" hidden="1">#REF!</definedName>
    <definedName name="_Table2_Out" localSheetId="27" hidden="1">#REF!</definedName>
    <definedName name="_Table2_Out" localSheetId="28" hidden="1">#REF!</definedName>
    <definedName name="_Table2_Out" localSheetId="29" hidden="1">#REF!</definedName>
    <definedName name="_Table2_Out" localSheetId="30" hidden="1">#REF!</definedName>
    <definedName name="_Table2_Out" hidden="1">#REF!</definedName>
    <definedName name="_w2" localSheetId="16" hidden="1">{"SourcesUses",#N/A,TRUE,"CFMODEL";"TransOverview",#N/A,TRUE,"CFMODEL"}</definedName>
    <definedName name="_w2" localSheetId="17" hidden="1">{"SourcesUses",#N/A,TRUE,"CFMODEL";"TransOverview",#N/A,TRUE,"CFMODEL"}</definedName>
    <definedName name="_w2" localSheetId="18" hidden="1">{"SourcesUses",#N/A,TRUE,"CFMODEL";"TransOverview",#N/A,TRUE,"CFMODEL"}</definedName>
    <definedName name="_w2" localSheetId="19" hidden="1">{"SourcesUses",#N/A,TRUE,"CFMODEL";"TransOverview",#N/A,TRUE,"CFMODEL"}</definedName>
    <definedName name="_w2" localSheetId="20" hidden="1">{"SourcesUses",#N/A,TRUE,"CFMODEL";"TransOverview",#N/A,TRUE,"CFMODEL"}</definedName>
    <definedName name="_w2" localSheetId="21" hidden="1">{"SourcesUses",#N/A,TRUE,"CFMODEL";"TransOverview",#N/A,TRUE,"CFMODEL"}</definedName>
    <definedName name="_w2" localSheetId="22" hidden="1">{"SourcesUses",#N/A,TRUE,"CFMODEL";"TransOverview",#N/A,TRUE,"CFMODEL"}</definedName>
    <definedName name="_w2" localSheetId="3" hidden="1">{"SourcesUses",#N/A,TRUE,"CFMODEL";"TransOverview",#N/A,TRUE,"CFMODEL"}</definedName>
    <definedName name="_w2" localSheetId="4" hidden="1">{"SourcesUses",#N/A,TRUE,"CFMODEL";"TransOverview",#N/A,TRUE,"CFMODEL"}</definedName>
    <definedName name="_w2" localSheetId="13" hidden="1">{"SourcesUses",#N/A,TRUE,"CFMODEL";"TransOverview",#N/A,TRUE,"CFMODEL"}</definedName>
    <definedName name="_w2" localSheetId="15" hidden="1">{"SourcesUses",#N/A,TRUE,"CFMODEL";"TransOverview",#N/A,TRUE,"CFMODEL"}</definedName>
    <definedName name="_w2" localSheetId="25" hidden="1">{"SourcesUses",#N/A,TRUE,"CFMODEL";"TransOverview",#N/A,TRUE,"CFMODEL"}</definedName>
    <definedName name="_w2" localSheetId="26" hidden="1">{"SourcesUses",#N/A,TRUE,"CFMODEL";"TransOverview",#N/A,TRUE,"CFMODEL"}</definedName>
    <definedName name="_w2" localSheetId="27" hidden="1">{"SourcesUses",#N/A,TRUE,"CFMODEL";"TransOverview",#N/A,TRUE,"CFMODEL"}</definedName>
    <definedName name="_w2" localSheetId="28" hidden="1">{"SourcesUses",#N/A,TRUE,"CFMODEL";"TransOverview",#N/A,TRUE,"CFMODEL"}</definedName>
    <definedName name="_w2" localSheetId="29" hidden="1">{"SourcesUses",#N/A,TRUE,"CFMODEL";"TransOverview",#N/A,TRUE,"CFMODEL"}</definedName>
    <definedName name="_w2" localSheetId="30" hidden="1">{"SourcesUses",#N/A,TRUE,"CFMODEL";"TransOverview",#N/A,TRUE,"CFMODEL"}</definedName>
    <definedName name="a" localSheetId="16" hidden="1">{"Page_1",#N/A,FALSE,"BAD4Q98";"Page_2",#N/A,FALSE,"BAD4Q98";"Page_3",#N/A,FALSE,"BAD4Q98";"Page_4",#N/A,FALSE,"BAD4Q98";"Page_5",#N/A,FALSE,"BAD4Q98";"Page_6",#N/A,FALSE,"BAD4Q98";"Input_1",#N/A,FALSE,"BAD4Q98";"Input_2",#N/A,FALSE,"BAD4Q98"}</definedName>
    <definedName name="a" localSheetId="17" hidden="1">{"Page_1",#N/A,FALSE,"BAD4Q98";"Page_2",#N/A,FALSE,"BAD4Q98";"Page_3",#N/A,FALSE,"BAD4Q98";"Page_4",#N/A,FALSE,"BAD4Q98";"Page_5",#N/A,FALSE,"BAD4Q98";"Page_6",#N/A,FALSE,"BAD4Q98";"Input_1",#N/A,FALSE,"BAD4Q98";"Input_2",#N/A,FALSE,"BAD4Q98"}</definedName>
    <definedName name="a" localSheetId="18" hidden="1">{"Page_1",#N/A,FALSE,"BAD4Q98";"Page_2",#N/A,FALSE,"BAD4Q98";"Page_3",#N/A,FALSE,"BAD4Q98";"Page_4",#N/A,FALSE,"BAD4Q98";"Page_5",#N/A,FALSE,"BAD4Q98";"Page_6",#N/A,FALSE,"BAD4Q98";"Input_1",#N/A,FALSE,"BAD4Q98";"Input_2",#N/A,FALSE,"BAD4Q98"}</definedName>
    <definedName name="a" localSheetId="19" hidden="1">{"Page_1",#N/A,FALSE,"BAD4Q98";"Page_2",#N/A,FALSE,"BAD4Q98";"Page_3",#N/A,FALSE,"BAD4Q98";"Page_4",#N/A,FALSE,"BAD4Q98";"Page_5",#N/A,FALSE,"BAD4Q98";"Page_6",#N/A,FALSE,"BAD4Q98";"Input_1",#N/A,FALSE,"BAD4Q98";"Input_2",#N/A,FALSE,"BAD4Q98"}</definedName>
    <definedName name="a" localSheetId="20" hidden="1">{"Page_1",#N/A,FALSE,"BAD4Q98";"Page_2",#N/A,FALSE,"BAD4Q98";"Page_3",#N/A,FALSE,"BAD4Q98";"Page_4",#N/A,FALSE,"BAD4Q98";"Page_5",#N/A,FALSE,"BAD4Q98";"Page_6",#N/A,FALSE,"BAD4Q98";"Input_1",#N/A,FALSE,"BAD4Q98";"Input_2",#N/A,FALSE,"BAD4Q98"}</definedName>
    <definedName name="a" localSheetId="21" hidden="1">{"Page_1",#N/A,FALSE,"BAD4Q98";"Page_2",#N/A,FALSE,"BAD4Q98";"Page_3",#N/A,FALSE,"BAD4Q98";"Page_4",#N/A,FALSE,"BAD4Q98";"Page_5",#N/A,FALSE,"BAD4Q98";"Page_6",#N/A,FALSE,"BAD4Q98";"Input_1",#N/A,FALSE,"BAD4Q98";"Input_2",#N/A,FALSE,"BAD4Q98"}</definedName>
    <definedName name="a" localSheetId="22" hidden="1">{"Page_1",#N/A,FALSE,"BAD4Q98";"Page_2",#N/A,FALSE,"BAD4Q98";"Page_3",#N/A,FALSE,"BAD4Q98";"Page_4",#N/A,FALSE,"BAD4Q98";"Page_5",#N/A,FALSE,"BAD4Q98";"Page_6",#N/A,FALSE,"BAD4Q98";"Input_1",#N/A,FALSE,"BAD4Q98";"Input_2",#N/A,FALSE,"BAD4Q98"}</definedName>
    <definedName name="a" localSheetId="3" hidden="1">{"Page_1",#N/A,FALSE,"BAD4Q98";"Page_2",#N/A,FALSE,"BAD4Q98";"Page_3",#N/A,FALSE,"BAD4Q98";"Page_4",#N/A,FALSE,"BAD4Q98";"Page_5",#N/A,FALSE,"BAD4Q98";"Page_6",#N/A,FALSE,"BAD4Q98";"Input_1",#N/A,FALSE,"BAD4Q98";"Input_2",#N/A,FALSE,"BAD4Q98"}</definedName>
    <definedName name="a" localSheetId="4" hidden="1">{"Page_1",#N/A,FALSE,"BAD4Q98";"Page_2",#N/A,FALSE,"BAD4Q98";"Page_3",#N/A,FALSE,"BAD4Q98";"Page_4",#N/A,FALSE,"BAD4Q98";"Page_5",#N/A,FALSE,"BAD4Q98";"Page_6",#N/A,FALSE,"BAD4Q98";"Input_1",#N/A,FALSE,"BAD4Q98";"Input_2",#N/A,FALSE,"BAD4Q98"}</definedName>
    <definedName name="a" localSheetId="13" hidden="1">{"Page_1",#N/A,FALSE,"BAD4Q98";"Page_2",#N/A,FALSE,"BAD4Q98";"Page_3",#N/A,FALSE,"BAD4Q98";"Page_4",#N/A,FALSE,"BAD4Q98";"Page_5",#N/A,FALSE,"BAD4Q98";"Page_6",#N/A,FALSE,"BAD4Q98";"Input_1",#N/A,FALSE,"BAD4Q98";"Input_2",#N/A,FALSE,"BAD4Q98"}</definedName>
    <definedName name="a" localSheetId="15" hidden="1">{"Page_1",#N/A,FALSE,"BAD4Q98";"Page_2",#N/A,FALSE,"BAD4Q98";"Page_3",#N/A,FALSE,"BAD4Q98";"Page_4",#N/A,FALSE,"BAD4Q98";"Page_5",#N/A,FALSE,"BAD4Q98";"Page_6",#N/A,FALSE,"BAD4Q98";"Input_1",#N/A,FALSE,"BAD4Q98";"Input_2",#N/A,FALSE,"BAD4Q98"}</definedName>
    <definedName name="a" localSheetId="25" hidden="1">{"Page_1",#N/A,FALSE,"BAD4Q98";"Page_2",#N/A,FALSE,"BAD4Q98";"Page_3",#N/A,FALSE,"BAD4Q98";"Page_4",#N/A,FALSE,"BAD4Q98";"Page_5",#N/A,FALSE,"BAD4Q98";"Page_6",#N/A,FALSE,"BAD4Q98";"Input_1",#N/A,FALSE,"BAD4Q98";"Input_2",#N/A,FALSE,"BAD4Q98"}</definedName>
    <definedName name="a" localSheetId="26" hidden="1">{"Page_1",#N/A,FALSE,"BAD4Q98";"Page_2",#N/A,FALSE,"BAD4Q98";"Page_3",#N/A,FALSE,"BAD4Q98";"Page_4",#N/A,FALSE,"BAD4Q98";"Page_5",#N/A,FALSE,"BAD4Q98";"Page_6",#N/A,FALSE,"BAD4Q98";"Input_1",#N/A,FALSE,"BAD4Q98";"Input_2",#N/A,FALSE,"BAD4Q98"}</definedName>
    <definedName name="a" localSheetId="27" hidden="1">{"Page_1",#N/A,FALSE,"BAD4Q98";"Page_2",#N/A,FALSE,"BAD4Q98";"Page_3",#N/A,FALSE,"BAD4Q98";"Page_4",#N/A,FALSE,"BAD4Q98";"Page_5",#N/A,FALSE,"BAD4Q98";"Page_6",#N/A,FALSE,"BAD4Q98";"Input_1",#N/A,FALSE,"BAD4Q98";"Input_2",#N/A,FALSE,"BAD4Q98"}</definedName>
    <definedName name="a" localSheetId="28" hidden="1">{"Page_1",#N/A,FALSE,"BAD4Q98";"Page_2",#N/A,FALSE,"BAD4Q98";"Page_3",#N/A,FALSE,"BAD4Q98";"Page_4",#N/A,FALSE,"BAD4Q98";"Page_5",#N/A,FALSE,"BAD4Q98";"Page_6",#N/A,FALSE,"BAD4Q98";"Input_1",#N/A,FALSE,"BAD4Q98";"Input_2",#N/A,FALSE,"BAD4Q98"}</definedName>
    <definedName name="a" localSheetId="29" hidden="1">{"Page_1",#N/A,FALSE,"BAD4Q98";"Page_2",#N/A,FALSE,"BAD4Q98";"Page_3",#N/A,FALSE,"BAD4Q98";"Page_4",#N/A,FALSE,"BAD4Q98";"Page_5",#N/A,FALSE,"BAD4Q98";"Page_6",#N/A,FALSE,"BAD4Q98";"Input_1",#N/A,FALSE,"BAD4Q98";"Input_2",#N/A,FALSE,"BAD4Q98"}</definedName>
    <definedName name="a" localSheetId="30" hidden="1">{"Page_1",#N/A,FALSE,"BAD4Q98";"Page_2",#N/A,FALSE,"BAD4Q98";"Page_3",#N/A,FALSE,"BAD4Q98";"Page_4",#N/A,FALSE,"BAD4Q98";"Page_5",#N/A,FALSE,"BAD4Q98";"Page_6",#N/A,FALSE,"BAD4Q98";"Input_1",#N/A,FALSE,"BAD4Q98";"Input_2",#N/A,FALSE,"BAD4Q98"}</definedName>
    <definedName name="aa">#REF!</definedName>
    <definedName name="aaa" localSheetId="16" hidden="1">{"Income Statement",#N/A,FALSE,"CFMODEL";"Balance Sheet",#N/A,FALSE,"CFMODEL"}</definedName>
    <definedName name="aaa" localSheetId="17" hidden="1">{"Income Statement",#N/A,FALSE,"CFMODEL";"Balance Sheet",#N/A,FALSE,"CFMODEL"}</definedName>
    <definedName name="aaa" localSheetId="18" hidden="1">{"Income Statement",#N/A,FALSE,"CFMODEL";"Balance Sheet",#N/A,FALSE,"CFMODEL"}</definedName>
    <definedName name="aaa" localSheetId="19" hidden="1">{"Income Statement",#N/A,FALSE,"CFMODEL";"Balance Sheet",#N/A,FALSE,"CFMODEL"}</definedName>
    <definedName name="aaa" localSheetId="20" hidden="1">{"Income Statement",#N/A,FALSE,"CFMODEL";"Balance Sheet",#N/A,FALSE,"CFMODEL"}</definedName>
    <definedName name="aaa" localSheetId="21" hidden="1">{"Income Statement",#N/A,FALSE,"CFMODEL";"Balance Sheet",#N/A,FALSE,"CFMODEL"}</definedName>
    <definedName name="aaa" localSheetId="22" hidden="1">{"Income Statement",#N/A,FALSE,"CFMODEL";"Balance Sheet",#N/A,FALSE,"CFMODEL"}</definedName>
    <definedName name="aaa" localSheetId="3" hidden="1">{"Income Statement",#N/A,FALSE,"CFMODEL";"Balance Sheet",#N/A,FALSE,"CFMODEL"}</definedName>
    <definedName name="aaa" localSheetId="4" hidden="1">{"Income Statement",#N/A,FALSE,"CFMODEL";"Balance Sheet",#N/A,FALSE,"CFMODEL"}</definedName>
    <definedName name="aaa" localSheetId="13" hidden="1">{"Income Statement",#N/A,FALSE,"CFMODEL";"Balance Sheet",#N/A,FALSE,"CFMODEL"}</definedName>
    <definedName name="aaa" localSheetId="15" hidden="1">{"Income Statement",#N/A,FALSE,"CFMODEL";"Balance Sheet",#N/A,FALSE,"CFMODEL"}</definedName>
    <definedName name="aaa" localSheetId="25" hidden="1">{"Income Statement",#N/A,FALSE,"CFMODEL";"Balance Sheet",#N/A,FALSE,"CFMODEL"}</definedName>
    <definedName name="aaa" localSheetId="26" hidden="1">{"Income Statement",#N/A,FALSE,"CFMODEL";"Balance Sheet",#N/A,FALSE,"CFMODEL"}</definedName>
    <definedName name="aaa" localSheetId="27" hidden="1">{"Income Statement",#N/A,FALSE,"CFMODEL";"Balance Sheet",#N/A,FALSE,"CFMODEL"}</definedName>
    <definedName name="aaa" localSheetId="28" hidden="1">{"Income Statement",#N/A,FALSE,"CFMODEL";"Balance Sheet",#N/A,FALSE,"CFMODEL"}</definedName>
    <definedName name="aaa" localSheetId="29" hidden="1">{"Income Statement",#N/A,FALSE,"CFMODEL";"Balance Sheet",#N/A,FALSE,"CFMODEL"}</definedName>
    <definedName name="aaa" localSheetId="30" hidden="1">{"Income Statement",#N/A,FALSE,"CFMODEL";"Balance Sheet",#N/A,FALSE,"CFMODEL"}</definedName>
    <definedName name="aaaa" localSheetId="16" hidden="1">{"SourcesUses",#N/A,TRUE,"FundsFlow";"TransOverview",#N/A,TRUE,"FundsFlow"}</definedName>
    <definedName name="aaaa" localSheetId="17" hidden="1">{"SourcesUses",#N/A,TRUE,"FundsFlow";"TransOverview",#N/A,TRUE,"FundsFlow"}</definedName>
    <definedName name="aaaa" localSheetId="18" hidden="1">{"SourcesUses",#N/A,TRUE,"FundsFlow";"TransOverview",#N/A,TRUE,"FundsFlow"}</definedName>
    <definedName name="aaaa" localSheetId="19" hidden="1">{"SourcesUses",#N/A,TRUE,"FundsFlow";"TransOverview",#N/A,TRUE,"FundsFlow"}</definedName>
    <definedName name="aaaa" localSheetId="20" hidden="1">{"SourcesUses",#N/A,TRUE,"FundsFlow";"TransOverview",#N/A,TRUE,"FundsFlow"}</definedName>
    <definedName name="aaaa" localSheetId="21" hidden="1">{"SourcesUses",#N/A,TRUE,"FundsFlow";"TransOverview",#N/A,TRUE,"FundsFlow"}</definedName>
    <definedName name="aaaa" localSheetId="22" hidden="1">{"SourcesUses",#N/A,TRUE,"FundsFlow";"TransOverview",#N/A,TRUE,"FundsFlow"}</definedName>
    <definedName name="aaaa" localSheetId="3" hidden="1">{"SourcesUses",#N/A,TRUE,"FundsFlow";"TransOverview",#N/A,TRUE,"FundsFlow"}</definedName>
    <definedName name="aaaa" localSheetId="4" hidden="1">{"SourcesUses",#N/A,TRUE,"FundsFlow";"TransOverview",#N/A,TRUE,"FundsFlow"}</definedName>
    <definedName name="aaaa" localSheetId="13" hidden="1">{"SourcesUses",#N/A,TRUE,"FundsFlow";"TransOverview",#N/A,TRUE,"FundsFlow"}</definedName>
    <definedName name="aaaa" localSheetId="15" hidden="1">{"SourcesUses",#N/A,TRUE,"FundsFlow";"TransOverview",#N/A,TRUE,"FundsFlow"}</definedName>
    <definedName name="aaaa" localSheetId="25" hidden="1">{"SourcesUses",#N/A,TRUE,"FundsFlow";"TransOverview",#N/A,TRUE,"FundsFlow"}</definedName>
    <definedName name="aaaa" localSheetId="26" hidden="1">{"SourcesUses",#N/A,TRUE,"FundsFlow";"TransOverview",#N/A,TRUE,"FundsFlow"}</definedName>
    <definedName name="aaaa" localSheetId="27" hidden="1">{"SourcesUses",#N/A,TRUE,"FundsFlow";"TransOverview",#N/A,TRUE,"FundsFlow"}</definedName>
    <definedName name="aaaa" localSheetId="28" hidden="1">{"SourcesUses",#N/A,TRUE,"FundsFlow";"TransOverview",#N/A,TRUE,"FundsFlow"}</definedName>
    <definedName name="aaaa" localSheetId="29" hidden="1">{"SourcesUses",#N/A,TRUE,"FundsFlow";"TransOverview",#N/A,TRUE,"FundsFlow"}</definedName>
    <definedName name="aaaa" localSheetId="30" hidden="1">{"SourcesUses",#N/A,TRUE,"FundsFlow";"TransOverview",#N/A,TRUE,"FundsFlow"}</definedName>
    <definedName name="aaaaaaaaaaaaa" localSheetId="16" hidden="1">{"SourcesUses",#N/A,TRUE,"CFMODEL";"TransOverview",#N/A,TRUE,"CFMODEL"}</definedName>
    <definedName name="aaaaaaaaaaaaa" localSheetId="17" hidden="1">{"SourcesUses",#N/A,TRUE,"CFMODEL";"TransOverview",#N/A,TRUE,"CFMODEL"}</definedName>
    <definedName name="aaaaaaaaaaaaa" localSheetId="18" hidden="1">{"SourcesUses",#N/A,TRUE,"CFMODEL";"TransOverview",#N/A,TRUE,"CFMODEL"}</definedName>
    <definedName name="aaaaaaaaaaaaa" localSheetId="19" hidden="1">{"SourcesUses",#N/A,TRUE,"CFMODEL";"TransOverview",#N/A,TRUE,"CFMODEL"}</definedName>
    <definedName name="aaaaaaaaaaaaa" localSheetId="20" hidden="1">{"SourcesUses",#N/A,TRUE,"CFMODEL";"TransOverview",#N/A,TRUE,"CFMODEL"}</definedName>
    <definedName name="aaaaaaaaaaaaa" localSheetId="21" hidden="1">{"SourcesUses",#N/A,TRUE,"CFMODEL";"TransOverview",#N/A,TRUE,"CFMODEL"}</definedName>
    <definedName name="aaaaaaaaaaaaa" localSheetId="22" hidden="1">{"SourcesUses",#N/A,TRUE,"CFMODEL";"TransOverview",#N/A,TRUE,"CFMODEL"}</definedName>
    <definedName name="aaaaaaaaaaaaa" localSheetId="3" hidden="1">{"SourcesUses",#N/A,TRUE,"CFMODEL";"TransOverview",#N/A,TRUE,"CFMODEL"}</definedName>
    <definedName name="aaaaaaaaaaaaa" localSheetId="4" hidden="1">{"SourcesUses",#N/A,TRUE,"CFMODEL";"TransOverview",#N/A,TRUE,"CFMODEL"}</definedName>
    <definedName name="aaaaaaaaaaaaa" localSheetId="13" hidden="1">{"SourcesUses",#N/A,TRUE,"CFMODEL";"TransOverview",#N/A,TRUE,"CFMODEL"}</definedName>
    <definedName name="aaaaaaaaaaaaa" localSheetId="15" hidden="1">{"SourcesUses",#N/A,TRUE,"CFMODEL";"TransOverview",#N/A,TRUE,"CFMODEL"}</definedName>
    <definedName name="aaaaaaaaaaaaa" localSheetId="25" hidden="1">{"SourcesUses",#N/A,TRUE,"CFMODEL";"TransOverview",#N/A,TRUE,"CFMODEL"}</definedName>
    <definedName name="aaaaaaaaaaaaa" localSheetId="26" hidden="1">{"SourcesUses",#N/A,TRUE,"CFMODEL";"TransOverview",#N/A,TRUE,"CFMODEL"}</definedName>
    <definedName name="aaaaaaaaaaaaa" localSheetId="27" hidden="1">{"SourcesUses",#N/A,TRUE,"CFMODEL";"TransOverview",#N/A,TRUE,"CFMODEL"}</definedName>
    <definedName name="aaaaaaaaaaaaa" localSheetId="28" hidden="1">{"SourcesUses",#N/A,TRUE,"CFMODEL";"TransOverview",#N/A,TRUE,"CFMODEL"}</definedName>
    <definedName name="aaaaaaaaaaaaa" localSheetId="29" hidden="1">{"SourcesUses",#N/A,TRUE,"CFMODEL";"TransOverview",#N/A,TRUE,"CFMODEL"}</definedName>
    <definedName name="aaaaaaaaaaaaa" localSheetId="30" hidden="1">{"SourcesUses",#N/A,TRUE,"CFMODEL";"TransOverview",#N/A,TRUE,"CFMODEL"}</definedName>
    <definedName name="abc" hidden="1">"3Q12KMQDU0T4XKGIPPUR4OEMV"</definedName>
    <definedName name="Account" localSheetId="16">#REF!</definedName>
    <definedName name="Account" localSheetId="17">#REF!</definedName>
    <definedName name="Account" localSheetId="18">#REF!</definedName>
    <definedName name="Account" localSheetId="19">#REF!</definedName>
    <definedName name="Account" localSheetId="20">#REF!</definedName>
    <definedName name="Account" localSheetId="21">#REF!</definedName>
    <definedName name="Account" localSheetId="25">#REF!</definedName>
    <definedName name="Account" localSheetId="26">#REF!</definedName>
    <definedName name="Account" localSheetId="27">#REF!</definedName>
    <definedName name="Account" localSheetId="28">#REF!</definedName>
    <definedName name="Account" localSheetId="29">#REF!</definedName>
    <definedName name="Account" localSheetId="30">#REF!</definedName>
    <definedName name="Account">#REF!</definedName>
    <definedName name="ACCRUAL" localSheetId="16">#REF!</definedName>
    <definedName name="ACCRUAL" localSheetId="17">#REF!</definedName>
    <definedName name="ACCRUAL" localSheetId="18">#REF!</definedName>
    <definedName name="ACCRUAL" localSheetId="19">#REF!</definedName>
    <definedName name="ACCRUAL" localSheetId="20">#REF!</definedName>
    <definedName name="ACCRUAL" localSheetId="21">#REF!</definedName>
    <definedName name="ACCRUAL" localSheetId="25">#REF!</definedName>
    <definedName name="ACCRUAL" localSheetId="26">#REF!</definedName>
    <definedName name="ACCRUAL" localSheetId="27">#REF!</definedName>
    <definedName name="ACCRUAL" localSheetId="28">#REF!</definedName>
    <definedName name="ACCRUAL" localSheetId="29">#REF!</definedName>
    <definedName name="ACCRUAL" localSheetId="30">#REF!</definedName>
    <definedName name="ACCRUAL">#REF!</definedName>
    <definedName name="ad" localSheetId="16" hidden="1">{"var_page",#N/A,FALSE,"template"}</definedName>
    <definedName name="ad" localSheetId="17" hidden="1">{"var_page",#N/A,FALSE,"template"}</definedName>
    <definedName name="ad" localSheetId="18" hidden="1">{"var_page",#N/A,FALSE,"template"}</definedName>
    <definedName name="ad" localSheetId="19" hidden="1">{"var_page",#N/A,FALSE,"template"}</definedName>
    <definedName name="ad" localSheetId="20" hidden="1">{"var_page",#N/A,FALSE,"template"}</definedName>
    <definedName name="ad" localSheetId="21" hidden="1">{"var_page",#N/A,FALSE,"template"}</definedName>
    <definedName name="ad" localSheetId="22" hidden="1">{"var_page",#N/A,FALSE,"template"}</definedName>
    <definedName name="ad" localSheetId="3" hidden="1">{"var_page",#N/A,FALSE,"template"}</definedName>
    <definedName name="ad" localSheetId="4" hidden="1">{"var_page",#N/A,FALSE,"template"}</definedName>
    <definedName name="ad" localSheetId="13" hidden="1">{"var_page",#N/A,FALSE,"template"}</definedName>
    <definedName name="ad" localSheetId="15" hidden="1">{"var_page",#N/A,FALSE,"template"}</definedName>
    <definedName name="ad" localSheetId="25" hidden="1">{"var_page",#N/A,FALSE,"template"}</definedName>
    <definedName name="ad" localSheetId="26" hidden="1">{"var_page",#N/A,FALSE,"template"}</definedName>
    <definedName name="ad" localSheetId="27" hidden="1">{"var_page",#N/A,FALSE,"template"}</definedName>
    <definedName name="ad" localSheetId="28" hidden="1">{"var_page",#N/A,FALSE,"template"}</definedName>
    <definedName name="ad" localSheetId="29" hidden="1">{"var_page",#N/A,FALSE,"template"}</definedName>
    <definedName name="ad" localSheetId="30" hidden="1">{"var_page",#N/A,FALSE,"template"}</definedName>
    <definedName name="adafdadf" localSheetId="16" hidden="1">{"Var_page",#N/A,FALSE,"template"}</definedName>
    <definedName name="adafdadf" localSheetId="17" hidden="1">{"Var_page",#N/A,FALSE,"template"}</definedName>
    <definedName name="adafdadf" localSheetId="18" hidden="1">{"Var_page",#N/A,FALSE,"template"}</definedName>
    <definedName name="adafdadf" localSheetId="19" hidden="1">{"Var_page",#N/A,FALSE,"template"}</definedName>
    <definedName name="adafdadf" localSheetId="20" hidden="1">{"Var_page",#N/A,FALSE,"template"}</definedName>
    <definedName name="adafdadf" localSheetId="21" hidden="1">{"Var_page",#N/A,FALSE,"template"}</definedName>
    <definedName name="adafdadf" localSheetId="22" hidden="1">{"Var_page",#N/A,FALSE,"template"}</definedName>
    <definedName name="adafdadf" localSheetId="3" hidden="1">{"Var_page",#N/A,FALSE,"template"}</definedName>
    <definedName name="adafdadf" localSheetId="4" hidden="1">{"Var_page",#N/A,FALSE,"template"}</definedName>
    <definedName name="adafdadf" localSheetId="13" hidden="1">{"Var_page",#N/A,FALSE,"template"}</definedName>
    <definedName name="adafdadf" localSheetId="15" hidden="1">{"Var_page",#N/A,FALSE,"template"}</definedName>
    <definedName name="adafdadf" localSheetId="25" hidden="1">{"Var_page",#N/A,FALSE,"template"}</definedName>
    <definedName name="adafdadf" localSheetId="26" hidden="1">{"Var_page",#N/A,FALSE,"template"}</definedName>
    <definedName name="adafdadf" localSheetId="27" hidden="1">{"Var_page",#N/A,FALSE,"template"}</definedName>
    <definedName name="adafdadf" localSheetId="28" hidden="1">{"Var_page",#N/A,FALSE,"template"}</definedName>
    <definedName name="adafdadf" localSheetId="29" hidden="1">{"Var_page",#N/A,FALSE,"template"}</definedName>
    <definedName name="adafdadf" localSheetId="30" hidden="1">{"Var_page",#N/A,FALSE,"template"}</definedName>
    <definedName name="adsadasdasdadasd" localSheetId="16" hidden="1">{"Est_Pg1",#N/A,FALSE,"Estimate2003";"Est_Pg2",#N/A,FALSE,"Estimate2003";"Est_Pg3",#N/A,FALSE,"Estimate2003";"Escalation,",#N/A,FALSE,"Escalation"}</definedName>
    <definedName name="adsadasdasdadasd" localSheetId="17" hidden="1">{"Est_Pg1",#N/A,FALSE,"Estimate2003";"Est_Pg2",#N/A,FALSE,"Estimate2003";"Est_Pg3",#N/A,FALSE,"Estimate2003";"Escalation,",#N/A,FALSE,"Escalation"}</definedName>
    <definedName name="adsadasdasdadasd" localSheetId="18" hidden="1">{"Est_Pg1",#N/A,FALSE,"Estimate2003";"Est_Pg2",#N/A,FALSE,"Estimate2003";"Est_Pg3",#N/A,FALSE,"Estimate2003";"Escalation,",#N/A,FALSE,"Escalation"}</definedName>
    <definedName name="adsadasdasdadasd" localSheetId="19" hidden="1">{"Est_Pg1",#N/A,FALSE,"Estimate2003";"Est_Pg2",#N/A,FALSE,"Estimate2003";"Est_Pg3",#N/A,FALSE,"Estimate2003";"Escalation,",#N/A,FALSE,"Escalation"}</definedName>
    <definedName name="adsadasdasdadasd" localSheetId="20" hidden="1">{"Est_Pg1",#N/A,FALSE,"Estimate2003";"Est_Pg2",#N/A,FALSE,"Estimate2003";"Est_Pg3",#N/A,FALSE,"Estimate2003";"Escalation,",#N/A,FALSE,"Escalation"}</definedName>
    <definedName name="adsadasdasdadasd" localSheetId="21" hidden="1">{"Est_Pg1",#N/A,FALSE,"Estimate2003";"Est_Pg2",#N/A,FALSE,"Estimate2003";"Est_Pg3",#N/A,FALSE,"Estimate2003";"Escalation,",#N/A,FALSE,"Escalation"}</definedName>
    <definedName name="adsadasdasdadasd" localSheetId="22" hidden="1">{"Est_Pg1",#N/A,FALSE,"Estimate2003";"Est_Pg2",#N/A,FALSE,"Estimate2003";"Est_Pg3",#N/A,FALSE,"Estimate2003";"Escalation,",#N/A,FALSE,"Escalation"}</definedName>
    <definedName name="adsadasdasdadasd" localSheetId="3" hidden="1">{"Est_Pg1",#N/A,FALSE,"Estimate2003";"Est_Pg2",#N/A,FALSE,"Estimate2003";"Est_Pg3",#N/A,FALSE,"Estimate2003";"Escalation,",#N/A,FALSE,"Escalation"}</definedName>
    <definedName name="adsadasdasdadasd" localSheetId="4" hidden="1">{"Est_Pg1",#N/A,FALSE,"Estimate2003";"Est_Pg2",#N/A,FALSE,"Estimate2003";"Est_Pg3",#N/A,FALSE,"Estimate2003";"Escalation,",#N/A,FALSE,"Escalation"}</definedName>
    <definedName name="adsadasdasdadasd" localSheetId="13" hidden="1">{"Est_Pg1",#N/A,FALSE,"Estimate2003";"Est_Pg2",#N/A,FALSE,"Estimate2003";"Est_Pg3",#N/A,FALSE,"Estimate2003";"Escalation,",#N/A,FALSE,"Escalation"}</definedName>
    <definedName name="adsadasdasdadasd" localSheetId="15" hidden="1">{"Est_Pg1",#N/A,FALSE,"Estimate2003";"Est_Pg2",#N/A,FALSE,"Estimate2003";"Est_Pg3",#N/A,FALSE,"Estimate2003";"Escalation,",#N/A,FALSE,"Escalation"}</definedName>
    <definedName name="adsadasdasdadasd" localSheetId="25" hidden="1">{"Est_Pg1",#N/A,FALSE,"Estimate2003";"Est_Pg2",#N/A,FALSE,"Estimate2003";"Est_Pg3",#N/A,FALSE,"Estimate2003";"Escalation,",#N/A,FALSE,"Escalation"}</definedName>
    <definedName name="adsadasdasdadasd" localSheetId="26" hidden="1">{"Est_Pg1",#N/A,FALSE,"Estimate2003";"Est_Pg2",#N/A,FALSE,"Estimate2003";"Est_Pg3",#N/A,FALSE,"Estimate2003";"Escalation,",#N/A,FALSE,"Escalation"}</definedName>
    <definedName name="adsadasdasdadasd" localSheetId="27" hidden="1">{"Est_Pg1",#N/A,FALSE,"Estimate2003";"Est_Pg2",#N/A,FALSE,"Estimate2003";"Est_Pg3",#N/A,FALSE,"Estimate2003";"Escalation,",#N/A,FALSE,"Escalation"}</definedName>
    <definedName name="adsadasdasdadasd" localSheetId="28" hidden="1">{"Est_Pg1",#N/A,FALSE,"Estimate2003";"Est_Pg2",#N/A,FALSE,"Estimate2003";"Est_Pg3",#N/A,FALSE,"Estimate2003";"Escalation,",#N/A,FALSE,"Escalation"}</definedName>
    <definedName name="adsadasdasdadasd" localSheetId="29" hidden="1">{"Est_Pg1",#N/A,FALSE,"Estimate2003";"Est_Pg2",#N/A,FALSE,"Estimate2003";"Est_Pg3",#N/A,FALSE,"Estimate2003";"Escalation,",#N/A,FALSE,"Escalation"}</definedName>
    <definedName name="adsadasdasdadasd" localSheetId="30" hidden="1">{"Est_Pg1",#N/A,FALSE,"Estimate2003";"Est_Pg2",#N/A,FALSE,"Estimate2003";"Est_Pg3",#N/A,FALSE,"Estimate2003";"Escalation,",#N/A,FALSE,"Escalation"}</definedName>
    <definedName name="afdadafa" localSheetId="16" hidden="1">{"by_month",#N/A,TRUE,"template";"destec_month",#N/A,TRUE,"template";"by_quarter",#N/A,TRUE,"template";"destec_quarter",#N/A,TRUE,"template";"by_year",#N/A,TRUE,"template";"destec_annual",#N/A,TRUE,"template"}</definedName>
    <definedName name="afdadafa" localSheetId="17" hidden="1">{"by_month",#N/A,TRUE,"template";"destec_month",#N/A,TRUE,"template";"by_quarter",#N/A,TRUE,"template";"destec_quarter",#N/A,TRUE,"template";"by_year",#N/A,TRUE,"template";"destec_annual",#N/A,TRUE,"template"}</definedName>
    <definedName name="afdadafa" localSheetId="18" hidden="1">{"by_month",#N/A,TRUE,"template";"destec_month",#N/A,TRUE,"template";"by_quarter",#N/A,TRUE,"template";"destec_quarter",#N/A,TRUE,"template";"by_year",#N/A,TRUE,"template";"destec_annual",#N/A,TRUE,"template"}</definedName>
    <definedName name="afdadafa" localSheetId="19" hidden="1">{"by_month",#N/A,TRUE,"template";"destec_month",#N/A,TRUE,"template";"by_quarter",#N/A,TRUE,"template";"destec_quarter",#N/A,TRUE,"template";"by_year",#N/A,TRUE,"template";"destec_annual",#N/A,TRUE,"template"}</definedName>
    <definedName name="afdadafa" localSheetId="20" hidden="1">{"by_month",#N/A,TRUE,"template";"destec_month",#N/A,TRUE,"template";"by_quarter",#N/A,TRUE,"template";"destec_quarter",#N/A,TRUE,"template";"by_year",#N/A,TRUE,"template";"destec_annual",#N/A,TRUE,"template"}</definedName>
    <definedName name="afdadafa" localSheetId="21" hidden="1">{"by_month",#N/A,TRUE,"template";"destec_month",#N/A,TRUE,"template";"by_quarter",#N/A,TRUE,"template";"destec_quarter",#N/A,TRUE,"template";"by_year",#N/A,TRUE,"template";"destec_annual",#N/A,TRUE,"template"}</definedName>
    <definedName name="afdadafa" localSheetId="22" hidden="1">{"by_month",#N/A,TRUE,"template";"destec_month",#N/A,TRUE,"template";"by_quarter",#N/A,TRUE,"template";"destec_quarter",#N/A,TRUE,"template";"by_year",#N/A,TRUE,"template";"destec_annual",#N/A,TRUE,"template"}</definedName>
    <definedName name="afdadafa" localSheetId="3" hidden="1">{"by_month",#N/A,TRUE,"template";"destec_month",#N/A,TRUE,"template";"by_quarter",#N/A,TRUE,"template";"destec_quarter",#N/A,TRUE,"template";"by_year",#N/A,TRUE,"template";"destec_annual",#N/A,TRUE,"template"}</definedName>
    <definedName name="afdadafa" localSheetId="4" hidden="1">{"by_month",#N/A,TRUE,"template";"destec_month",#N/A,TRUE,"template";"by_quarter",#N/A,TRUE,"template";"destec_quarter",#N/A,TRUE,"template";"by_year",#N/A,TRUE,"template";"destec_annual",#N/A,TRUE,"template"}</definedName>
    <definedName name="afdadafa" localSheetId="13" hidden="1">{"by_month",#N/A,TRUE,"template";"destec_month",#N/A,TRUE,"template";"by_quarter",#N/A,TRUE,"template";"destec_quarter",#N/A,TRUE,"template";"by_year",#N/A,TRUE,"template";"destec_annual",#N/A,TRUE,"template"}</definedName>
    <definedName name="afdadafa" localSheetId="15" hidden="1">{"by_month",#N/A,TRUE,"template";"destec_month",#N/A,TRUE,"template";"by_quarter",#N/A,TRUE,"template";"destec_quarter",#N/A,TRUE,"template";"by_year",#N/A,TRUE,"template";"destec_annual",#N/A,TRUE,"template"}</definedName>
    <definedName name="afdadafa" localSheetId="25" hidden="1">{"by_month",#N/A,TRUE,"template";"destec_month",#N/A,TRUE,"template";"by_quarter",#N/A,TRUE,"template";"destec_quarter",#N/A,TRUE,"template";"by_year",#N/A,TRUE,"template";"destec_annual",#N/A,TRUE,"template"}</definedName>
    <definedName name="afdadafa" localSheetId="26" hidden="1">{"by_month",#N/A,TRUE,"template";"destec_month",#N/A,TRUE,"template";"by_quarter",#N/A,TRUE,"template";"destec_quarter",#N/A,TRUE,"template";"by_year",#N/A,TRUE,"template";"destec_annual",#N/A,TRUE,"template"}</definedName>
    <definedName name="afdadafa" localSheetId="27" hidden="1">{"by_month",#N/A,TRUE,"template";"destec_month",#N/A,TRUE,"template";"by_quarter",#N/A,TRUE,"template";"destec_quarter",#N/A,TRUE,"template";"by_year",#N/A,TRUE,"template";"destec_annual",#N/A,TRUE,"template"}</definedName>
    <definedName name="afdadafa" localSheetId="28" hidden="1">{"by_month",#N/A,TRUE,"template";"destec_month",#N/A,TRUE,"template";"by_quarter",#N/A,TRUE,"template";"destec_quarter",#N/A,TRUE,"template";"by_year",#N/A,TRUE,"template";"destec_annual",#N/A,TRUE,"template"}</definedName>
    <definedName name="afdadafa" localSheetId="29" hidden="1">{"by_month",#N/A,TRUE,"template";"destec_month",#N/A,TRUE,"template";"by_quarter",#N/A,TRUE,"template";"destec_quarter",#N/A,TRUE,"template";"by_year",#N/A,TRUE,"template";"destec_annual",#N/A,TRUE,"template"}</definedName>
    <definedName name="afdadafa" localSheetId="30" hidden="1">{"by_month",#N/A,TRUE,"template";"destec_month",#N/A,TRUE,"template";"by_quarter",#N/A,TRUE,"template";"destec_quarter",#N/A,TRUE,"template";"by_year",#N/A,TRUE,"template";"destec_annual",#N/A,TRUE,"template"}</definedName>
    <definedName name="ag" localSheetId="16" hidden="1">{"Page_1",#N/A,FALSE,"BAD4Q98";"Page_2",#N/A,FALSE,"BAD4Q98";"Page_3",#N/A,FALSE,"BAD4Q98";"Page_4",#N/A,FALSE,"BAD4Q98";"Page_5",#N/A,FALSE,"BAD4Q98";"Page_6",#N/A,FALSE,"BAD4Q98";"Input_1",#N/A,FALSE,"BAD4Q98";"Input_2",#N/A,FALSE,"BAD4Q98"}</definedName>
    <definedName name="ag" localSheetId="17" hidden="1">{"Page_1",#N/A,FALSE,"BAD4Q98";"Page_2",#N/A,FALSE,"BAD4Q98";"Page_3",#N/A,FALSE,"BAD4Q98";"Page_4",#N/A,FALSE,"BAD4Q98";"Page_5",#N/A,FALSE,"BAD4Q98";"Page_6",#N/A,FALSE,"BAD4Q98";"Input_1",#N/A,FALSE,"BAD4Q98";"Input_2",#N/A,FALSE,"BAD4Q98"}</definedName>
    <definedName name="ag" localSheetId="18" hidden="1">{"Page_1",#N/A,FALSE,"BAD4Q98";"Page_2",#N/A,FALSE,"BAD4Q98";"Page_3",#N/A,FALSE,"BAD4Q98";"Page_4",#N/A,FALSE,"BAD4Q98";"Page_5",#N/A,FALSE,"BAD4Q98";"Page_6",#N/A,FALSE,"BAD4Q98";"Input_1",#N/A,FALSE,"BAD4Q98";"Input_2",#N/A,FALSE,"BAD4Q98"}</definedName>
    <definedName name="ag" localSheetId="19" hidden="1">{"Page_1",#N/A,FALSE,"BAD4Q98";"Page_2",#N/A,FALSE,"BAD4Q98";"Page_3",#N/A,FALSE,"BAD4Q98";"Page_4",#N/A,FALSE,"BAD4Q98";"Page_5",#N/A,FALSE,"BAD4Q98";"Page_6",#N/A,FALSE,"BAD4Q98";"Input_1",#N/A,FALSE,"BAD4Q98";"Input_2",#N/A,FALSE,"BAD4Q98"}</definedName>
    <definedName name="ag" localSheetId="20" hidden="1">{"Page_1",#N/A,FALSE,"BAD4Q98";"Page_2",#N/A,FALSE,"BAD4Q98";"Page_3",#N/A,FALSE,"BAD4Q98";"Page_4",#N/A,FALSE,"BAD4Q98";"Page_5",#N/A,FALSE,"BAD4Q98";"Page_6",#N/A,FALSE,"BAD4Q98";"Input_1",#N/A,FALSE,"BAD4Q98";"Input_2",#N/A,FALSE,"BAD4Q98"}</definedName>
    <definedName name="ag" localSheetId="21" hidden="1">{"Page_1",#N/A,FALSE,"BAD4Q98";"Page_2",#N/A,FALSE,"BAD4Q98";"Page_3",#N/A,FALSE,"BAD4Q98";"Page_4",#N/A,FALSE,"BAD4Q98";"Page_5",#N/A,FALSE,"BAD4Q98";"Page_6",#N/A,FALSE,"BAD4Q98";"Input_1",#N/A,FALSE,"BAD4Q98";"Input_2",#N/A,FALSE,"BAD4Q98"}</definedName>
    <definedName name="ag" localSheetId="22" hidden="1">{"Page_1",#N/A,FALSE,"BAD4Q98";"Page_2",#N/A,FALSE,"BAD4Q98";"Page_3",#N/A,FALSE,"BAD4Q98";"Page_4",#N/A,FALSE,"BAD4Q98";"Page_5",#N/A,FALSE,"BAD4Q98";"Page_6",#N/A,FALSE,"BAD4Q98";"Input_1",#N/A,FALSE,"BAD4Q98";"Input_2",#N/A,FALSE,"BAD4Q98"}</definedName>
    <definedName name="ag" localSheetId="3" hidden="1">{"Page_1",#N/A,FALSE,"BAD4Q98";"Page_2",#N/A,FALSE,"BAD4Q98";"Page_3",#N/A,FALSE,"BAD4Q98";"Page_4",#N/A,FALSE,"BAD4Q98";"Page_5",#N/A,FALSE,"BAD4Q98";"Page_6",#N/A,FALSE,"BAD4Q98";"Input_1",#N/A,FALSE,"BAD4Q98";"Input_2",#N/A,FALSE,"BAD4Q98"}</definedName>
    <definedName name="ag" localSheetId="4" hidden="1">{"Page_1",#N/A,FALSE,"BAD4Q98";"Page_2",#N/A,FALSE,"BAD4Q98";"Page_3",#N/A,FALSE,"BAD4Q98";"Page_4",#N/A,FALSE,"BAD4Q98";"Page_5",#N/A,FALSE,"BAD4Q98";"Page_6",#N/A,FALSE,"BAD4Q98";"Input_1",#N/A,FALSE,"BAD4Q98";"Input_2",#N/A,FALSE,"BAD4Q98"}</definedName>
    <definedName name="ag" localSheetId="13" hidden="1">{"Page_1",#N/A,FALSE,"BAD4Q98";"Page_2",#N/A,FALSE,"BAD4Q98";"Page_3",#N/A,FALSE,"BAD4Q98";"Page_4",#N/A,FALSE,"BAD4Q98";"Page_5",#N/A,FALSE,"BAD4Q98";"Page_6",#N/A,FALSE,"BAD4Q98";"Input_1",#N/A,FALSE,"BAD4Q98";"Input_2",#N/A,FALSE,"BAD4Q98"}</definedName>
    <definedName name="ag" localSheetId="15" hidden="1">{"Page_1",#N/A,FALSE,"BAD4Q98";"Page_2",#N/A,FALSE,"BAD4Q98";"Page_3",#N/A,FALSE,"BAD4Q98";"Page_4",#N/A,FALSE,"BAD4Q98";"Page_5",#N/A,FALSE,"BAD4Q98";"Page_6",#N/A,FALSE,"BAD4Q98";"Input_1",#N/A,FALSE,"BAD4Q98";"Input_2",#N/A,FALSE,"BAD4Q98"}</definedName>
    <definedName name="ag" localSheetId="25" hidden="1">{"Page_1",#N/A,FALSE,"BAD4Q98";"Page_2",#N/A,FALSE,"BAD4Q98";"Page_3",#N/A,FALSE,"BAD4Q98";"Page_4",#N/A,FALSE,"BAD4Q98";"Page_5",#N/A,FALSE,"BAD4Q98";"Page_6",#N/A,FALSE,"BAD4Q98";"Input_1",#N/A,FALSE,"BAD4Q98";"Input_2",#N/A,FALSE,"BAD4Q98"}</definedName>
    <definedName name="ag" localSheetId="26" hidden="1">{"Page_1",#N/A,FALSE,"BAD4Q98";"Page_2",#N/A,FALSE,"BAD4Q98";"Page_3",#N/A,FALSE,"BAD4Q98";"Page_4",#N/A,FALSE,"BAD4Q98";"Page_5",#N/A,FALSE,"BAD4Q98";"Page_6",#N/A,FALSE,"BAD4Q98";"Input_1",#N/A,FALSE,"BAD4Q98";"Input_2",#N/A,FALSE,"BAD4Q98"}</definedName>
    <definedName name="ag" localSheetId="27" hidden="1">{"Page_1",#N/A,FALSE,"BAD4Q98";"Page_2",#N/A,FALSE,"BAD4Q98";"Page_3",#N/A,FALSE,"BAD4Q98";"Page_4",#N/A,FALSE,"BAD4Q98";"Page_5",#N/A,FALSE,"BAD4Q98";"Page_6",#N/A,FALSE,"BAD4Q98";"Input_1",#N/A,FALSE,"BAD4Q98";"Input_2",#N/A,FALSE,"BAD4Q98"}</definedName>
    <definedName name="ag" localSheetId="28" hidden="1">{"Page_1",#N/A,FALSE,"BAD4Q98";"Page_2",#N/A,FALSE,"BAD4Q98";"Page_3",#N/A,FALSE,"BAD4Q98";"Page_4",#N/A,FALSE,"BAD4Q98";"Page_5",#N/A,FALSE,"BAD4Q98";"Page_6",#N/A,FALSE,"BAD4Q98";"Input_1",#N/A,FALSE,"BAD4Q98";"Input_2",#N/A,FALSE,"BAD4Q98"}</definedName>
    <definedName name="ag" localSheetId="29" hidden="1">{"Page_1",#N/A,FALSE,"BAD4Q98";"Page_2",#N/A,FALSE,"BAD4Q98";"Page_3",#N/A,FALSE,"BAD4Q98";"Page_4",#N/A,FALSE,"BAD4Q98";"Page_5",#N/A,FALSE,"BAD4Q98";"Page_6",#N/A,FALSE,"BAD4Q98";"Input_1",#N/A,FALSE,"BAD4Q98";"Input_2",#N/A,FALSE,"BAD4Q98"}</definedName>
    <definedName name="ag" localSheetId="30" hidden="1">{"Page_1",#N/A,FALSE,"BAD4Q98";"Page_2",#N/A,FALSE,"BAD4Q98";"Page_3",#N/A,FALSE,"BAD4Q98";"Page_4",#N/A,FALSE,"BAD4Q98";"Page_5",#N/A,FALSE,"BAD4Q98";"Page_6",#N/A,FALSE,"BAD4Q98";"Input_1",#N/A,FALSE,"BAD4Q98";"Input_2",#N/A,FALSE,"BAD4Q98"}</definedName>
    <definedName name="amort">'[2]Pen Exp Before 7.1'!$E$52</definedName>
    <definedName name="AMORT1">'[2]Pen Exp Before 7.1'!$I$52</definedName>
    <definedName name="ANALYSIS89" localSheetId="16">#REF!</definedName>
    <definedName name="ANALYSIS89" localSheetId="17">#REF!</definedName>
    <definedName name="ANALYSIS89" localSheetId="18">#REF!</definedName>
    <definedName name="ANALYSIS89" localSheetId="19">#REF!</definedName>
    <definedName name="ANALYSIS89" localSheetId="20">#REF!</definedName>
    <definedName name="ANALYSIS89" localSheetId="21">#REF!</definedName>
    <definedName name="ANALYSIS89" localSheetId="25">#REF!</definedName>
    <definedName name="ANALYSIS89" localSheetId="26">#REF!</definedName>
    <definedName name="ANALYSIS89" localSheetId="27">#REF!</definedName>
    <definedName name="ANALYSIS89" localSheetId="28">#REF!</definedName>
    <definedName name="ANALYSIS89" localSheetId="29">#REF!</definedName>
    <definedName name="ANALYSIS89" localSheetId="30">#REF!</definedName>
    <definedName name="ANALYSIS89">#REF!</definedName>
    <definedName name="Annual_Cash_Sweep_Amount">'[3]Cash Sweep'!$C$14:$W$14</definedName>
    <definedName name="Annual_Equity_Investment" localSheetId="16">#REF!</definedName>
    <definedName name="Annual_Equity_Investment" localSheetId="17">#REF!</definedName>
    <definedName name="Annual_Equity_Investment" localSheetId="18">#REF!</definedName>
    <definedName name="Annual_Equity_Investment" localSheetId="19">#REF!</definedName>
    <definedName name="Annual_Equity_Investment" localSheetId="20">#REF!</definedName>
    <definedName name="Annual_Equity_Investment" localSheetId="21">#REF!</definedName>
    <definedName name="Annual_Equity_Investment" localSheetId="25">#REF!</definedName>
    <definedName name="Annual_Equity_Investment" localSheetId="26">#REF!</definedName>
    <definedName name="Annual_Equity_Investment" localSheetId="27">#REF!</definedName>
    <definedName name="Annual_Equity_Investment" localSheetId="28">#REF!</definedName>
    <definedName name="Annual_Equity_Investment" localSheetId="29">#REF!</definedName>
    <definedName name="Annual_Equity_Investment" localSheetId="30">#REF!</definedName>
    <definedName name="Annual_Equity_Investment">#REF!</definedName>
    <definedName name="Annual_Maintenance_Input">'[4]Inputs'!$B$157</definedName>
    <definedName name="anscount" hidden="1">2</definedName>
    <definedName name="application">#REF!</definedName>
    <definedName name="Appropriate_IPP_Debt_Ratio" localSheetId="16">#REF!</definedName>
    <definedName name="Appropriate_IPP_Debt_Ratio" localSheetId="17">#REF!</definedName>
    <definedName name="Appropriate_IPP_Debt_Ratio" localSheetId="18">#REF!</definedName>
    <definedName name="Appropriate_IPP_Debt_Ratio" localSheetId="19">#REF!</definedName>
    <definedName name="Appropriate_IPP_Debt_Ratio" localSheetId="20">#REF!</definedName>
    <definedName name="Appropriate_IPP_Debt_Ratio" localSheetId="21">#REF!</definedName>
    <definedName name="Appropriate_IPP_Debt_Ratio" localSheetId="25">#REF!</definedName>
    <definedName name="Appropriate_IPP_Debt_Ratio" localSheetId="26">#REF!</definedName>
    <definedName name="Appropriate_IPP_Debt_Ratio" localSheetId="27">#REF!</definedName>
    <definedName name="Appropriate_IPP_Debt_Ratio" localSheetId="28">#REF!</definedName>
    <definedName name="Appropriate_IPP_Debt_Ratio" localSheetId="29">#REF!</definedName>
    <definedName name="Appropriate_IPP_Debt_Ratio" localSheetId="30">#REF!</definedName>
    <definedName name="Appropriate_IPP_Debt_Ratio">#REF!</definedName>
    <definedName name="April" localSheetId="16" hidden="1">#REF!</definedName>
    <definedName name="April" localSheetId="17" hidden="1">#REF!</definedName>
    <definedName name="April" localSheetId="18" hidden="1">#REF!</definedName>
    <definedName name="April" localSheetId="19" hidden="1">#REF!</definedName>
    <definedName name="April" localSheetId="20" hidden="1">#REF!</definedName>
    <definedName name="April" localSheetId="21" hidden="1">#REF!</definedName>
    <definedName name="April" localSheetId="25" hidden="1">#REF!</definedName>
    <definedName name="April" localSheetId="26" hidden="1">#REF!</definedName>
    <definedName name="April" localSheetId="27" hidden="1">#REF!</definedName>
    <definedName name="April" localSheetId="28" hidden="1">#REF!</definedName>
    <definedName name="April" localSheetId="29" hidden="1">#REF!</definedName>
    <definedName name="April" localSheetId="30" hidden="1">#REF!</definedName>
    <definedName name="April" hidden="1">#REF!</definedName>
    <definedName name="AREA1" localSheetId="16">#REF!</definedName>
    <definedName name="AREA1" localSheetId="17">#REF!</definedName>
    <definedName name="AREA1" localSheetId="18">#REF!</definedName>
    <definedName name="AREA1" localSheetId="19">#REF!</definedName>
    <definedName name="AREA1" localSheetId="20">#REF!</definedName>
    <definedName name="AREA1" localSheetId="21">#REF!</definedName>
    <definedName name="AREA1" localSheetId="25">#REF!</definedName>
    <definedName name="AREA1" localSheetId="26">#REF!</definedName>
    <definedName name="AREA1" localSheetId="27">#REF!</definedName>
    <definedName name="AREA1" localSheetId="28">#REF!</definedName>
    <definedName name="AREA1" localSheetId="29">#REF!</definedName>
    <definedName name="AREA1" localSheetId="30">#REF!</definedName>
    <definedName name="AREA1">#REF!</definedName>
    <definedName name="AS2DocOpenMode" hidden="1">"AS2DocumentEdit"</definedName>
    <definedName name="AS2HasNoAutoHeaderFooter" hidden="1">" "</definedName>
    <definedName name="AS2NamedRange" hidden="1">3</definedName>
    <definedName name="AS2ReportLS" hidden="1">1</definedName>
    <definedName name="AS2StaticLS" localSheetId="16" hidden="1">#REF!</definedName>
    <definedName name="AS2StaticLS" localSheetId="17" hidden="1">#REF!</definedName>
    <definedName name="AS2StaticLS" localSheetId="18" hidden="1">#REF!</definedName>
    <definedName name="AS2StaticLS" localSheetId="19" hidden="1">#REF!</definedName>
    <definedName name="AS2StaticLS" localSheetId="20" hidden="1">#REF!</definedName>
    <definedName name="AS2StaticLS" localSheetId="21" hidden="1">#REF!</definedName>
    <definedName name="AS2StaticLS" localSheetId="25" hidden="1">#REF!</definedName>
    <definedName name="AS2StaticLS" localSheetId="26" hidden="1">#REF!</definedName>
    <definedName name="AS2StaticLS" localSheetId="27" hidden="1">#REF!</definedName>
    <definedName name="AS2StaticLS" localSheetId="28" hidden="1">#REF!</definedName>
    <definedName name="AS2StaticLS" localSheetId="29" hidden="1">#REF!</definedName>
    <definedName name="AS2StaticLS" localSheetId="30" hidden="1">#REF!</definedName>
    <definedName name="AS2StaticLS" hidden="1">#REF!</definedName>
    <definedName name="AS2SyncStepLS" hidden="1">0</definedName>
    <definedName name="AS2TickmarkLS" localSheetId="16" hidden="1">#REF!</definedName>
    <definedName name="AS2TickmarkLS" localSheetId="17" hidden="1">#REF!</definedName>
    <definedName name="AS2TickmarkLS" localSheetId="18" hidden="1">#REF!</definedName>
    <definedName name="AS2TickmarkLS" localSheetId="19" hidden="1">#REF!</definedName>
    <definedName name="AS2TickmarkLS" localSheetId="20" hidden="1">#REF!</definedName>
    <definedName name="AS2TickmarkLS" localSheetId="21" hidden="1">#REF!</definedName>
    <definedName name="AS2TickmarkLS" localSheetId="25" hidden="1">#REF!</definedName>
    <definedName name="AS2TickmarkLS" localSheetId="26" hidden="1">#REF!</definedName>
    <definedName name="AS2TickmarkLS" localSheetId="27" hidden="1">#REF!</definedName>
    <definedName name="AS2TickmarkLS" localSheetId="28" hidden="1">#REF!</definedName>
    <definedName name="AS2TickmarkLS" localSheetId="29" hidden="1">#REF!</definedName>
    <definedName name="AS2TickmarkLS" localSheetId="30" hidden="1">#REF!</definedName>
    <definedName name="AS2TickmarkLS" hidden="1">#REF!</definedName>
    <definedName name="AS2VersionLS" hidden="1">300</definedName>
    <definedName name="asian_meanreversion" localSheetId="16">#REF!</definedName>
    <definedName name="asian_meanreversion" localSheetId="17">#REF!</definedName>
    <definedName name="asian_meanreversion" localSheetId="18">#REF!</definedName>
    <definedName name="asian_meanreversion" localSheetId="19">#REF!</definedName>
    <definedName name="asian_meanreversion" localSheetId="20">#REF!</definedName>
    <definedName name="asian_meanreversion" localSheetId="21">#REF!</definedName>
    <definedName name="asian_meanreversion" localSheetId="25">#REF!</definedName>
    <definedName name="asian_meanreversion" localSheetId="26">#REF!</definedName>
    <definedName name="asian_meanreversion" localSheetId="27">#REF!</definedName>
    <definedName name="asian_meanreversion" localSheetId="28">#REF!</definedName>
    <definedName name="asian_meanreversion" localSheetId="29">#REF!</definedName>
    <definedName name="asian_meanreversion" localSheetId="30">#REF!</definedName>
    <definedName name="asian_meanreversion">#REF!</definedName>
    <definedName name="asian_model" localSheetId="16">#REF!</definedName>
    <definedName name="asian_model" localSheetId="17">#REF!</definedName>
    <definedName name="asian_model" localSheetId="18">#REF!</definedName>
    <definedName name="asian_model" localSheetId="19">#REF!</definedName>
    <definedName name="asian_model" localSheetId="20">#REF!</definedName>
    <definedName name="asian_model" localSheetId="21">#REF!</definedName>
    <definedName name="asian_model" localSheetId="25">#REF!</definedName>
    <definedName name="asian_model" localSheetId="26">#REF!</definedName>
    <definedName name="asian_model" localSheetId="27">#REF!</definedName>
    <definedName name="asian_model" localSheetId="28">#REF!</definedName>
    <definedName name="asian_model" localSheetId="29">#REF!</definedName>
    <definedName name="asian_model" localSheetId="30">#REF!</definedName>
    <definedName name="asian_model">#REF!</definedName>
    <definedName name="asian_volatility" localSheetId="16">#REF!</definedName>
    <definedName name="asian_volatility" localSheetId="17">#REF!</definedName>
    <definedName name="asian_volatility" localSheetId="18">#REF!</definedName>
    <definedName name="asian_volatility" localSheetId="19">#REF!</definedName>
    <definedName name="asian_volatility" localSheetId="20">#REF!</definedName>
    <definedName name="asian_volatility" localSheetId="21">#REF!</definedName>
    <definedName name="asian_volatility" localSheetId="25">#REF!</definedName>
    <definedName name="asian_volatility" localSheetId="26">#REF!</definedName>
    <definedName name="asian_volatility" localSheetId="27">#REF!</definedName>
    <definedName name="asian_volatility" localSheetId="28">#REF!</definedName>
    <definedName name="asian_volatility" localSheetId="29">#REF!</definedName>
    <definedName name="asian_volatility" localSheetId="30">#REF!</definedName>
    <definedName name="asian_volatility">#REF!</definedName>
    <definedName name="asset_codes">'[5]Inputs'!$B$7</definedName>
    <definedName name="Assets">'[6]Account Balances'!$R$5,'[6]Account Balances'!$R$5:$R$8,'[6]Account Balances'!$R$11,'[6]Account Balances'!$R$14:$R$17,'[6]Account Balances'!$R$20:$R$25,'[6]Account Balances'!$R$28:$R$34,'[6]Account Balances'!$R$37:$R$40,'[6]Account Balances'!$R$43:$R$45,'[6]Account Balances'!$R$49:$R$51,'[6]Account Balances'!$R$56:$R$62,'[6]Account Balances'!$R$67:$R$69,'[6]Account Balances'!$R$72:$R$74,'[6]Account Balances'!$R$77,'[6]Account Balances'!$R$79:$R$80</definedName>
    <definedName name="Athens_Minimum_PILOT_Payment" localSheetId="16">#REF!</definedName>
    <definedName name="Athens_Minimum_PILOT_Payment" localSheetId="17">#REF!</definedName>
    <definedName name="Athens_Minimum_PILOT_Payment" localSheetId="18">#REF!</definedName>
    <definedName name="Athens_Minimum_PILOT_Payment" localSheetId="19">#REF!</definedName>
    <definedName name="Athens_Minimum_PILOT_Payment" localSheetId="20">#REF!</definedName>
    <definedName name="Athens_Minimum_PILOT_Payment" localSheetId="21">#REF!</definedName>
    <definedName name="Athens_Minimum_PILOT_Payment" localSheetId="25">#REF!</definedName>
    <definedName name="Athens_Minimum_PILOT_Payment" localSheetId="26">#REF!</definedName>
    <definedName name="Athens_Minimum_PILOT_Payment" localSheetId="27">#REF!</definedName>
    <definedName name="Athens_Minimum_PILOT_Payment" localSheetId="28">#REF!</definedName>
    <definedName name="Athens_Minimum_PILOT_Payment" localSheetId="29">#REF!</definedName>
    <definedName name="Athens_Minimum_PILOT_Payment" localSheetId="30">#REF!</definedName>
    <definedName name="Athens_Minimum_PILOT_Payment">#REF!</definedName>
    <definedName name="Athens_Percentage_of_PILOT_Payments" localSheetId="16">#REF!</definedName>
    <definedName name="Athens_Percentage_of_PILOT_Payments" localSheetId="17">#REF!</definedName>
    <definedName name="Athens_Percentage_of_PILOT_Payments" localSheetId="18">#REF!</definedName>
    <definedName name="Athens_Percentage_of_PILOT_Payments" localSheetId="19">#REF!</definedName>
    <definedName name="Athens_Percentage_of_PILOT_Payments" localSheetId="20">#REF!</definedName>
    <definedName name="Athens_Percentage_of_PILOT_Payments" localSheetId="21">#REF!</definedName>
    <definedName name="Athens_Percentage_of_PILOT_Payments" localSheetId="25">#REF!</definedName>
    <definedName name="Athens_Percentage_of_PILOT_Payments" localSheetId="26">#REF!</definedName>
    <definedName name="Athens_Percentage_of_PILOT_Payments" localSheetId="27">#REF!</definedName>
    <definedName name="Athens_Percentage_of_PILOT_Payments" localSheetId="28">#REF!</definedName>
    <definedName name="Athens_Percentage_of_PILOT_Payments" localSheetId="29">#REF!</definedName>
    <definedName name="Athens_Percentage_of_PILOT_Payments" localSheetId="30">#REF!</definedName>
    <definedName name="Athens_Percentage_of_PILOT_Payments">#REF!</definedName>
    <definedName name="Athens_PILOT_Shortfall_Benchmark_Payment" localSheetId="16">#REF!</definedName>
    <definedName name="Athens_PILOT_Shortfall_Benchmark_Payment" localSheetId="17">#REF!</definedName>
    <definedName name="Athens_PILOT_Shortfall_Benchmark_Payment" localSheetId="18">#REF!</definedName>
    <definedName name="Athens_PILOT_Shortfall_Benchmark_Payment" localSheetId="19">#REF!</definedName>
    <definedName name="Athens_PILOT_Shortfall_Benchmark_Payment" localSheetId="20">#REF!</definedName>
    <definedName name="Athens_PILOT_Shortfall_Benchmark_Payment" localSheetId="21">#REF!</definedName>
    <definedName name="Athens_PILOT_Shortfall_Benchmark_Payment" localSheetId="25">#REF!</definedName>
    <definedName name="Athens_PILOT_Shortfall_Benchmark_Payment" localSheetId="26">#REF!</definedName>
    <definedName name="Athens_PILOT_Shortfall_Benchmark_Payment" localSheetId="27">#REF!</definedName>
    <definedName name="Athens_PILOT_Shortfall_Benchmark_Payment" localSheetId="28">#REF!</definedName>
    <definedName name="Athens_PILOT_Shortfall_Benchmark_Payment" localSheetId="29">#REF!</definedName>
    <definedName name="Athens_PILOT_Shortfall_Benchmark_Payment" localSheetId="30">#REF!</definedName>
    <definedName name="Athens_PILOT_Shortfall_Benchmark_Payment">#REF!</definedName>
    <definedName name="b" localSheetId="16" hidden="1">{"Page_1",#N/A,FALSE,"BAD4Q98";"Page_2",#N/A,FALSE,"BAD4Q98";"Page_3",#N/A,FALSE,"BAD4Q98";"Page_4",#N/A,FALSE,"BAD4Q98";"Page_5",#N/A,FALSE,"BAD4Q98";"Page_6",#N/A,FALSE,"BAD4Q98";"Input_1",#N/A,FALSE,"BAD4Q98";"Input_2",#N/A,FALSE,"BAD4Q98"}</definedName>
    <definedName name="b" localSheetId="17" hidden="1">{"Page_1",#N/A,FALSE,"BAD4Q98";"Page_2",#N/A,FALSE,"BAD4Q98";"Page_3",#N/A,FALSE,"BAD4Q98";"Page_4",#N/A,FALSE,"BAD4Q98";"Page_5",#N/A,FALSE,"BAD4Q98";"Page_6",#N/A,FALSE,"BAD4Q98";"Input_1",#N/A,FALSE,"BAD4Q98";"Input_2",#N/A,FALSE,"BAD4Q98"}</definedName>
    <definedName name="b" localSheetId="18" hidden="1">{"Page_1",#N/A,FALSE,"BAD4Q98";"Page_2",#N/A,FALSE,"BAD4Q98";"Page_3",#N/A,FALSE,"BAD4Q98";"Page_4",#N/A,FALSE,"BAD4Q98";"Page_5",#N/A,FALSE,"BAD4Q98";"Page_6",#N/A,FALSE,"BAD4Q98";"Input_1",#N/A,FALSE,"BAD4Q98";"Input_2",#N/A,FALSE,"BAD4Q98"}</definedName>
    <definedName name="b" localSheetId="19" hidden="1">{"Page_1",#N/A,FALSE,"BAD4Q98";"Page_2",#N/A,FALSE,"BAD4Q98";"Page_3",#N/A,FALSE,"BAD4Q98";"Page_4",#N/A,FALSE,"BAD4Q98";"Page_5",#N/A,FALSE,"BAD4Q98";"Page_6",#N/A,FALSE,"BAD4Q98";"Input_1",#N/A,FALSE,"BAD4Q98";"Input_2",#N/A,FALSE,"BAD4Q98"}</definedName>
    <definedName name="b" localSheetId="20" hidden="1">{"Page_1",#N/A,FALSE,"BAD4Q98";"Page_2",#N/A,FALSE,"BAD4Q98";"Page_3",#N/A,FALSE,"BAD4Q98";"Page_4",#N/A,FALSE,"BAD4Q98";"Page_5",#N/A,FALSE,"BAD4Q98";"Page_6",#N/A,FALSE,"BAD4Q98";"Input_1",#N/A,FALSE,"BAD4Q98";"Input_2",#N/A,FALSE,"BAD4Q98"}</definedName>
    <definedName name="b" localSheetId="21" hidden="1">{"Page_1",#N/A,FALSE,"BAD4Q98";"Page_2",#N/A,FALSE,"BAD4Q98";"Page_3",#N/A,FALSE,"BAD4Q98";"Page_4",#N/A,FALSE,"BAD4Q98";"Page_5",#N/A,FALSE,"BAD4Q98";"Page_6",#N/A,FALSE,"BAD4Q98";"Input_1",#N/A,FALSE,"BAD4Q98";"Input_2",#N/A,FALSE,"BAD4Q98"}</definedName>
    <definedName name="b" localSheetId="22" hidden="1">{"Page_1",#N/A,FALSE,"BAD4Q98";"Page_2",#N/A,FALSE,"BAD4Q98";"Page_3",#N/A,FALSE,"BAD4Q98";"Page_4",#N/A,FALSE,"BAD4Q98";"Page_5",#N/A,FALSE,"BAD4Q98";"Page_6",#N/A,FALSE,"BAD4Q98";"Input_1",#N/A,FALSE,"BAD4Q98";"Input_2",#N/A,FALSE,"BAD4Q98"}</definedName>
    <definedName name="b" localSheetId="3" hidden="1">{"Page_1",#N/A,FALSE,"BAD4Q98";"Page_2",#N/A,FALSE,"BAD4Q98";"Page_3",#N/A,FALSE,"BAD4Q98";"Page_4",#N/A,FALSE,"BAD4Q98";"Page_5",#N/A,FALSE,"BAD4Q98";"Page_6",#N/A,FALSE,"BAD4Q98";"Input_1",#N/A,FALSE,"BAD4Q98";"Input_2",#N/A,FALSE,"BAD4Q98"}</definedName>
    <definedName name="b" localSheetId="4" hidden="1">{"Page_1",#N/A,FALSE,"BAD4Q98";"Page_2",#N/A,FALSE,"BAD4Q98";"Page_3",#N/A,FALSE,"BAD4Q98";"Page_4",#N/A,FALSE,"BAD4Q98";"Page_5",#N/A,FALSE,"BAD4Q98";"Page_6",#N/A,FALSE,"BAD4Q98";"Input_1",#N/A,FALSE,"BAD4Q98";"Input_2",#N/A,FALSE,"BAD4Q98"}</definedName>
    <definedName name="b" localSheetId="13" hidden="1">{"Page_1",#N/A,FALSE,"BAD4Q98";"Page_2",#N/A,FALSE,"BAD4Q98";"Page_3",#N/A,FALSE,"BAD4Q98";"Page_4",#N/A,FALSE,"BAD4Q98";"Page_5",#N/A,FALSE,"BAD4Q98";"Page_6",#N/A,FALSE,"BAD4Q98";"Input_1",#N/A,FALSE,"BAD4Q98";"Input_2",#N/A,FALSE,"BAD4Q98"}</definedName>
    <definedName name="b" localSheetId="15" hidden="1">{"Page_1",#N/A,FALSE,"BAD4Q98";"Page_2",#N/A,FALSE,"BAD4Q98";"Page_3",#N/A,FALSE,"BAD4Q98";"Page_4",#N/A,FALSE,"BAD4Q98";"Page_5",#N/A,FALSE,"BAD4Q98";"Page_6",#N/A,FALSE,"BAD4Q98";"Input_1",#N/A,FALSE,"BAD4Q98";"Input_2",#N/A,FALSE,"BAD4Q98"}</definedName>
    <definedName name="b" localSheetId="25" hidden="1">{"Page_1",#N/A,FALSE,"BAD4Q98";"Page_2",#N/A,FALSE,"BAD4Q98";"Page_3",#N/A,FALSE,"BAD4Q98";"Page_4",#N/A,FALSE,"BAD4Q98";"Page_5",#N/A,FALSE,"BAD4Q98";"Page_6",#N/A,FALSE,"BAD4Q98";"Input_1",#N/A,FALSE,"BAD4Q98";"Input_2",#N/A,FALSE,"BAD4Q98"}</definedName>
    <definedName name="b" localSheetId="26" hidden="1">{"Page_1",#N/A,FALSE,"BAD4Q98";"Page_2",#N/A,FALSE,"BAD4Q98";"Page_3",#N/A,FALSE,"BAD4Q98";"Page_4",#N/A,FALSE,"BAD4Q98";"Page_5",#N/A,FALSE,"BAD4Q98";"Page_6",#N/A,FALSE,"BAD4Q98";"Input_1",#N/A,FALSE,"BAD4Q98";"Input_2",#N/A,FALSE,"BAD4Q98"}</definedName>
    <definedName name="b" localSheetId="27" hidden="1">{"Page_1",#N/A,FALSE,"BAD4Q98";"Page_2",#N/A,FALSE,"BAD4Q98";"Page_3",#N/A,FALSE,"BAD4Q98";"Page_4",#N/A,FALSE,"BAD4Q98";"Page_5",#N/A,FALSE,"BAD4Q98";"Page_6",#N/A,FALSE,"BAD4Q98";"Input_1",#N/A,FALSE,"BAD4Q98";"Input_2",#N/A,FALSE,"BAD4Q98"}</definedName>
    <definedName name="b" localSheetId="28" hidden="1">{"Page_1",#N/A,FALSE,"BAD4Q98";"Page_2",#N/A,FALSE,"BAD4Q98";"Page_3",#N/A,FALSE,"BAD4Q98";"Page_4",#N/A,FALSE,"BAD4Q98";"Page_5",#N/A,FALSE,"BAD4Q98";"Page_6",#N/A,FALSE,"BAD4Q98";"Input_1",#N/A,FALSE,"BAD4Q98";"Input_2",#N/A,FALSE,"BAD4Q98"}</definedName>
    <definedName name="b" localSheetId="29" hidden="1">{"Page_1",#N/A,FALSE,"BAD4Q98";"Page_2",#N/A,FALSE,"BAD4Q98";"Page_3",#N/A,FALSE,"BAD4Q98";"Page_4",#N/A,FALSE,"BAD4Q98";"Page_5",#N/A,FALSE,"BAD4Q98";"Page_6",#N/A,FALSE,"BAD4Q98";"Input_1",#N/A,FALSE,"BAD4Q98";"Input_2",#N/A,FALSE,"BAD4Q98"}</definedName>
    <definedName name="b" localSheetId="30" hidden="1">{"Page_1",#N/A,FALSE,"BAD4Q98";"Page_2",#N/A,FALSE,"BAD4Q98";"Page_3",#N/A,FALSE,"BAD4Q98";"Page_4",#N/A,FALSE,"BAD4Q98";"Page_5",#N/A,FALSE,"BAD4Q98";"Page_6",#N/A,FALSE,"BAD4Q98";"Input_1",#N/A,FALSE,"BAD4Q98";"Input_2",#N/A,FALSE,"BAD4Q98"}</definedName>
    <definedName name="B_MTR">6</definedName>
    <definedName name="barriercap_meanreversion">#REF!</definedName>
    <definedName name="barriercap_model" localSheetId="16">#REF!</definedName>
    <definedName name="barriercap_model" localSheetId="17">#REF!</definedName>
    <definedName name="barriercap_model" localSheetId="18">#REF!</definedName>
    <definedName name="barriercap_model" localSheetId="19">#REF!</definedName>
    <definedName name="barriercap_model" localSheetId="20">#REF!</definedName>
    <definedName name="barriercap_model" localSheetId="21">#REF!</definedName>
    <definedName name="barriercap_model" localSheetId="25">#REF!</definedName>
    <definedName name="barriercap_model" localSheetId="26">#REF!</definedName>
    <definedName name="barriercap_model" localSheetId="27">#REF!</definedName>
    <definedName name="barriercap_model" localSheetId="28">#REF!</definedName>
    <definedName name="barriercap_model" localSheetId="29">#REF!</definedName>
    <definedName name="barriercap_model" localSheetId="30">#REF!</definedName>
    <definedName name="barriercap_model">#REF!</definedName>
    <definedName name="barriercap_volatility" localSheetId="16">#REF!</definedName>
    <definedName name="barriercap_volatility" localSheetId="17">#REF!</definedName>
    <definedName name="barriercap_volatility" localSheetId="18">#REF!</definedName>
    <definedName name="barriercap_volatility" localSheetId="19">#REF!</definedName>
    <definedName name="barriercap_volatility" localSheetId="20">#REF!</definedName>
    <definedName name="barriercap_volatility" localSheetId="21">#REF!</definedName>
    <definedName name="barriercap_volatility" localSheetId="25">#REF!</definedName>
    <definedName name="barriercap_volatility" localSheetId="26">#REF!</definedName>
    <definedName name="barriercap_volatility" localSheetId="27">#REF!</definedName>
    <definedName name="barriercap_volatility" localSheetId="28">#REF!</definedName>
    <definedName name="barriercap_volatility" localSheetId="29">#REF!</definedName>
    <definedName name="barriercap_volatility" localSheetId="30">#REF!</definedName>
    <definedName name="barriercap_volatility">#REF!</definedName>
    <definedName name="barrieropt_volatility" localSheetId="16">#REF!</definedName>
    <definedName name="barrieropt_volatility" localSheetId="17">#REF!</definedName>
    <definedName name="barrieropt_volatility" localSheetId="18">#REF!</definedName>
    <definedName name="barrieropt_volatility" localSheetId="19">#REF!</definedName>
    <definedName name="barrieropt_volatility" localSheetId="20">#REF!</definedName>
    <definedName name="barrieropt_volatility" localSheetId="21">#REF!</definedName>
    <definedName name="barrieropt_volatility" localSheetId="25">#REF!</definedName>
    <definedName name="barrieropt_volatility" localSheetId="26">#REF!</definedName>
    <definedName name="barrieropt_volatility" localSheetId="27">#REF!</definedName>
    <definedName name="barrieropt_volatility" localSheetId="28">#REF!</definedName>
    <definedName name="barrieropt_volatility" localSheetId="29">#REF!</definedName>
    <definedName name="barrieropt_volatility" localSheetId="30">#REF!</definedName>
    <definedName name="barrieropt_volatility">#REF!</definedName>
    <definedName name="bbb"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2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1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1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2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2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2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2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2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3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estof_meanreversion">#REF!</definedName>
    <definedName name="bestof_meanreversion2" localSheetId="16">#REF!</definedName>
    <definedName name="bestof_meanreversion2" localSheetId="17">#REF!</definedName>
    <definedName name="bestof_meanreversion2" localSheetId="18">#REF!</definedName>
    <definedName name="bestof_meanreversion2" localSheetId="19">#REF!</definedName>
    <definedName name="bestof_meanreversion2" localSheetId="20">#REF!</definedName>
    <definedName name="bestof_meanreversion2" localSheetId="21">#REF!</definedName>
    <definedName name="bestof_meanreversion2" localSheetId="25">#REF!</definedName>
    <definedName name="bestof_meanreversion2" localSheetId="26">#REF!</definedName>
    <definedName name="bestof_meanreversion2" localSheetId="27">#REF!</definedName>
    <definedName name="bestof_meanreversion2" localSheetId="28">#REF!</definedName>
    <definedName name="bestof_meanreversion2" localSheetId="29">#REF!</definedName>
    <definedName name="bestof_meanreversion2" localSheetId="30">#REF!</definedName>
    <definedName name="bestof_meanreversion2">#REF!</definedName>
    <definedName name="bestof_meanreversion3" localSheetId="16">#REF!</definedName>
    <definedName name="bestof_meanreversion3" localSheetId="17">#REF!</definedName>
    <definedName name="bestof_meanreversion3" localSheetId="18">#REF!</definedName>
    <definedName name="bestof_meanreversion3" localSheetId="19">#REF!</definedName>
    <definedName name="bestof_meanreversion3" localSheetId="20">#REF!</definedName>
    <definedName name="bestof_meanreversion3" localSheetId="21">#REF!</definedName>
    <definedName name="bestof_meanreversion3" localSheetId="25">#REF!</definedName>
    <definedName name="bestof_meanreversion3" localSheetId="26">#REF!</definedName>
    <definedName name="bestof_meanreversion3" localSheetId="27">#REF!</definedName>
    <definedName name="bestof_meanreversion3" localSheetId="28">#REF!</definedName>
    <definedName name="bestof_meanreversion3" localSheetId="29">#REF!</definedName>
    <definedName name="bestof_meanreversion3" localSheetId="30">#REF!</definedName>
    <definedName name="bestof_meanreversion3">#REF!</definedName>
    <definedName name="bestof_meshpoints" localSheetId="16">#REF!</definedName>
    <definedName name="bestof_meshpoints" localSheetId="17">#REF!</definedName>
    <definedName name="bestof_meshpoints" localSheetId="18">#REF!</definedName>
    <definedName name="bestof_meshpoints" localSheetId="19">#REF!</definedName>
    <definedName name="bestof_meshpoints" localSheetId="20">#REF!</definedName>
    <definedName name="bestof_meshpoints" localSheetId="21">#REF!</definedName>
    <definedName name="bestof_meshpoints" localSheetId="25">#REF!</definedName>
    <definedName name="bestof_meshpoints" localSheetId="26">#REF!</definedName>
    <definedName name="bestof_meshpoints" localSheetId="27">#REF!</definedName>
    <definedName name="bestof_meshpoints" localSheetId="28">#REF!</definedName>
    <definedName name="bestof_meshpoints" localSheetId="29">#REF!</definedName>
    <definedName name="bestof_meshpoints" localSheetId="30">#REF!</definedName>
    <definedName name="bestof_meshpoints">#REF!</definedName>
    <definedName name="bestof_model" localSheetId="16">#REF!</definedName>
    <definedName name="bestof_model" localSheetId="17">#REF!</definedName>
    <definedName name="bestof_model" localSheetId="18">#REF!</definedName>
    <definedName name="bestof_model" localSheetId="19">#REF!</definedName>
    <definedName name="bestof_model" localSheetId="20">#REF!</definedName>
    <definedName name="bestof_model" localSheetId="21">#REF!</definedName>
    <definedName name="bestof_model" localSheetId="25">#REF!</definedName>
    <definedName name="bestof_model" localSheetId="26">#REF!</definedName>
    <definedName name="bestof_model" localSheetId="27">#REF!</definedName>
    <definedName name="bestof_model" localSheetId="28">#REF!</definedName>
    <definedName name="bestof_model" localSheetId="29">#REF!</definedName>
    <definedName name="bestof_model" localSheetId="30">#REF!</definedName>
    <definedName name="bestof_model">#REF!</definedName>
    <definedName name="bestof_volatility" localSheetId="16">#REF!</definedName>
    <definedName name="bestof_volatility" localSheetId="17">#REF!</definedName>
    <definedName name="bestof_volatility" localSheetId="18">#REF!</definedName>
    <definedName name="bestof_volatility" localSheetId="19">#REF!</definedName>
    <definedName name="bestof_volatility" localSheetId="20">#REF!</definedName>
    <definedName name="bestof_volatility" localSheetId="21">#REF!</definedName>
    <definedName name="bestof_volatility" localSheetId="25">#REF!</definedName>
    <definedName name="bestof_volatility" localSheetId="26">#REF!</definedName>
    <definedName name="bestof_volatility" localSheetId="27">#REF!</definedName>
    <definedName name="bestof_volatility" localSheetId="28">#REF!</definedName>
    <definedName name="bestof_volatility" localSheetId="29">#REF!</definedName>
    <definedName name="bestof_volatility" localSheetId="30">#REF!</definedName>
    <definedName name="bestof_volatility">#REF!</definedName>
    <definedName name="bestof_volatility2" localSheetId="16">#REF!</definedName>
    <definedName name="bestof_volatility2" localSheetId="17">#REF!</definedName>
    <definedName name="bestof_volatility2" localSheetId="18">#REF!</definedName>
    <definedName name="bestof_volatility2" localSheetId="19">#REF!</definedName>
    <definedName name="bestof_volatility2" localSheetId="20">#REF!</definedName>
    <definedName name="bestof_volatility2" localSheetId="21">#REF!</definedName>
    <definedName name="bestof_volatility2" localSheetId="25">#REF!</definedName>
    <definedName name="bestof_volatility2" localSheetId="26">#REF!</definedName>
    <definedName name="bestof_volatility2" localSheetId="27">#REF!</definedName>
    <definedName name="bestof_volatility2" localSheetId="28">#REF!</definedName>
    <definedName name="bestof_volatility2" localSheetId="29">#REF!</definedName>
    <definedName name="bestof_volatility2" localSheetId="30">#REF!</definedName>
    <definedName name="bestof_volatility2">#REF!</definedName>
    <definedName name="bestof_volatility3" localSheetId="16">#REF!</definedName>
    <definedName name="bestof_volatility3" localSheetId="17">#REF!</definedName>
    <definedName name="bestof_volatility3" localSheetId="18">#REF!</definedName>
    <definedName name="bestof_volatility3" localSheetId="19">#REF!</definedName>
    <definedName name="bestof_volatility3" localSheetId="20">#REF!</definedName>
    <definedName name="bestof_volatility3" localSheetId="21">#REF!</definedName>
    <definedName name="bestof_volatility3" localSheetId="25">#REF!</definedName>
    <definedName name="bestof_volatility3" localSheetId="26">#REF!</definedName>
    <definedName name="bestof_volatility3" localSheetId="27">#REF!</definedName>
    <definedName name="bestof_volatility3" localSheetId="28">#REF!</definedName>
    <definedName name="bestof_volatility3" localSheetId="29">#REF!</definedName>
    <definedName name="bestof_volatility3" localSheetId="30">#REF!</definedName>
    <definedName name="bestof_volatility3">#REF!</definedName>
    <definedName name="BG_Del" hidden="1">15</definedName>
    <definedName name="BG_Ins" hidden="1">4</definedName>
    <definedName name="BG_Mod" hidden="1">6</definedName>
    <definedName name="bond_meanreversion" localSheetId="16">#REF!</definedName>
    <definedName name="bond_meanreversion" localSheetId="17">#REF!</definedName>
    <definedName name="bond_meanreversion" localSheetId="18">#REF!</definedName>
    <definedName name="bond_meanreversion" localSheetId="19">#REF!</definedName>
    <definedName name="bond_meanreversion" localSheetId="20">#REF!</definedName>
    <definedName name="bond_meanreversion" localSheetId="21">#REF!</definedName>
    <definedName name="bond_meanreversion" localSheetId="25">#REF!</definedName>
    <definedName name="bond_meanreversion" localSheetId="26">#REF!</definedName>
    <definedName name="bond_meanreversion" localSheetId="27">#REF!</definedName>
    <definedName name="bond_meanreversion" localSheetId="28">#REF!</definedName>
    <definedName name="bond_meanreversion" localSheetId="29">#REF!</definedName>
    <definedName name="bond_meanreversion" localSheetId="30">#REF!</definedName>
    <definedName name="bond_meanreversion">#REF!</definedName>
    <definedName name="bond_model" localSheetId="16">#REF!</definedName>
    <definedName name="bond_model" localSheetId="17">#REF!</definedName>
    <definedName name="bond_model" localSheetId="18">#REF!</definedName>
    <definedName name="bond_model" localSheetId="19">#REF!</definedName>
    <definedName name="bond_model" localSheetId="20">#REF!</definedName>
    <definedName name="bond_model" localSheetId="21">#REF!</definedName>
    <definedName name="bond_model" localSheetId="25">#REF!</definedName>
    <definedName name="bond_model" localSheetId="26">#REF!</definedName>
    <definedName name="bond_model" localSheetId="27">#REF!</definedName>
    <definedName name="bond_model" localSheetId="28">#REF!</definedName>
    <definedName name="bond_model" localSheetId="29">#REF!</definedName>
    <definedName name="bond_model" localSheetId="30">#REF!</definedName>
    <definedName name="bond_model">#REF!</definedName>
    <definedName name="bond_volatility" localSheetId="16">#REF!</definedName>
    <definedName name="bond_volatility" localSheetId="17">#REF!</definedName>
    <definedName name="bond_volatility" localSheetId="18">#REF!</definedName>
    <definedName name="bond_volatility" localSheetId="19">#REF!</definedName>
    <definedName name="bond_volatility" localSheetId="20">#REF!</definedName>
    <definedName name="bond_volatility" localSheetId="21">#REF!</definedName>
    <definedName name="bond_volatility" localSheetId="25">#REF!</definedName>
    <definedName name="bond_volatility" localSheetId="26">#REF!</definedName>
    <definedName name="bond_volatility" localSheetId="27">#REF!</definedName>
    <definedName name="bond_volatility" localSheetId="28">#REF!</definedName>
    <definedName name="bond_volatility" localSheetId="29">#REF!</definedName>
    <definedName name="bond_volatility" localSheetId="30">#REF!</definedName>
    <definedName name="bond_volatility">#REF!</definedName>
    <definedName name="bondforward_meanreversion" localSheetId="16">#REF!</definedName>
    <definedName name="bondforward_meanreversion" localSheetId="17">#REF!</definedName>
    <definedName name="bondforward_meanreversion" localSheetId="18">#REF!</definedName>
    <definedName name="bondforward_meanreversion" localSheetId="19">#REF!</definedName>
    <definedName name="bondforward_meanreversion" localSheetId="20">#REF!</definedName>
    <definedName name="bondforward_meanreversion" localSheetId="21">#REF!</definedName>
    <definedName name="bondforward_meanreversion" localSheetId="25">#REF!</definedName>
    <definedName name="bondforward_meanreversion" localSheetId="26">#REF!</definedName>
    <definedName name="bondforward_meanreversion" localSheetId="27">#REF!</definedName>
    <definedName name="bondforward_meanreversion" localSheetId="28">#REF!</definedName>
    <definedName name="bondforward_meanreversion" localSheetId="29">#REF!</definedName>
    <definedName name="bondforward_meanreversion" localSheetId="30">#REF!</definedName>
    <definedName name="bondforward_meanreversion">#REF!</definedName>
    <definedName name="bondforward_model" localSheetId="16">#REF!</definedName>
    <definedName name="bondforward_model" localSheetId="17">#REF!</definedName>
    <definedName name="bondforward_model" localSheetId="18">#REF!</definedName>
    <definedName name="bondforward_model" localSheetId="19">#REF!</definedName>
    <definedName name="bondforward_model" localSheetId="20">#REF!</definedName>
    <definedName name="bondforward_model" localSheetId="21">#REF!</definedName>
    <definedName name="bondforward_model" localSheetId="25">#REF!</definedName>
    <definedName name="bondforward_model" localSheetId="26">#REF!</definedName>
    <definedName name="bondforward_model" localSheetId="27">#REF!</definedName>
    <definedName name="bondforward_model" localSheetId="28">#REF!</definedName>
    <definedName name="bondforward_model" localSheetId="29">#REF!</definedName>
    <definedName name="bondforward_model" localSheetId="30">#REF!</definedName>
    <definedName name="bondforward_model">#REF!</definedName>
    <definedName name="bondforward_volatility" localSheetId="16">#REF!</definedName>
    <definedName name="bondforward_volatility" localSheetId="17">#REF!</definedName>
    <definedName name="bondforward_volatility" localSheetId="18">#REF!</definedName>
    <definedName name="bondforward_volatility" localSheetId="19">#REF!</definedName>
    <definedName name="bondforward_volatility" localSheetId="20">#REF!</definedName>
    <definedName name="bondforward_volatility" localSheetId="21">#REF!</definedName>
    <definedName name="bondforward_volatility" localSheetId="25">#REF!</definedName>
    <definedName name="bondforward_volatility" localSheetId="26">#REF!</definedName>
    <definedName name="bondforward_volatility" localSheetId="27">#REF!</definedName>
    <definedName name="bondforward_volatility" localSheetId="28">#REF!</definedName>
    <definedName name="bondforward_volatility" localSheetId="29">#REF!</definedName>
    <definedName name="bondforward_volatility" localSheetId="30">#REF!</definedName>
    <definedName name="bondforward_volatility">#REF!</definedName>
    <definedName name="bondfutopt_meanreversion" localSheetId="16">#REF!</definedName>
    <definedName name="bondfutopt_meanreversion" localSheetId="17">#REF!</definedName>
    <definedName name="bondfutopt_meanreversion" localSheetId="18">#REF!</definedName>
    <definedName name="bondfutopt_meanreversion" localSheetId="19">#REF!</definedName>
    <definedName name="bondfutopt_meanreversion" localSheetId="20">#REF!</definedName>
    <definedName name="bondfutopt_meanreversion" localSheetId="21">#REF!</definedName>
    <definedName name="bondfutopt_meanreversion" localSheetId="25">#REF!</definedName>
    <definedName name="bondfutopt_meanreversion" localSheetId="26">#REF!</definedName>
    <definedName name="bondfutopt_meanreversion" localSheetId="27">#REF!</definedName>
    <definedName name="bondfutopt_meanreversion" localSheetId="28">#REF!</definedName>
    <definedName name="bondfutopt_meanreversion" localSheetId="29">#REF!</definedName>
    <definedName name="bondfutopt_meanreversion" localSheetId="30">#REF!</definedName>
    <definedName name="bondfutopt_meanreversion">#REF!</definedName>
    <definedName name="bondfutopt_model" localSheetId="16">#REF!</definedName>
    <definedName name="bondfutopt_model" localSheetId="17">#REF!</definedName>
    <definedName name="bondfutopt_model" localSheetId="18">#REF!</definedName>
    <definedName name="bondfutopt_model" localSheetId="19">#REF!</definedName>
    <definedName name="bondfutopt_model" localSheetId="20">#REF!</definedName>
    <definedName name="bondfutopt_model" localSheetId="21">#REF!</definedName>
    <definedName name="bondfutopt_model" localSheetId="25">#REF!</definedName>
    <definedName name="bondfutopt_model" localSheetId="26">#REF!</definedName>
    <definedName name="bondfutopt_model" localSheetId="27">#REF!</definedName>
    <definedName name="bondfutopt_model" localSheetId="28">#REF!</definedName>
    <definedName name="bondfutopt_model" localSheetId="29">#REF!</definedName>
    <definedName name="bondfutopt_model" localSheetId="30">#REF!</definedName>
    <definedName name="bondfutopt_model">#REF!</definedName>
    <definedName name="bondfutopt_volatility" localSheetId="16">#REF!</definedName>
    <definedName name="bondfutopt_volatility" localSheetId="17">#REF!</definedName>
    <definedName name="bondfutopt_volatility" localSheetId="18">#REF!</definedName>
    <definedName name="bondfutopt_volatility" localSheetId="19">#REF!</definedName>
    <definedName name="bondfutopt_volatility" localSheetId="20">#REF!</definedName>
    <definedName name="bondfutopt_volatility" localSheetId="21">#REF!</definedName>
    <definedName name="bondfutopt_volatility" localSheetId="25">#REF!</definedName>
    <definedName name="bondfutopt_volatility" localSheetId="26">#REF!</definedName>
    <definedName name="bondfutopt_volatility" localSheetId="27">#REF!</definedName>
    <definedName name="bondfutopt_volatility" localSheetId="28">#REF!</definedName>
    <definedName name="bondfutopt_volatility" localSheetId="29">#REF!</definedName>
    <definedName name="bondfutopt_volatility" localSheetId="30">#REF!</definedName>
    <definedName name="bondfutopt_volatility">#REF!</definedName>
    <definedName name="bondfuture_meanreversion" localSheetId="16">#REF!</definedName>
    <definedName name="bondfuture_meanreversion" localSheetId="17">#REF!</definedName>
    <definedName name="bondfuture_meanreversion" localSheetId="18">#REF!</definedName>
    <definedName name="bondfuture_meanreversion" localSheetId="19">#REF!</definedName>
    <definedName name="bondfuture_meanreversion" localSheetId="20">#REF!</definedName>
    <definedName name="bondfuture_meanreversion" localSheetId="21">#REF!</definedName>
    <definedName name="bondfuture_meanreversion" localSheetId="25">#REF!</definedName>
    <definedName name="bondfuture_meanreversion" localSheetId="26">#REF!</definedName>
    <definedName name="bondfuture_meanreversion" localSheetId="27">#REF!</definedName>
    <definedName name="bondfuture_meanreversion" localSheetId="28">#REF!</definedName>
    <definedName name="bondfuture_meanreversion" localSheetId="29">#REF!</definedName>
    <definedName name="bondfuture_meanreversion" localSheetId="30">#REF!</definedName>
    <definedName name="bondfuture_meanreversion">#REF!</definedName>
    <definedName name="bondfuture_model" localSheetId="16">#REF!</definedName>
    <definedName name="bondfuture_model" localSheetId="17">#REF!</definedName>
    <definedName name="bondfuture_model" localSheetId="18">#REF!</definedName>
    <definedName name="bondfuture_model" localSheetId="19">#REF!</definedName>
    <definedName name="bondfuture_model" localSheetId="20">#REF!</definedName>
    <definedName name="bondfuture_model" localSheetId="21">#REF!</definedName>
    <definedName name="bondfuture_model" localSheetId="25">#REF!</definedName>
    <definedName name="bondfuture_model" localSheetId="26">#REF!</definedName>
    <definedName name="bondfuture_model" localSheetId="27">#REF!</definedName>
    <definedName name="bondfuture_model" localSheetId="28">#REF!</definedName>
    <definedName name="bondfuture_model" localSheetId="29">#REF!</definedName>
    <definedName name="bondfuture_model" localSheetId="30">#REF!</definedName>
    <definedName name="bondfuture_model">#REF!</definedName>
    <definedName name="bondfuture_volatility" localSheetId="16">#REF!</definedName>
    <definedName name="bondfuture_volatility" localSheetId="17">#REF!</definedName>
    <definedName name="bondfuture_volatility" localSheetId="18">#REF!</definedName>
    <definedName name="bondfuture_volatility" localSheetId="19">#REF!</definedName>
    <definedName name="bondfuture_volatility" localSheetId="20">#REF!</definedName>
    <definedName name="bondfuture_volatility" localSheetId="21">#REF!</definedName>
    <definedName name="bondfuture_volatility" localSheetId="25">#REF!</definedName>
    <definedName name="bondfuture_volatility" localSheetId="26">#REF!</definedName>
    <definedName name="bondfuture_volatility" localSheetId="27">#REF!</definedName>
    <definedName name="bondfuture_volatility" localSheetId="28">#REF!</definedName>
    <definedName name="bondfuture_volatility" localSheetId="29">#REF!</definedName>
    <definedName name="bondfuture_volatility" localSheetId="30">#REF!</definedName>
    <definedName name="bondfuture_volatility">#REF!</definedName>
    <definedName name="bondoption_meanreversion" localSheetId="16">#REF!</definedName>
    <definedName name="bondoption_meanreversion" localSheetId="17">#REF!</definedName>
    <definedName name="bondoption_meanreversion" localSheetId="18">#REF!</definedName>
    <definedName name="bondoption_meanreversion" localSheetId="19">#REF!</definedName>
    <definedName name="bondoption_meanreversion" localSheetId="20">#REF!</definedName>
    <definedName name="bondoption_meanreversion" localSheetId="21">#REF!</definedName>
    <definedName name="bondoption_meanreversion" localSheetId="25">#REF!</definedName>
    <definedName name="bondoption_meanreversion" localSheetId="26">#REF!</definedName>
    <definedName name="bondoption_meanreversion" localSheetId="27">#REF!</definedName>
    <definedName name="bondoption_meanreversion" localSheetId="28">#REF!</definedName>
    <definedName name="bondoption_meanreversion" localSheetId="29">#REF!</definedName>
    <definedName name="bondoption_meanreversion" localSheetId="30">#REF!</definedName>
    <definedName name="bondoption_meanreversion">#REF!</definedName>
    <definedName name="bondoption_model" localSheetId="16">#REF!</definedName>
    <definedName name="bondoption_model" localSheetId="17">#REF!</definedName>
    <definedName name="bondoption_model" localSheetId="18">#REF!</definedName>
    <definedName name="bondoption_model" localSheetId="19">#REF!</definedName>
    <definedName name="bondoption_model" localSheetId="20">#REF!</definedName>
    <definedName name="bondoption_model" localSheetId="21">#REF!</definedName>
    <definedName name="bondoption_model" localSheetId="25">#REF!</definedName>
    <definedName name="bondoption_model" localSheetId="26">#REF!</definedName>
    <definedName name="bondoption_model" localSheetId="27">#REF!</definedName>
    <definedName name="bondoption_model" localSheetId="28">#REF!</definedName>
    <definedName name="bondoption_model" localSheetId="29">#REF!</definedName>
    <definedName name="bondoption_model" localSheetId="30">#REF!</definedName>
    <definedName name="bondoption_model">#REF!</definedName>
    <definedName name="bondoption_volatility" localSheetId="16">#REF!</definedName>
    <definedName name="bondoption_volatility" localSheetId="17">#REF!</definedName>
    <definedName name="bondoption_volatility" localSheetId="18">#REF!</definedName>
    <definedName name="bondoption_volatility" localSheetId="19">#REF!</definedName>
    <definedName name="bondoption_volatility" localSheetId="20">#REF!</definedName>
    <definedName name="bondoption_volatility" localSheetId="21">#REF!</definedName>
    <definedName name="bondoption_volatility" localSheetId="25">#REF!</definedName>
    <definedName name="bondoption_volatility" localSheetId="26">#REF!</definedName>
    <definedName name="bondoption_volatility" localSheetId="27">#REF!</definedName>
    <definedName name="bondoption_volatility" localSheetId="28">#REF!</definedName>
    <definedName name="bondoption_volatility" localSheetId="29">#REF!</definedName>
    <definedName name="bondoption_volatility" localSheetId="30">#REF!</definedName>
    <definedName name="bondoption_volatility">#REF!</definedName>
    <definedName name="BROKER" localSheetId="16">#REF!</definedName>
    <definedName name="BROKER" localSheetId="17">#REF!</definedName>
    <definedName name="BROKER" localSheetId="18">#REF!</definedName>
    <definedName name="BROKER" localSheetId="19">#REF!</definedName>
    <definedName name="BROKER" localSheetId="20">#REF!</definedName>
    <definedName name="BROKER" localSheetId="21">#REF!</definedName>
    <definedName name="BROKER" localSheetId="25">#REF!</definedName>
    <definedName name="BROKER" localSheetId="26">#REF!</definedName>
    <definedName name="BROKER" localSheetId="27">#REF!</definedName>
    <definedName name="BROKER" localSheetId="28">#REF!</definedName>
    <definedName name="BROKER" localSheetId="29">#REF!</definedName>
    <definedName name="BROKER" localSheetId="30">#REF!</definedName>
    <definedName name="BROKER">#REF!</definedName>
    <definedName name="BSAcct" localSheetId="16">#REF!</definedName>
    <definedName name="BSAcct" localSheetId="17">#REF!</definedName>
    <definedName name="BSAcct" localSheetId="18">#REF!</definedName>
    <definedName name="BSAcct" localSheetId="19">#REF!</definedName>
    <definedName name="BSAcct" localSheetId="20">#REF!</definedName>
    <definedName name="BSAcct" localSheetId="21">#REF!</definedName>
    <definedName name="BSAcct" localSheetId="25">#REF!</definedName>
    <definedName name="BSAcct" localSheetId="26">#REF!</definedName>
    <definedName name="BSAcct" localSheetId="27">#REF!</definedName>
    <definedName name="BSAcct" localSheetId="28">#REF!</definedName>
    <definedName name="BSAcct" localSheetId="29">#REF!</definedName>
    <definedName name="BSAcct" localSheetId="30">#REF!</definedName>
    <definedName name="BSAcct">#REF!</definedName>
    <definedName name="BSBal" localSheetId="16">#REF!</definedName>
    <definedName name="BSBal" localSheetId="17">#REF!</definedName>
    <definedName name="BSBal" localSheetId="18">#REF!</definedName>
    <definedName name="BSBal" localSheetId="19">#REF!</definedName>
    <definedName name="BSBal" localSheetId="20">#REF!</definedName>
    <definedName name="BSBal" localSheetId="21">#REF!</definedName>
    <definedName name="BSBal" localSheetId="25">#REF!</definedName>
    <definedName name="BSBal" localSheetId="26">#REF!</definedName>
    <definedName name="BSBal" localSheetId="27">#REF!</definedName>
    <definedName name="BSBal" localSheetId="28">#REF!</definedName>
    <definedName name="BSBal" localSheetId="29">#REF!</definedName>
    <definedName name="BSBal" localSheetId="30">#REF!</definedName>
    <definedName name="BSBal">#REF!</definedName>
    <definedName name="BSDesc" localSheetId="16">#REF!</definedName>
    <definedName name="BSDesc" localSheetId="17">#REF!</definedName>
    <definedName name="BSDesc" localSheetId="18">#REF!</definedName>
    <definedName name="BSDesc" localSheetId="19">#REF!</definedName>
    <definedName name="BSDesc" localSheetId="20">#REF!</definedName>
    <definedName name="BSDesc" localSheetId="21">#REF!</definedName>
    <definedName name="BSDesc" localSheetId="25">#REF!</definedName>
    <definedName name="BSDesc" localSheetId="26">#REF!</definedName>
    <definedName name="BSDesc" localSheetId="27">#REF!</definedName>
    <definedName name="BSDesc" localSheetId="28">#REF!</definedName>
    <definedName name="BSDesc" localSheetId="29">#REF!</definedName>
    <definedName name="BSDesc" localSheetId="30">#REF!</definedName>
    <definedName name="BSDesc">#REF!</definedName>
    <definedName name="bsentity" localSheetId="16">#REF!</definedName>
    <definedName name="bsentity" localSheetId="17">#REF!</definedName>
    <definedName name="bsentity" localSheetId="18">#REF!</definedName>
    <definedName name="bsentity" localSheetId="19">#REF!</definedName>
    <definedName name="bsentity" localSheetId="20">#REF!</definedName>
    <definedName name="bsentity" localSheetId="21">#REF!</definedName>
    <definedName name="bsentity" localSheetId="25">#REF!</definedName>
    <definedName name="bsentity" localSheetId="26">#REF!</definedName>
    <definedName name="bsentity" localSheetId="27">#REF!</definedName>
    <definedName name="bsentity" localSheetId="28">#REF!</definedName>
    <definedName name="bsentity" localSheetId="29">#REF!</definedName>
    <definedName name="bsentity" localSheetId="30">#REF!</definedName>
    <definedName name="bsentity">#REF!</definedName>
    <definedName name="Bsheet" localSheetId="16">#REF!</definedName>
    <definedName name="Bsheet" localSheetId="17">#REF!</definedName>
    <definedName name="Bsheet" localSheetId="18">#REF!</definedName>
    <definedName name="Bsheet" localSheetId="19">#REF!</definedName>
    <definedName name="Bsheet" localSheetId="20">#REF!</definedName>
    <definedName name="Bsheet" localSheetId="21">#REF!</definedName>
    <definedName name="Bsheet" localSheetId="25">#REF!</definedName>
    <definedName name="Bsheet" localSheetId="26">#REF!</definedName>
    <definedName name="Bsheet" localSheetId="27">#REF!</definedName>
    <definedName name="Bsheet" localSheetId="28">#REF!</definedName>
    <definedName name="Bsheet" localSheetId="29">#REF!</definedName>
    <definedName name="Bsheet" localSheetId="30">#REF!</definedName>
    <definedName name="Bsheet">#REF!</definedName>
    <definedName name="BUILD">'[7]Building'!$A$2:$E$97</definedName>
    <definedName name="calspread_meanreversion" localSheetId="16">#REF!</definedName>
    <definedName name="calspread_meanreversion" localSheetId="17">#REF!</definedName>
    <definedName name="calspread_meanreversion" localSheetId="18">#REF!</definedName>
    <definedName name="calspread_meanreversion" localSheetId="19">#REF!</definedName>
    <definedName name="calspread_meanreversion" localSheetId="20">#REF!</definedName>
    <definedName name="calspread_meanreversion" localSheetId="21">#REF!</definedName>
    <definedName name="calspread_meanreversion" localSheetId="25">#REF!</definedName>
    <definedName name="calspread_meanreversion" localSheetId="26">#REF!</definedName>
    <definedName name="calspread_meanreversion" localSheetId="27">#REF!</definedName>
    <definedName name="calspread_meanreversion" localSheetId="28">#REF!</definedName>
    <definedName name="calspread_meanreversion" localSheetId="29">#REF!</definedName>
    <definedName name="calspread_meanreversion" localSheetId="30">#REF!</definedName>
    <definedName name="calspread_meanreversion">#REF!</definedName>
    <definedName name="calspread_meshpoints" localSheetId="16">#REF!</definedName>
    <definedName name="calspread_meshpoints" localSheetId="17">#REF!</definedName>
    <definedName name="calspread_meshpoints" localSheetId="18">#REF!</definedName>
    <definedName name="calspread_meshpoints" localSheetId="19">#REF!</definedName>
    <definedName name="calspread_meshpoints" localSheetId="20">#REF!</definedName>
    <definedName name="calspread_meshpoints" localSheetId="21">#REF!</definedName>
    <definedName name="calspread_meshpoints" localSheetId="25">#REF!</definedName>
    <definedName name="calspread_meshpoints" localSheetId="26">#REF!</definedName>
    <definedName name="calspread_meshpoints" localSheetId="27">#REF!</definedName>
    <definedName name="calspread_meshpoints" localSheetId="28">#REF!</definedName>
    <definedName name="calspread_meshpoints" localSheetId="29">#REF!</definedName>
    <definedName name="calspread_meshpoints" localSheetId="30">#REF!</definedName>
    <definedName name="calspread_meshpoints">#REF!</definedName>
    <definedName name="calspread_model" localSheetId="16">#REF!</definedName>
    <definedName name="calspread_model" localSheetId="17">#REF!</definedName>
    <definedName name="calspread_model" localSheetId="18">#REF!</definedName>
    <definedName name="calspread_model" localSheetId="19">#REF!</definedName>
    <definedName name="calspread_model" localSheetId="20">#REF!</definedName>
    <definedName name="calspread_model" localSheetId="21">#REF!</definedName>
    <definedName name="calspread_model" localSheetId="25">#REF!</definedName>
    <definedName name="calspread_model" localSheetId="26">#REF!</definedName>
    <definedName name="calspread_model" localSheetId="27">#REF!</definedName>
    <definedName name="calspread_model" localSheetId="28">#REF!</definedName>
    <definedName name="calspread_model" localSheetId="29">#REF!</definedName>
    <definedName name="calspread_model" localSheetId="30">#REF!</definedName>
    <definedName name="calspread_model">#REF!</definedName>
    <definedName name="calspread_volatility" localSheetId="16">#REF!</definedName>
    <definedName name="calspread_volatility" localSheetId="17">#REF!</definedName>
    <definedName name="calspread_volatility" localSheetId="18">#REF!</definedName>
    <definedName name="calspread_volatility" localSheetId="19">#REF!</definedName>
    <definedName name="calspread_volatility" localSheetId="20">#REF!</definedName>
    <definedName name="calspread_volatility" localSheetId="21">#REF!</definedName>
    <definedName name="calspread_volatility" localSheetId="25">#REF!</definedName>
    <definedName name="calspread_volatility" localSheetId="26">#REF!</definedName>
    <definedName name="calspread_volatility" localSheetId="27">#REF!</definedName>
    <definedName name="calspread_volatility" localSheetId="28">#REF!</definedName>
    <definedName name="calspread_volatility" localSheetId="29">#REF!</definedName>
    <definedName name="calspread_volatility" localSheetId="30">#REF!</definedName>
    <definedName name="calspread_volatility">#REF!</definedName>
    <definedName name="calspread_volatility2" localSheetId="16">#REF!</definedName>
    <definedName name="calspread_volatility2" localSheetId="17">#REF!</definedName>
    <definedName name="calspread_volatility2" localSheetId="18">#REF!</definedName>
    <definedName name="calspread_volatility2" localSheetId="19">#REF!</definedName>
    <definedName name="calspread_volatility2" localSheetId="20">#REF!</definedName>
    <definedName name="calspread_volatility2" localSheetId="21">#REF!</definedName>
    <definedName name="calspread_volatility2" localSheetId="25">#REF!</definedName>
    <definedName name="calspread_volatility2" localSheetId="26">#REF!</definedName>
    <definedName name="calspread_volatility2" localSheetId="27">#REF!</definedName>
    <definedName name="calspread_volatility2" localSheetId="28">#REF!</definedName>
    <definedName name="calspread_volatility2" localSheetId="29">#REF!</definedName>
    <definedName name="calspread_volatility2" localSheetId="30">#REF!</definedName>
    <definedName name="calspread_volatility2">#REF!</definedName>
    <definedName name="capexentity" localSheetId="16">#REF!</definedName>
    <definedName name="capexentity" localSheetId="17">#REF!</definedName>
    <definedName name="capexentity" localSheetId="18">#REF!</definedName>
    <definedName name="capexentity" localSheetId="19">#REF!</definedName>
    <definedName name="capexentity" localSheetId="20">#REF!</definedName>
    <definedName name="capexentity" localSheetId="21">#REF!</definedName>
    <definedName name="capexentity" localSheetId="25">#REF!</definedName>
    <definedName name="capexentity" localSheetId="26">#REF!</definedName>
    <definedName name="capexentity" localSheetId="27">#REF!</definedName>
    <definedName name="capexentity" localSheetId="28">#REF!</definedName>
    <definedName name="capexentity" localSheetId="29">#REF!</definedName>
    <definedName name="capexentity" localSheetId="30">#REF!</definedName>
    <definedName name="capexentity">#REF!</definedName>
    <definedName name="capfloor_meanreversion" localSheetId="16">#REF!</definedName>
    <definedName name="capfloor_meanreversion" localSheetId="17">#REF!</definedName>
    <definedName name="capfloor_meanreversion" localSheetId="18">#REF!</definedName>
    <definedName name="capfloor_meanreversion" localSheetId="19">#REF!</definedName>
    <definedName name="capfloor_meanreversion" localSheetId="20">#REF!</definedName>
    <definedName name="capfloor_meanreversion" localSheetId="21">#REF!</definedName>
    <definedName name="capfloor_meanreversion" localSheetId="25">#REF!</definedName>
    <definedName name="capfloor_meanreversion" localSheetId="26">#REF!</definedName>
    <definedName name="capfloor_meanreversion" localSheetId="27">#REF!</definedName>
    <definedName name="capfloor_meanreversion" localSheetId="28">#REF!</definedName>
    <definedName name="capfloor_meanreversion" localSheetId="29">#REF!</definedName>
    <definedName name="capfloor_meanreversion" localSheetId="30">#REF!</definedName>
    <definedName name="capfloor_meanreversion">#REF!</definedName>
    <definedName name="capfloor_model" localSheetId="16">#REF!</definedName>
    <definedName name="capfloor_model" localSheetId="17">#REF!</definedName>
    <definedName name="capfloor_model" localSheetId="18">#REF!</definedName>
    <definedName name="capfloor_model" localSheetId="19">#REF!</definedName>
    <definedName name="capfloor_model" localSheetId="20">#REF!</definedName>
    <definedName name="capfloor_model" localSheetId="21">#REF!</definedName>
    <definedName name="capfloor_model" localSheetId="25">#REF!</definedName>
    <definedName name="capfloor_model" localSheetId="26">#REF!</definedName>
    <definedName name="capfloor_model" localSheetId="27">#REF!</definedName>
    <definedName name="capfloor_model" localSheetId="28">#REF!</definedName>
    <definedName name="capfloor_model" localSheetId="29">#REF!</definedName>
    <definedName name="capfloor_model" localSheetId="30">#REF!</definedName>
    <definedName name="capfloor_model">#REF!</definedName>
    <definedName name="capfloor_volatility" localSheetId="16">#REF!</definedName>
    <definedName name="capfloor_volatility" localSheetId="17">#REF!</definedName>
    <definedName name="capfloor_volatility" localSheetId="18">#REF!</definedName>
    <definedName name="capfloor_volatility" localSheetId="19">#REF!</definedName>
    <definedName name="capfloor_volatility" localSheetId="20">#REF!</definedName>
    <definedName name="capfloor_volatility" localSheetId="21">#REF!</definedName>
    <definedName name="capfloor_volatility" localSheetId="25">#REF!</definedName>
    <definedName name="capfloor_volatility" localSheetId="26">#REF!</definedName>
    <definedName name="capfloor_volatility" localSheetId="27">#REF!</definedName>
    <definedName name="capfloor_volatility" localSheetId="28">#REF!</definedName>
    <definedName name="capfloor_volatility" localSheetId="29">#REF!</definedName>
    <definedName name="capfloor_volatility" localSheetId="30">#REF!</definedName>
    <definedName name="capfloor_volatility">#REF!</definedName>
    <definedName name="Cash_Sweep_Switch" localSheetId="16">#REF!</definedName>
    <definedName name="Cash_Sweep_Switch" localSheetId="17">#REF!</definedName>
    <definedName name="Cash_Sweep_Switch" localSheetId="18">#REF!</definedName>
    <definedName name="Cash_Sweep_Switch" localSheetId="19">#REF!</definedName>
    <definedName name="Cash_Sweep_Switch" localSheetId="20">#REF!</definedName>
    <definedName name="Cash_Sweep_Switch" localSheetId="21">#REF!</definedName>
    <definedName name="Cash_Sweep_Switch" localSheetId="25">#REF!</definedName>
    <definedName name="Cash_Sweep_Switch" localSheetId="26">#REF!</definedName>
    <definedName name="Cash_Sweep_Switch" localSheetId="27">#REF!</definedName>
    <definedName name="Cash_Sweep_Switch" localSheetId="28">#REF!</definedName>
    <definedName name="Cash_Sweep_Switch" localSheetId="29">#REF!</definedName>
    <definedName name="Cash_Sweep_Switch" localSheetId="30">#REF!</definedName>
    <definedName name="Cash_Sweep_Switch">#REF!</definedName>
    <definedName name="category" localSheetId="16">#REF!</definedName>
    <definedName name="category" localSheetId="17">#REF!</definedName>
    <definedName name="category" localSheetId="18">#REF!</definedName>
    <definedName name="category" localSheetId="19">#REF!</definedName>
    <definedName name="category" localSheetId="20">#REF!</definedName>
    <definedName name="category" localSheetId="21">#REF!</definedName>
    <definedName name="category" localSheetId="25">#REF!</definedName>
    <definedName name="category" localSheetId="26">#REF!</definedName>
    <definedName name="category" localSheetId="27">#REF!</definedName>
    <definedName name="category" localSheetId="28">#REF!</definedName>
    <definedName name="category" localSheetId="29">#REF!</definedName>
    <definedName name="category" localSheetId="30">#REF!</definedName>
    <definedName name="category">#REF!</definedName>
    <definedName name="CBWorkbookPriority" hidden="1">-21190210</definedName>
    <definedName name="cc">#REF!</definedName>
    <definedName name="ccc"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2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1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1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2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2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2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2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2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3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c" localSheetId="16" hidden="1">{"variance_page",#N/A,FALSE,"template"}</definedName>
    <definedName name="cccc" localSheetId="17" hidden="1">{"variance_page",#N/A,FALSE,"template"}</definedName>
    <definedName name="cccc" localSheetId="18" hidden="1">{"variance_page",#N/A,FALSE,"template"}</definedName>
    <definedName name="cccc" localSheetId="19" hidden="1">{"variance_page",#N/A,FALSE,"template"}</definedName>
    <definedName name="cccc" localSheetId="20" hidden="1">{"variance_page",#N/A,FALSE,"template"}</definedName>
    <definedName name="cccc" localSheetId="21" hidden="1">{"variance_page",#N/A,FALSE,"template"}</definedName>
    <definedName name="cccc" localSheetId="22" hidden="1">{"variance_page",#N/A,FALSE,"template"}</definedName>
    <definedName name="cccc" localSheetId="3" hidden="1">{"variance_page",#N/A,FALSE,"template"}</definedName>
    <definedName name="cccc" localSheetId="4" hidden="1">{"variance_page",#N/A,FALSE,"template"}</definedName>
    <definedName name="cccc" localSheetId="13" hidden="1">{"variance_page",#N/A,FALSE,"template"}</definedName>
    <definedName name="cccc" localSheetId="15" hidden="1">{"variance_page",#N/A,FALSE,"template"}</definedName>
    <definedName name="cccc" localSheetId="25" hidden="1">{"variance_page",#N/A,FALSE,"template"}</definedName>
    <definedName name="cccc" localSheetId="26" hidden="1">{"variance_page",#N/A,FALSE,"template"}</definedName>
    <definedName name="cccc" localSheetId="27" hidden="1">{"variance_page",#N/A,FALSE,"template"}</definedName>
    <definedName name="cccc" localSheetId="28" hidden="1">{"variance_page",#N/A,FALSE,"template"}</definedName>
    <definedName name="cccc" localSheetId="29" hidden="1">{"variance_page",#N/A,FALSE,"template"}</definedName>
    <definedName name="cccc" localSheetId="30" hidden="1">{"variance_page",#N/A,FALSE,"template"}</definedName>
    <definedName name="ccccccc" localSheetId="16" hidden="1">{"SourcesUses",#N/A,TRUE,#N/A;"TransOverview",#N/A,TRUE,"CFMODEL"}</definedName>
    <definedName name="ccccccc" localSheetId="17" hidden="1">{"SourcesUses",#N/A,TRUE,#N/A;"TransOverview",#N/A,TRUE,"CFMODEL"}</definedName>
    <definedName name="ccccccc" localSheetId="18" hidden="1">{"SourcesUses",#N/A,TRUE,#N/A;"TransOverview",#N/A,TRUE,"CFMODEL"}</definedName>
    <definedName name="ccccccc" localSheetId="19" hidden="1">{"SourcesUses",#N/A,TRUE,#N/A;"TransOverview",#N/A,TRUE,"CFMODEL"}</definedName>
    <definedName name="ccccccc" localSheetId="20" hidden="1">{"SourcesUses",#N/A,TRUE,#N/A;"TransOverview",#N/A,TRUE,"CFMODEL"}</definedName>
    <definedName name="ccccccc" localSheetId="21" hidden="1">{"SourcesUses",#N/A,TRUE,#N/A;"TransOverview",#N/A,TRUE,"CFMODEL"}</definedName>
    <definedName name="ccccccc" localSheetId="22" hidden="1">{"SourcesUses",#N/A,TRUE,#N/A;"TransOverview",#N/A,TRUE,"CFMODEL"}</definedName>
    <definedName name="ccccccc" localSheetId="3" hidden="1">{"SourcesUses",#N/A,TRUE,#N/A;"TransOverview",#N/A,TRUE,"CFMODEL"}</definedName>
    <definedName name="ccccccc" localSheetId="4" hidden="1">{"SourcesUses",#N/A,TRUE,#N/A;"TransOverview",#N/A,TRUE,"CFMODEL"}</definedName>
    <definedName name="ccccccc" localSheetId="13" hidden="1">{"SourcesUses",#N/A,TRUE,#N/A;"TransOverview",#N/A,TRUE,"CFMODEL"}</definedName>
    <definedName name="ccccccc" localSheetId="15" hidden="1">{"SourcesUses",#N/A,TRUE,#N/A;"TransOverview",#N/A,TRUE,"CFMODEL"}</definedName>
    <definedName name="ccccccc" localSheetId="25" hidden="1">{"SourcesUses",#N/A,TRUE,#N/A;"TransOverview",#N/A,TRUE,"CFMODEL"}</definedName>
    <definedName name="ccccccc" localSheetId="26" hidden="1">{"SourcesUses",#N/A,TRUE,#N/A;"TransOverview",#N/A,TRUE,"CFMODEL"}</definedName>
    <definedName name="ccccccc" localSheetId="27" hidden="1">{"SourcesUses",#N/A,TRUE,#N/A;"TransOverview",#N/A,TRUE,"CFMODEL"}</definedName>
    <definedName name="ccccccc" localSheetId="28" hidden="1">{"SourcesUses",#N/A,TRUE,#N/A;"TransOverview",#N/A,TRUE,"CFMODEL"}</definedName>
    <definedName name="ccccccc" localSheetId="29" hidden="1">{"SourcesUses",#N/A,TRUE,#N/A;"TransOverview",#N/A,TRUE,"CFMODEL"}</definedName>
    <definedName name="ccccccc" localSheetId="30" hidden="1">{"SourcesUses",#N/A,TRUE,#N/A;"TransOverview",#N/A,TRUE,"CFMODEL"}</definedName>
    <definedName name="ccccccccccccccc" localSheetId="16" hidden="1">{"SourcesUses",#N/A,TRUE,"FundsFlow";"TransOverview",#N/A,TRUE,"FundsFlow"}</definedName>
    <definedName name="ccccccccccccccc" localSheetId="17" hidden="1">{"SourcesUses",#N/A,TRUE,"FundsFlow";"TransOverview",#N/A,TRUE,"FundsFlow"}</definedName>
    <definedName name="ccccccccccccccc" localSheetId="18" hidden="1">{"SourcesUses",#N/A,TRUE,"FundsFlow";"TransOverview",#N/A,TRUE,"FundsFlow"}</definedName>
    <definedName name="ccccccccccccccc" localSheetId="19" hidden="1">{"SourcesUses",#N/A,TRUE,"FundsFlow";"TransOverview",#N/A,TRUE,"FundsFlow"}</definedName>
    <definedName name="ccccccccccccccc" localSheetId="20" hidden="1">{"SourcesUses",#N/A,TRUE,"FundsFlow";"TransOverview",#N/A,TRUE,"FundsFlow"}</definedName>
    <definedName name="ccccccccccccccc" localSheetId="21" hidden="1">{"SourcesUses",#N/A,TRUE,"FundsFlow";"TransOverview",#N/A,TRUE,"FundsFlow"}</definedName>
    <definedName name="ccccccccccccccc" localSheetId="22" hidden="1">{"SourcesUses",#N/A,TRUE,"FundsFlow";"TransOverview",#N/A,TRUE,"FundsFlow"}</definedName>
    <definedName name="ccccccccccccccc" localSheetId="3" hidden="1">{"SourcesUses",#N/A,TRUE,"FundsFlow";"TransOverview",#N/A,TRUE,"FundsFlow"}</definedName>
    <definedName name="ccccccccccccccc" localSheetId="4" hidden="1">{"SourcesUses",#N/A,TRUE,"FundsFlow";"TransOverview",#N/A,TRUE,"FundsFlow"}</definedName>
    <definedName name="ccccccccccccccc" localSheetId="13" hidden="1">{"SourcesUses",#N/A,TRUE,"FundsFlow";"TransOverview",#N/A,TRUE,"FundsFlow"}</definedName>
    <definedName name="ccccccccccccccc" localSheetId="15" hidden="1">{"SourcesUses",#N/A,TRUE,"FundsFlow";"TransOverview",#N/A,TRUE,"FundsFlow"}</definedName>
    <definedName name="ccccccccccccccc" localSheetId="25" hidden="1">{"SourcesUses",#N/A,TRUE,"FundsFlow";"TransOverview",#N/A,TRUE,"FundsFlow"}</definedName>
    <definedName name="ccccccccccccccc" localSheetId="26" hidden="1">{"SourcesUses",#N/A,TRUE,"FundsFlow";"TransOverview",#N/A,TRUE,"FundsFlow"}</definedName>
    <definedName name="ccccccccccccccc" localSheetId="27" hidden="1">{"SourcesUses",#N/A,TRUE,"FundsFlow";"TransOverview",#N/A,TRUE,"FundsFlow"}</definedName>
    <definedName name="ccccccccccccccc" localSheetId="28" hidden="1">{"SourcesUses",#N/A,TRUE,"FundsFlow";"TransOverview",#N/A,TRUE,"FundsFlow"}</definedName>
    <definedName name="ccccccccccccccc" localSheetId="29" hidden="1">{"SourcesUses",#N/A,TRUE,"FundsFlow";"TransOverview",#N/A,TRUE,"FundsFlow"}</definedName>
    <definedName name="ccccccccccccccc" localSheetId="30" hidden="1">{"SourcesUses",#N/A,TRUE,"FundsFlow";"TransOverview",#N/A,TRUE,"FundsFlow"}</definedName>
    <definedName name="CCPlan">#REF!</definedName>
    <definedName name="ccyswapopt_meanreversion" localSheetId="16">#REF!</definedName>
    <definedName name="ccyswapopt_meanreversion" localSheetId="17">#REF!</definedName>
    <definedName name="ccyswapopt_meanreversion" localSheetId="18">#REF!</definedName>
    <definedName name="ccyswapopt_meanreversion" localSheetId="19">#REF!</definedName>
    <definedName name="ccyswapopt_meanreversion" localSheetId="20">#REF!</definedName>
    <definedName name="ccyswapopt_meanreversion" localSheetId="21">#REF!</definedName>
    <definedName name="ccyswapopt_meanreversion" localSheetId="25">#REF!</definedName>
    <definedName name="ccyswapopt_meanreversion" localSheetId="26">#REF!</definedName>
    <definedName name="ccyswapopt_meanreversion" localSheetId="27">#REF!</definedName>
    <definedName name="ccyswapopt_meanreversion" localSheetId="28">#REF!</definedName>
    <definedName name="ccyswapopt_meanreversion" localSheetId="29">#REF!</definedName>
    <definedName name="ccyswapopt_meanreversion" localSheetId="30">#REF!</definedName>
    <definedName name="ccyswapopt_meanreversion">#REF!</definedName>
    <definedName name="ccyswapopt_model" localSheetId="16">#REF!</definedName>
    <definedName name="ccyswapopt_model" localSheetId="17">#REF!</definedName>
    <definedName name="ccyswapopt_model" localSheetId="18">#REF!</definedName>
    <definedName name="ccyswapopt_model" localSheetId="19">#REF!</definedName>
    <definedName name="ccyswapopt_model" localSheetId="20">#REF!</definedName>
    <definedName name="ccyswapopt_model" localSheetId="21">#REF!</definedName>
    <definedName name="ccyswapopt_model" localSheetId="25">#REF!</definedName>
    <definedName name="ccyswapopt_model" localSheetId="26">#REF!</definedName>
    <definedName name="ccyswapopt_model" localSheetId="27">#REF!</definedName>
    <definedName name="ccyswapopt_model" localSheetId="28">#REF!</definedName>
    <definedName name="ccyswapopt_model" localSheetId="29">#REF!</definedName>
    <definedName name="ccyswapopt_model" localSheetId="30">#REF!</definedName>
    <definedName name="ccyswapopt_model">#REF!</definedName>
    <definedName name="ccyswapopt_volatility" localSheetId="16">#REF!</definedName>
    <definedName name="ccyswapopt_volatility" localSheetId="17">#REF!</definedName>
    <definedName name="ccyswapopt_volatility" localSheetId="18">#REF!</definedName>
    <definedName name="ccyswapopt_volatility" localSheetId="19">#REF!</definedName>
    <definedName name="ccyswapopt_volatility" localSheetId="20">#REF!</definedName>
    <definedName name="ccyswapopt_volatility" localSheetId="21">#REF!</definedName>
    <definedName name="ccyswapopt_volatility" localSheetId="25">#REF!</definedName>
    <definedName name="ccyswapopt_volatility" localSheetId="26">#REF!</definedName>
    <definedName name="ccyswapopt_volatility" localSheetId="27">#REF!</definedName>
    <definedName name="ccyswapopt_volatility" localSheetId="28">#REF!</definedName>
    <definedName name="ccyswapopt_volatility" localSheetId="29">#REF!</definedName>
    <definedName name="ccyswapopt_volatility" localSheetId="30">#REF!</definedName>
    <definedName name="ccyswapopt_volatility">#REF!</definedName>
    <definedName name="ccyswapopt_volatility2" localSheetId="16">#REF!</definedName>
    <definedName name="ccyswapopt_volatility2" localSheetId="17">#REF!</definedName>
    <definedName name="ccyswapopt_volatility2" localSheetId="18">#REF!</definedName>
    <definedName name="ccyswapopt_volatility2" localSheetId="19">#REF!</definedName>
    <definedName name="ccyswapopt_volatility2" localSheetId="20">#REF!</definedName>
    <definedName name="ccyswapopt_volatility2" localSheetId="21">#REF!</definedName>
    <definedName name="ccyswapopt_volatility2" localSheetId="25">#REF!</definedName>
    <definedName name="ccyswapopt_volatility2" localSheetId="26">#REF!</definedName>
    <definedName name="ccyswapopt_volatility2" localSheetId="27">#REF!</definedName>
    <definedName name="ccyswapopt_volatility2" localSheetId="28">#REF!</definedName>
    <definedName name="ccyswapopt_volatility2" localSheetId="29">#REF!</definedName>
    <definedName name="ccyswapopt_volatility2" localSheetId="30">#REF!</definedName>
    <definedName name="ccyswapopt_volatility2">#REF!</definedName>
    <definedName name="cfentity" localSheetId="16">#REF!</definedName>
    <definedName name="cfentity" localSheetId="17">#REF!</definedName>
    <definedName name="cfentity" localSheetId="18">#REF!</definedName>
    <definedName name="cfentity" localSheetId="19">#REF!</definedName>
    <definedName name="cfentity" localSheetId="20">#REF!</definedName>
    <definedName name="cfentity" localSheetId="21">#REF!</definedName>
    <definedName name="cfentity" localSheetId="25">#REF!</definedName>
    <definedName name="cfentity" localSheetId="26">#REF!</definedName>
    <definedName name="cfentity" localSheetId="27">#REF!</definedName>
    <definedName name="cfentity" localSheetId="28">#REF!</definedName>
    <definedName name="cfentity" localSheetId="29">#REF!</definedName>
    <definedName name="cfentity" localSheetId="30">#REF!</definedName>
    <definedName name="cfentity">#REF!</definedName>
    <definedName name="Chart">"Chart 3"</definedName>
    <definedName name="Class_Life_ADR" localSheetId="16">'[8]ADR Table'!$B$5:$J$5</definedName>
    <definedName name="Class_Life_ADR" localSheetId="17">'[8]ADR Table'!$B$5:$J$5</definedName>
    <definedName name="Class_Life_ADR" localSheetId="18">'[8]ADR Table'!$B$5:$J$5</definedName>
    <definedName name="Class_Life_ADR" localSheetId="19">'[8]ADR Table'!$B$5:$J$5</definedName>
    <definedName name="Class_Life_ADR" localSheetId="20">'[8]ADR Table'!$B$5:$J$5</definedName>
    <definedName name="Class_Life_ADR" localSheetId="21">'[8]ADR Table'!$B$5:$J$5</definedName>
    <definedName name="Class_Life_ADR" localSheetId="25">'[8]ADR Table'!$B$5:$J$5</definedName>
    <definedName name="Class_Life_ADR" localSheetId="26">'[8]ADR Table'!$B$5:$J$5</definedName>
    <definedName name="Class_Life_ADR" localSheetId="27">'[8]ADR Table'!$B$5:$J$5</definedName>
    <definedName name="Class_Life_ADR" localSheetId="28">'[8]ADR Table'!$B$5:$J$5</definedName>
    <definedName name="Class_Life_ADR" localSheetId="29">'[8]ADR Table'!$B$5:$J$5</definedName>
    <definedName name="Class_Life_ADR" localSheetId="30">'[8]ADR Table'!$B$5:$J$5</definedName>
    <definedName name="Class_Life_ADR">'[8]ADR Table'!$B$5:$J$5</definedName>
    <definedName name="Class_Life_MACRS" localSheetId="16">'[8]MARCS Table'!$B$5:$I$5</definedName>
    <definedName name="Class_Life_MACRS" localSheetId="17">'[8]MARCS Table'!$B$5:$I$5</definedName>
    <definedName name="Class_Life_MACRS" localSheetId="18">'[8]MARCS Table'!$B$5:$I$5</definedName>
    <definedName name="Class_Life_MACRS" localSheetId="19">'[8]MARCS Table'!$B$5:$I$5</definedName>
    <definedName name="Class_Life_MACRS" localSheetId="20">'[8]MARCS Table'!$B$5:$I$5</definedName>
    <definedName name="Class_Life_MACRS" localSheetId="21">'[8]MARCS Table'!$B$5:$I$5</definedName>
    <definedName name="Class_Life_MACRS" localSheetId="25">'[8]MARCS Table'!$B$5:$I$5</definedName>
    <definedName name="Class_Life_MACRS" localSheetId="26">'[8]MARCS Table'!$B$5:$I$5</definedName>
    <definedName name="Class_Life_MACRS" localSheetId="27">'[8]MARCS Table'!$B$5:$I$5</definedName>
    <definedName name="Class_Life_MACRS" localSheetId="28">'[8]MARCS Table'!$B$5:$I$5</definedName>
    <definedName name="Class_Life_MACRS" localSheetId="29">'[8]MARCS Table'!$B$5:$I$5</definedName>
    <definedName name="Class_Life_MACRS" localSheetId="30">'[8]MARCS Table'!$B$5:$I$5</definedName>
    <definedName name="Class_Life_MACRS">'[8]MARCS Table'!$B$5:$I$5</definedName>
    <definedName name="Commercial_Operation_Year">'[3]Inputs'!$B$197</definedName>
    <definedName name="Commercial_Rev_Growth">'[9]Assumptions'!$C$11</definedName>
    <definedName name="confidence">'[5]Inputs'!$B$12</definedName>
    <definedName name="ConsolidatedRange" localSheetId="16">#REF!</definedName>
    <definedName name="ConsolidatedRange" localSheetId="17">#REF!</definedName>
    <definedName name="ConsolidatedRange" localSheetId="18">#REF!</definedName>
    <definedName name="ConsolidatedRange" localSheetId="19">#REF!</definedName>
    <definedName name="ConsolidatedRange" localSheetId="20">#REF!</definedName>
    <definedName name="ConsolidatedRange" localSheetId="21">#REF!</definedName>
    <definedName name="ConsolidatedRange" localSheetId="25">#REF!</definedName>
    <definedName name="ConsolidatedRange" localSheetId="26">#REF!</definedName>
    <definedName name="ConsolidatedRange" localSheetId="27">#REF!</definedName>
    <definedName name="ConsolidatedRange" localSheetId="28">#REF!</definedName>
    <definedName name="ConsolidatedRange" localSheetId="29">#REF!</definedName>
    <definedName name="ConsolidatedRange" localSheetId="30">#REF!</definedName>
    <definedName name="ConsolidatedRange">#REF!</definedName>
    <definedName name="ConsolidationRange" localSheetId="16">#REF!</definedName>
    <definedName name="ConsolidationRange" localSheetId="17">#REF!</definedName>
    <definedName name="ConsolidationRange" localSheetId="18">#REF!</definedName>
    <definedName name="ConsolidationRange" localSheetId="19">#REF!</definedName>
    <definedName name="ConsolidationRange" localSheetId="20">#REF!</definedName>
    <definedName name="ConsolidationRange" localSheetId="21">#REF!</definedName>
    <definedName name="ConsolidationRange" localSheetId="25">#REF!</definedName>
    <definedName name="ConsolidationRange" localSheetId="26">#REF!</definedName>
    <definedName name="ConsolidationRange" localSheetId="27">#REF!</definedName>
    <definedName name="ConsolidationRange" localSheetId="28">#REF!</definedName>
    <definedName name="ConsolidationRange" localSheetId="29">#REF!</definedName>
    <definedName name="ConsolidationRange" localSheetId="30">#REF!</definedName>
    <definedName name="ConsolidationRange">#REF!</definedName>
    <definedName name="Construction_Facility_Balance_End_of_Month" localSheetId="16">#REF!</definedName>
    <definedName name="Construction_Facility_Balance_End_of_Month" localSheetId="17">#REF!</definedName>
    <definedName name="Construction_Facility_Balance_End_of_Month" localSheetId="18">#REF!</definedName>
    <definedName name="Construction_Facility_Balance_End_of_Month" localSheetId="19">#REF!</definedName>
    <definedName name="Construction_Facility_Balance_End_of_Month" localSheetId="20">#REF!</definedName>
    <definedName name="Construction_Facility_Balance_End_of_Month" localSheetId="21">#REF!</definedName>
    <definedName name="Construction_Facility_Balance_End_of_Month" localSheetId="25">#REF!</definedName>
    <definedName name="Construction_Facility_Balance_End_of_Month" localSheetId="26">#REF!</definedName>
    <definedName name="Construction_Facility_Balance_End_of_Month" localSheetId="27">#REF!</definedName>
    <definedName name="Construction_Facility_Balance_End_of_Month" localSheetId="28">#REF!</definedName>
    <definedName name="Construction_Facility_Balance_End_of_Month" localSheetId="29">#REF!</definedName>
    <definedName name="Construction_Facility_Balance_End_of_Month" localSheetId="30">#REF!</definedName>
    <definedName name="Construction_Facility_Balance_End_of_Month">#REF!</definedName>
    <definedName name="convertible_treesteps" localSheetId="16">#REF!</definedName>
    <definedName name="convertible_treesteps" localSheetId="17">#REF!</definedName>
    <definedName name="convertible_treesteps" localSheetId="18">#REF!</definedName>
    <definedName name="convertible_treesteps" localSheetId="19">#REF!</definedName>
    <definedName name="convertible_treesteps" localSheetId="20">#REF!</definedName>
    <definedName name="convertible_treesteps" localSheetId="21">#REF!</definedName>
    <definedName name="convertible_treesteps" localSheetId="25">#REF!</definedName>
    <definedName name="convertible_treesteps" localSheetId="26">#REF!</definedName>
    <definedName name="convertible_treesteps" localSheetId="27">#REF!</definedName>
    <definedName name="convertible_treesteps" localSheetId="28">#REF!</definedName>
    <definedName name="convertible_treesteps" localSheetId="29">#REF!</definedName>
    <definedName name="convertible_treesteps" localSheetId="30">#REF!</definedName>
    <definedName name="convertible_treesteps">#REF!</definedName>
    <definedName name="convertible_volatility" localSheetId="16">#REF!</definedName>
    <definedName name="convertible_volatility" localSheetId="17">#REF!</definedName>
    <definedName name="convertible_volatility" localSheetId="18">#REF!</definedName>
    <definedName name="convertible_volatility" localSheetId="19">#REF!</definedName>
    <definedName name="convertible_volatility" localSheetId="20">#REF!</definedName>
    <definedName name="convertible_volatility" localSheetId="21">#REF!</definedName>
    <definedName name="convertible_volatility" localSheetId="25">#REF!</definedName>
    <definedName name="convertible_volatility" localSheetId="26">#REF!</definedName>
    <definedName name="convertible_volatility" localSheetId="27">#REF!</definedName>
    <definedName name="convertible_volatility" localSheetId="28">#REF!</definedName>
    <definedName name="convertible_volatility" localSheetId="29">#REF!</definedName>
    <definedName name="convertible_volatility" localSheetId="30">#REF!</definedName>
    <definedName name="convertible_volatility">#REF!</definedName>
    <definedName name="Corporate_Guarantee_Switch" localSheetId="16">#REF!</definedName>
    <definedName name="Corporate_Guarantee_Switch" localSheetId="17">#REF!</definedName>
    <definedName name="Corporate_Guarantee_Switch" localSheetId="18">#REF!</definedName>
    <definedName name="Corporate_Guarantee_Switch" localSheetId="19">#REF!</definedName>
    <definedName name="Corporate_Guarantee_Switch" localSheetId="20">#REF!</definedName>
    <definedName name="Corporate_Guarantee_Switch" localSheetId="21">#REF!</definedName>
    <definedName name="Corporate_Guarantee_Switch" localSheetId="25">#REF!</definedName>
    <definedName name="Corporate_Guarantee_Switch" localSheetId="26">#REF!</definedName>
    <definedName name="Corporate_Guarantee_Switch" localSheetId="27">#REF!</definedName>
    <definedName name="Corporate_Guarantee_Switch" localSheetId="28">#REF!</definedName>
    <definedName name="Corporate_Guarantee_Switch" localSheetId="29">#REF!</definedName>
    <definedName name="Corporate_Guarantee_Switch" localSheetId="30">#REF!</definedName>
    <definedName name="Corporate_Guarantee_Switch">#REF!</definedName>
    <definedName name="corr_data">'[5]Inputs'!$B$6</definedName>
    <definedName name="Cost_of_Corporate_Guarantee" localSheetId="16">#REF!</definedName>
    <definedName name="Cost_of_Corporate_Guarantee" localSheetId="17">#REF!</definedName>
    <definedName name="Cost_of_Corporate_Guarantee" localSheetId="18">#REF!</definedName>
    <definedName name="Cost_of_Corporate_Guarantee" localSheetId="19">#REF!</definedName>
    <definedName name="Cost_of_Corporate_Guarantee" localSheetId="20">#REF!</definedName>
    <definedName name="Cost_of_Corporate_Guarantee" localSheetId="21">#REF!</definedName>
    <definedName name="Cost_of_Corporate_Guarantee" localSheetId="25">#REF!</definedName>
    <definedName name="Cost_of_Corporate_Guarantee" localSheetId="26">#REF!</definedName>
    <definedName name="Cost_of_Corporate_Guarantee" localSheetId="27">#REF!</definedName>
    <definedName name="Cost_of_Corporate_Guarantee" localSheetId="28">#REF!</definedName>
    <definedName name="Cost_of_Corporate_Guarantee" localSheetId="29">#REF!</definedName>
    <definedName name="Cost_of_Corporate_Guarantee" localSheetId="30">#REF!</definedName>
    <definedName name="Cost_of_Corporate_Guarantee">#REF!</definedName>
    <definedName name="County___Town_Tax_Billing_Month" localSheetId="16">#REF!</definedName>
    <definedName name="County___Town_Tax_Billing_Month" localSheetId="17">#REF!</definedName>
    <definedName name="County___Town_Tax_Billing_Month" localSheetId="18">#REF!</definedName>
    <definedName name="County___Town_Tax_Billing_Month" localSheetId="19">#REF!</definedName>
    <definedName name="County___Town_Tax_Billing_Month" localSheetId="20">#REF!</definedName>
    <definedName name="County___Town_Tax_Billing_Month" localSheetId="21">#REF!</definedName>
    <definedName name="County___Town_Tax_Billing_Month" localSheetId="25">#REF!</definedName>
    <definedName name="County___Town_Tax_Billing_Month" localSheetId="26">#REF!</definedName>
    <definedName name="County___Town_Tax_Billing_Month" localSheetId="27">#REF!</definedName>
    <definedName name="County___Town_Tax_Billing_Month" localSheetId="28">#REF!</definedName>
    <definedName name="County___Town_Tax_Billing_Month" localSheetId="29">#REF!</definedName>
    <definedName name="County___Town_Tax_Billing_Month" localSheetId="30">#REF!</definedName>
    <definedName name="County___Town_Tax_Billing_Month">#REF!</definedName>
    <definedName name="crack_meanreversion" localSheetId="16">#REF!</definedName>
    <definedName name="crack_meanreversion" localSheetId="17">#REF!</definedName>
    <definedName name="crack_meanreversion" localSheetId="18">#REF!</definedName>
    <definedName name="crack_meanreversion" localSheetId="19">#REF!</definedName>
    <definedName name="crack_meanreversion" localSheetId="20">#REF!</definedName>
    <definedName name="crack_meanreversion" localSheetId="21">#REF!</definedName>
    <definedName name="crack_meanreversion" localSheetId="25">#REF!</definedName>
    <definedName name="crack_meanreversion" localSheetId="26">#REF!</definedName>
    <definedName name="crack_meanreversion" localSheetId="27">#REF!</definedName>
    <definedName name="crack_meanreversion" localSheetId="28">#REF!</definedName>
    <definedName name="crack_meanreversion" localSheetId="29">#REF!</definedName>
    <definedName name="crack_meanreversion" localSheetId="30">#REF!</definedName>
    <definedName name="crack_meanreversion">#REF!</definedName>
    <definedName name="crack_meanreversion2" localSheetId="16">#REF!</definedName>
    <definedName name="crack_meanreversion2" localSheetId="17">#REF!</definedName>
    <definedName name="crack_meanreversion2" localSheetId="18">#REF!</definedName>
    <definedName name="crack_meanreversion2" localSheetId="19">#REF!</definedName>
    <definedName name="crack_meanreversion2" localSheetId="20">#REF!</definedName>
    <definedName name="crack_meanreversion2" localSheetId="21">#REF!</definedName>
    <definedName name="crack_meanreversion2" localSheetId="25">#REF!</definedName>
    <definedName name="crack_meanreversion2" localSheetId="26">#REF!</definedName>
    <definedName name="crack_meanreversion2" localSheetId="27">#REF!</definedName>
    <definedName name="crack_meanreversion2" localSheetId="28">#REF!</definedName>
    <definedName name="crack_meanreversion2" localSheetId="29">#REF!</definedName>
    <definedName name="crack_meanreversion2" localSheetId="30">#REF!</definedName>
    <definedName name="crack_meanreversion2">#REF!</definedName>
    <definedName name="crack_meanreversion3" localSheetId="16">#REF!</definedName>
    <definedName name="crack_meanreversion3" localSheetId="17">#REF!</definedName>
    <definedName name="crack_meanreversion3" localSheetId="18">#REF!</definedName>
    <definedName name="crack_meanreversion3" localSheetId="19">#REF!</definedName>
    <definedName name="crack_meanreversion3" localSheetId="20">#REF!</definedName>
    <definedName name="crack_meanreversion3" localSheetId="21">#REF!</definedName>
    <definedName name="crack_meanreversion3" localSheetId="25">#REF!</definedName>
    <definedName name="crack_meanreversion3" localSheetId="26">#REF!</definedName>
    <definedName name="crack_meanreversion3" localSheetId="27">#REF!</definedName>
    <definedName name="crack_meanreversion3" localSheetId="28">#REF!</definedName>
    <definedName name="crack_meanreversion3" localSheetId="29">#REF!</definedName>
    <definedName name="crack_meanreversion3" localSheetId="30">#REF!</definedName>
    <definedName name="crack_meanreversion3">#REF!</definedName>
    <definedName name="crack_meshpoints" localSheetId="16">#REF!</definedName>
    <definedName name="crack_meshpoints" localSheetId="17">#REF!</definedName>
    <definedName name="crack_meshpoints" localSheetId="18">#REF!</definedName>
    <definedName name="crack_meshpoints" localSheetId="19">#REF!</definedName>
    <definedName name="crack_meshpoints" localSheetId="20">#REF!</definedName>
    <definedName name="crack_meshpoints" localSheetId="21">#REF!</definedName>
    <definedName name="crack_meshpoints" localSheetId="25">#REF!</definedName>
    <definedName name="crack_meshpoints" localSheetId="26">#REF!</definedName>
    <definedName name="crack_meshpoints" localSheetId="27">#REF!</definedName>
    <definedName name="crack_meshpoints" localSheetId="28">#REF!</definedName>
    <definedName name="crack_meshpoints" localSheetId="29">#REF!</definedName>
    <definedName name="crack_meshpoints" localSheetId="30">#REF!</definedName>
    <definedName name="crack_meshpoints">#REF!</definedName>
    <definedName name="crack_model" localSheetId="16">#REF!</definedName>
    <definedName name="crack_model" localSheetId="17">#REF!</definedName>
    <definedName name="crack_model" localSheetId="18">#REF!</definedName>
    <definedName name="crack_model" localSheetId="19">#REF!</definedName>
    <definedName name="crack_model" localSheetId="20">#REF!</definedName>
    <definedName name="crack_model" localSheetId="21">#REF!</definedName>
    <definedName name="crack_model" localSheetId="25">#REF!</definedName>
    <definedName name="crack_model" localSheetId="26">#REF!</definedName>
    <definedName name="crack_model" localSheetId="27">#REF!</definedName>
    <definedName name="crack_model" localSheetId="28">#REF!</definedName>
    <definedName name="crack_model" localSheetId="29">#REF!</definedName>
    <definedName name="crack_model" localSheetId="30">#REF!</definedName>
    <definedName name="crack_model">#REF!</definedName>
    <definedName name="crack_volatility" localSheetId="16">#REF!</definedName>
    <definedName name="crack_volatility" localSheetId="17">#REF!</definedName>
    <definedName name="crack_volatility" localSheetId="18">#REF!</definedName>
    <definedName name="crack_volatility" localSheetId="19">#REF!</definedName>
    <definedName name="crack_volatility" localSheetId="20">#REF!</definedName>
    <definedName name="crack_volatility" localSheetId="21">#REF!</definedName>
    <definedName name="crack_volatility" localSheetId="25">#REF!</definedName>
    <definedName name="crack_volatility" localSheetId="26">#REF!</definedName>
    <definedName name="crack_volatility" localSheetId="27">#REF!</definedName>
    <definedName name="crack_volatility" localSheetId="28">#REF!</definedName>
    <definedName name="crack_volatility" localSheetId="29">#REF!</definedName>
    <definedName name="crack_volatility" localSheetId="30">#REF!</definedName>
    <definedName name="crack_volatility">#REF!</definedName>
    <definedName name="crack_volatility2" localSheetId="16">#REF!</definedName>
    <definedName name="crack_volatility2" localSheetId="17">#REF!</definedName>
    <definedName name="crack_volatility2" localSheetId="18">#REF!</definedName>
    <definedName name="crack_volatility2" localSheetId="19">#REF!</definedName>
    <definedName name="crack_volatility2" localSheetId="20">#REF!</definedName>
    <definedName name="crack_volatility2" localSheetId="21">#REF!</definedName>
    <definedName name="crack_volatility2" localSheetId="25">#REF!</definedName>
    <definedName name="crack_volatility2" localSheetId="26">#REF!</definedName>
    <definedName name="crack_volatility2" localSheetId="27">#REF!</definedName>
    <definedName name="crack_volatility2" localSheetId="28">#REF!</definedName>
    <definedName name="crack_volatility2" localSheetId="29">#REF!</definedName>
    <definedName name="crack_volatility2" localSheetId="30">#REF!</definedName>
    <definedName name="crack_volatility2">#REF!</definedName>
    <definedName name="crack_volatility3" localSheetId="16">#REF!</definedName>
    <definedName name="crack_volatility3" localSheetId="17">#REF!</definedName>
    <definedName name="crack_volatility3" localSheetId="18">#REF!</definedName>
    <definedName name="crack_volatility3" localSheetId="19">#REF!</definedName>
    <definedName name="crack_volatility3" localSheetId="20">#REF!</definedName>
    <definedName name="crack_volatility3" localSheetId="21">#REF!</definedName>
    <definedName name="crack_volatility3" localSheetId="25">#REF!</definedName>
    <definedName name="crack_volatility3" localSheetId="26">#REF!</definedName>
    <definedName name="crack_volatility3" localSheetId="27">#REF!</definedName>
    <definedName name="crack_volatility3" localSheetId="28">#REF!</definedName>
    <definedName name="crack_volatility3" localSheetId="29">#REF!</definedName>
    <definedName name="crack_volatility3" localSheetId="30">#REF!</definedName>
    <definedName name="crack_volatility3">#REF!</definedName>
    <definedName name="CreditStats" localSheetId="16" hidden="1">#REF!</definedName>
    <definedName name="CreditStats" localSheetId="17" hidden="1">#REF!</definedName>
    <definedName name="CreditStats" localSheetId="18" hidden="1">#REF!</definedName>
    <definedName name="CreditStats" localSheetId="19" hidden="1">#REF!</definedName>
    <definedName name="CreditStats" localSheetId="20" hidden="1">#REF!</definedName>
    <definedName name="CreditStats" localSheetId="21" hidden="1">#REF!</definedName>
    <definedName name="CreditStats" localSheetId="25" hidden="1">#REF!</definedName>
    <definedName name="CreditStats" localSheetId="26" hidden="1">#REF!</definedName>
    <definedName name="CreditStats" localSheetId="27" hidden="1">#REF!</definedName>
    <definedName name="CreditStats" localSheetId="28" hidden="1">#REF!</definedName>
    <definedName name="CreditStats" localSheetId="29" hidden="1">#REF!</definedName>
    <definedName name="CreditStats" localSheetId="30" hidden="1">#REF!</definedName>
    <definedName name="CreditStats" hidden="1">#REF!</definedName>
    <definedName name="Criteria_MI" localSheetId="16">#REF!</definedName>
    <definedName name="Criteria_MI" localSheetId="17">#REF!</definedName>
    <definedName name="Criteria_MI" localSheetId="18">#REF!</definedName>
    <definedName name="Criteria_MI" localSheetId="19">#REF!</definedName>
    <definedName name="Criteria_MI" localSheetId="20">#REF!</definedName>
    <definedName name="Criteria_MI" localSheetId="21">#REF!</definedName>
    <definedName name="Criteria_MI" localSheetId="25">#REF!</definedName>
    <definedName name="Criteria_MI" localSheetId="26">#REF!</definedName>
    <definedName name="Criteria_MI" localSheetId="27">#REF!</definedName>
    <definedName name="Criteria_MI" localSheetId="28">#REF!</definedName>
    <definedName name="Criteria_MI" localSheetId="29">#REF!</definedName>
    <definedName name="Criteria_MI" localSheetId="30">#REF!</definedName>
    <definedName name="Criteria_MI">#REF!</definedName>
    <definedName name="cross_corrs">'[5]Inputs'!$B$27</definedName>
    <definedName name="CTHRS" localSheetId="16">#REF!</definedName>
    <definedName name="CTHRS" localSheetId="17">#REF!</definedName>
    <definedName name="CTHRS" localSheetId="18">#REF!</definedName>
    <definedName name="CTHRS" localSheetId="19">#REF!</definedName>
    <definedName name="CTHRS" localSheetId="20">#REF!</definedName>
    <definedName name="CTHRS" localSheetId="21">#REF!</definedName>
    <definedName name="CTHRS" localSheetId="25">#REF!</definedName>
    <definedName name="CTHRS" localSheetId="26">#REF!</definedName>
    <definedName name="CTHRS" localSheetId="27">#REF!</definedName>
    <definedName name="CTHRS" localSheetId="28">#REF!</definedName>
    <definedName name="CTHRS" localSheetId="29">#REF!</definedName>
    <definedName name="CTHRS" localSheetId="30">#REF!</definedName>
    <definedName name="CTHRS">#REF!</definedName>
    <definedName name="cumCOLA">'[11]cum CPI'!$A$7:$B$43</definedName>
    <definedName name="Cumulative_Cash_Flow" localSheetId="16">#REF!</definedName>
    <definedName name="Cumulative_Cash_Flow" localSheetId="17">#REF!</definedName>
    <definedName name="Cumulative_Cash_Flow" localSheetId="18">#REF!</definedName>
    <definedName name="Cumulative_Cash_Flow" localSheetId="19">#REF!</definedName>
    <definedName name="Cumulative_Cash_Flow" localSheetId="20">#REF!</definedName>
    <definedName name="Cumulative_Cash_Flow" localSheetId="21">#REF!</definedName>
    <definedName name="Cumulative_Cash_Flow" localSheetId="25">#REF!</definedName>
    <definedName name="Cumulative_Cash_Flow" localSheetId="26">#REF!</definedName>
    <definedName name="Cumulative_Cash_Flow" localSheetId="27">#REF!</definedName>
    <definedName name="Cumulative_Cash_Flow" localSheetId="28">#REF!</definedName>
    <definedName name="Cumulative_Cash_Flow" localSheetId="29">#REF!</definedName>
    <definedName name="Cumulative_Cash_Flow" localSheetId="30">#REF!</definedName>
    <definedName name="Cumulative_Cash_Flow">#REF!</definedName>
    <definedName name="CURRENT" localSheetId="16">#REF!</definedName>
    <definedName name="CURRENT" localSheetId="17">#REF!</definedName>
    <definedName name="CURRENT" localSheetId="18">#REF!</definedName>
    <definedName name="CURRENT" localSheetId="19">#REF!</definedName>
    <definedName name="CURRENT" localSheetId="20">#REF!</definedName>
    <definedName name="CURRENT" localSheetId="21">#REF!</definedName>
    <definedName name="CURRENT" localSheetId="25">#REF!</definedName>
    <definedName name="CURRENT" localSheetId="26">#REF!</definedName>
    <definedName name="CURRENT" localSheetId="27">#REF!</definedName>
    <definedName name="CURRENT" localSheetId="28">#REF!</definedName>
    <definedName name="CURRENT" localSheetId="29">#REF!</definedName>
    <definedName name="CURRENT" localSheetId="30">#REF!</definedName>
    <definedName name="CURRENT">#REF!</definedName>
    <definedName name="CurrentDimensionReference">'[12]Setup -&gt;'!$G$29</definedName>
    <definedName name="CurrentMo">'[6]Account Balances'!$R$5:$R$8,'[6]Account Balances'!$R$11,'[6]Account Balances'!$R$14:$R$17,'[6]Account Balances'!$R$20:$R$25,'[6]Account Balances'!$R$28:$R$34,'[6]Account Balances'!$R$37:$R$40,'[6]Account Balances'!$R$43:$R$45,'[6]Account Balances'!$R$49:$R$51,'[6]Account Balances'!$R$56:$R$62,'[6]Account Balances'!$R$67:$R$69,'[6]Account Balances'!$R$72:$R$74,'[6]Account Balances'!$R$77,'[6]Account Balances'!$R$79:$R$80,'[6]Account Balances'!$R$88:$R$89,'[6]Account Balances'!$R$91,'[6]Account Balances'!$R$94:$R$96,'[6]Account Balances'!$R$99:$R$100,'[6]Account Balances'!$R$103:$R$106,'[6]Account Balances'!$R$109:$R$115</definedName>
    <definedName name="CurrentMonth">'[6]Account Balances'!$R$5:$R$8,'[6]Account Balances'!$R$11,'[6]Account Balances'!$R$14:$R$17,'[6]Account Balances'!$R$20:$R$25,'[6]Account Balances'!$R$28:$R$34,'[6]Account Balances'!$R$37:$R$40,'[6]Account Balances'!$R$43:$R$45,'[6]Account Balances'!$R$49:$R$51,'[6]Account Balances'!$R$56:$R$62,'[6]Account Balances'!$R$67:$R$69,'[6]Account Balances'!$R$72:$R$74,'[6]Account Balances'!$R$77,'[6]Account Balances'!$R$79:$R$80,'[6]Account Balances'!$R$88:$R$89,'[6]Account Balances'!$R$91,'[6]Account Balances'!$R$94:$R$96,'[6]Account Balances'!$R$99:$R$100,'[6]Account Balances'!$R$103:$R$106,'[6]Account Balances'!$R$109:$R$115</definedName>
    <definedName name="Customers" localSheetId="16">#REF!</definedName>
    <definedName name="Customers" localSheetId="17">#REF!</definedName>
    <definedName name="Customers" localSheetId="18">#REF!</definedName>
    <definedName name="Customers" localSheetId="19">#REF!</definedName>
    <definedName name="Customers" localSheetId="20">#REF!</definedName>
    <definedName name="Customers" localSheetId="21">#REF!</definedName>
    <definedName name="Customers" localSheetId="25">#REF!</definedName>
    <definedName name="Customers" localSheetId="26">#REF!</definedName>
    <definedName name="Customers" localSheetId="27">#REF!</definedName>
    <definedName name="Customers" localSheetId="28">#REF!</definedName>
    <definedName name="Customers" localSheetId="29">#REF!</definedName>
    <definedName name="Customers" localSheetId="30">#REF!</definedName>
    <definedName name="Customers">#REF!</definedName>
    <definedName name="d" localSheetId="16" hidden="1">{"SourcesUses",#N/A,TRUE,#N/A;"TransOverview",#N/A,TRUE,"CFMODEL"}</definedName>
    <definedName name="d" localSheetId="17" hidden="1">{"SourcesUses",#N/A,TRUE,#N/A;"TransOverview",#N/A,TRUE,"CFMODEL"}</definedName>
    <definedName name="d" localSheetId="18" hidden="1">{"SourcesUses",#N/A,TRUE,#N/A;"TransOverview",#N/A,TRUE,"CFMODEL"}</definedName>
    <definedName name="d" localSheetId="19" hidden="1">{"SourcesUses",#N/A,TRUE,#N/A;"TransOverview",#N/A,TRUE,"CFMODEL"}</definedName>
    <definedName name="d" localSheetId="20" hidden="1">{"SourcesUses",#N/A,TRUE,#N/A;"TransOverview",#N/A,TRUE,"CFMODEL"}</definedName>
    <definedName name="d" localSheetId="21" hidden="1">{"SourcesUses",#N/A,TRUE,#N/A;"TransOverview",#N/A,TRUE,"CFMODEL"}</definedName>
    <definedName name="d" localSheetId="22" hidden="1">{"SourcesUses",#N/A,TRUE,#N/A;"TransOverview",#N/A,TRUE,"CFMODEL"}</definedName>
    <definedName name="d" localSheetId="3" hidden="1">{"SourcesUses",#N/A,TRUE,#N/A;"TransOverview",#N/A,TRUE,"CFMODEL"}</definedName>
    <definedName name="d" localSheetId="4" hidden="1">{"SourcesUses",#N/A,TRUE,#N/A;"TransOverview",#N/A,TRUE,"CFMODEL"}</definedName>
    <definedName name="d" localSheetId="13" hidden="1">{"SourcesUses",#N/A,TRUE,#N/A;"TransOverview",#N/A,TRUE,"CFMODEL"}</definedName>
    <definedName name="d" localSheetId="15" hidden="1">{"SourcesUses",#N/A,TRUE,#N/A;"TransOverview",#N/A,TRUE,"CFMODEL"}</definedName>
    <definedName name="d" localSheetId="25" hidden="1">{"SourcesUses",#N/A,TRUE,#N/A;"TransOverview",#N/A,TRUE,"CFMODEL"}</definedName>
    <definedName name="d" localSheetId="26" hidden="1">{"SourcesUses",#N/A,TRUE,#N/A;"TransOverview",#N/A,TRUE,"CFMODEL"}</definedName>
    <definedName name="d" localSheetId="27" hidden="1">{"SourcesUses",#N/A,TRUE,#N/A;"TransOverview",#N/A,TRUE,"CFMODEL"}</definedName>
    <definedName name="d" localSheetId="28" hidden="1">{"SourcesUses",#N/A,TRUE,#N/A;"TransOverview",#N/A,TRUE,"CFMODEL"}</definedName>
    <definedName name="d" localSheetId="29" hidden="1">{"SourcesUses",#N/A,TRUE,#N/A;"TransOverview",#N/A,TRUE,"CFMODEL"}</definedName>
    <definedName name="d" localSheetId="30" hidden="1">{"SourcesUses",#N/A,TRUE,#N/A;"TransOverview",#N/A,TRUE,"CFMODEL"}</definedName>
    <definedName name="d_2" localSheetId="16"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17"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18"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19"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20"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21"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22"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3"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4"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13"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15"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25"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26"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27"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28"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29"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30"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addy" localSheetId="16" hidden="1">{"ID1",#N/A,FALSE,"IDIQ-I";"id2",#N/A,FALSE,"IDIQ-II";"ID3",#N/A,FALSE,"IDIQ-III";"ID4",#N/A,FALSE,"IDIQ-IV";"id5",#N/A,FALSE,"IDIQ-V";"ID6",#N/A,FALSE,"IDIQ-VI";"DO1a",#N/A,FALSE,"DO-IA";"DO1b",#N/A,FALSE,"DO-IB";"DO1C",#N/A,FALSE,"DO-IC";"DO3",#N/A,FALSE,"DO-III";"DO4",#N/A,FALSE,"DO-IV";"DO5",#N/A,FALSE,"DO-V"}</definedName>
    <definedName name="daddy" localSheetId="17" hidden="1">{"ID1",#N/A,FALSE,"IDIQ-I";"id2",#N/A,FALSE,"IDIQ-II";"ID3",#N/A,FALSE,"IDIQ-III";"ID4",#N/A,FALSE,"IDIQ-IV";"id5",#N/A,FALSE,"IDIQ-V";"ID6",#N/A,FALSE,"IDIQ-VI";"DO1a",#N/A,FALSE,"DO-IA";"DO1b",#N/A,FALSE,"DO-IB";"DO1C",#N/A,FALSE,"DO-IC";"DO3",#N/A,FALSE,"DO-III";"DO4",#N/A,FALSE,"DO-IV";"DO5",#N/A,FALSE,"DO-V"}</definedName>
    <definedName name="daddy" localSheetId="18" hidden="1">{"ID1",#N/A,FALSE,"IDIQ-I";"id2",#N/A,FALSE,"IDIQ-II";"ID3",#N/A,FALSE,"IDIQ-III";"ID4",#N/A,FALSE,"IDIQ-IV";"id5",#N/A,FALSE,"IDIQ-V";"ID6",#N/A,FALSE,"IDIQ-VI";"DO1a",#N/A,FALSE,"DO-IA";"DO1b",#N/A,FALSE,"DO-IB";"DO1C",#N/A,FALSE,"DO-IC";"DO3",#N/A,FALSE,"DO-III";"DO4",#N/A,FALSE,"DO-IV";"DO5",#N/A,FALSE,"DO-V"}</definedName>
    <definedName name="daddy" localSheetId="19" hidden="1">{"ID1",#N/A,FALSE,"IDIQ-I";"id2",#N/A,FALSE,"IDIQ-II";"ID3",#N/A,FALSE,"IDIQ-III";"ID4",#N/A,FALSE,"IDIQ-IV";"id5",#N/A,FALSE,"IDIQ-V";"ID6",#N/A,FALSE,"IDIQ-VI";"DO1a",#N/A,FALSE,"DO-IA";"DO1b",#N/A,FALSE,"DO-IB";"DO1C",#N/A,FALSE,"DO-IC";"DO3",#N/A,FALSE,"DO-III";"DO4",#N/A,FALSE,"DO-IV";"DO5",#N/A,FALSE,"DO-V"}</definedName>
    <definedName name="daddy" localSheetId="20" hidden="1">{"ID1",#N/A,FALSE,"IDIQ-I";"id2",#N/A,FALSE,"IDIQ-II";"ID3",#N/A,FALSE,"IDIQ-III";"ID4",#N/A,FALSE,"IDIQ-IV";"id5",#N/A,FALSE,"IDIQ-V";"ID6",#N/A,FALSE,"IDIQ-VI";"DO1a",#N/A,FALSE,"DO-IA";"DO1b",#N/A,FALSE,"DO-IB";"DO1C",#N/A,FALSE,"DO-IC";"DO3",#N/A,FALSE,"DO-III";"DO4",#N/A,FALSE,"DO-IV";"DO5",#N/A,FALSE,"DO-V"}</definedName>
    <definedName name="daddy" localSheetId="21" hidden="1">{"ID1",#N/A,FALSE,"IDIQ-I";"id2",#N/A,FALSE,"IDIQ-II";"ID3",#N/A,FALSE,"IDIQ-III";"ID4",#N/A,FALSE,"IDIQ-IV";"id5",#N/A,FALSE,"IDIQ-V";"ID6",#N/A,FALSE,"IDIQ-VI";"DO1a",#N/A,FALSE,"DO-IA";"DO1b",#N/A,FALSE,"DO-IB";"DO1C",#N/A,FALSE,"DO-IC";"DO3",#N/A,FALSE,"DO-III";"DO4",#N/A,FALSE,"DO-IV";"DO5",#N/A,FALSE,"DO-V"}</definedName>
    <definedName name="daddy" localSheetId="22" hidden="1">{"ID1",#N/A,FALSE,"IDIQ-I";"id2",#N/A,FALSE,"IDIQ-II";"ID3",#N/A,FALSE,"IDIQ-III";"ID4",#N/A,FALSE,"IDIQ-IV";"id5",#N/A,FALSE,"IDIQ-V";"ID6",#N/A,FALSE,"IDIQ-VI";"DO1a",#N/A,FALSE,"DO-IA";"DO1b",#N/A,FALSE,"DO-IB";"DO1C",#N/A,FALSE,"DO-IC";"DO3",#N/A,FALSE,"DO-III";"DO4",#N/A,FALSE,"DO-IV";"DO5",#N/A,FALSE,"DO-V"}</definedName>
    <definedName name="daddy" localSheetId="3" hidden="1">{"ID1",#N/A,FALSE,"IDIQ-I";"id2",#N/A,FALSE,"IDIQ-II";"ID3",#N/A,FALSE,"IDIQ-III";"ID4",#N/A,FALSE,"IDIQ-IV";"id5",#N/A,FALSE,"IDIQ-V";"ID6",#N/A,FALSE,"IDIQ-VI";"DO1a",#N/A,FALSE,"DO-IA";"DO1b",#N/A,FALSE,"DO-IB";"DO1C",#N/A,FALSE,"DO-IC";"DO3",#N/A,FALSE,"DO-III";"DO4",#N/A,FALSE,"DO-IV";"DO5",#N/A,FALSE,"DO-V"}</definedName>
    <definedName name="daddy" localSheetId="4" hidden="1">{"ID1",#N/A,FALSE,"IDIQ-I";"id2",#N/A,FALSE,"IDIQ-II";"ID3",#N/A,FALSE,"IDIQ-III";"ID4",#N/A,FALSE,"IDIQ-IV";"id5",#N/A,FALSE,"IDIQ-V";"ID6",#N/A,FALSE,"IDIQ-VI";"DO1a",#N/A,FALSE,"DO-IA";"DO1b",#N/A,FALSE,"DO-IB";"DO1C",#N/A,FALSE,"DO-IC";"DO3",#N/A,FALSE,"DO-III";"DO4",#N/A,FALSE,"DO-IV";"DO5",#N/A,FALSE,"DO-V"}</definedName>
    <definedName name="daddy" localSheetId="13" hidden="1">{"ID1",#N/A,FALSE,"IDIQ-I";"id2",#N/A,FALSE,"IDIQ-II";"ID3",#N/A,FALSE,"IDIQ-III";"ID4",#N/A,FALSE,"IDIQ-IV";"id5",#N/A,FALSE,"IDIQ-V";"ID6",#N/A,FALSE,"IDIQ-VI";"DO1a",#N/A,FALSE,"DO-IA";"DO1b",#N/A,FALSE,"DO-IB";"DO1C",#N/A,FALSE,"DO-IC";"DO3",#N/A,FALSE,"DO-III";"DO4",#N/A,FALSE,"DO-IV";"DO5",#N/A,FALSE,"DO-V"}</definedName>
    <definedName name="daddy" localSheetId="15" hidden="1">{"ID1",#N/A,FALSE,"IDIQ-I";"id2",#N/A,FALSE,"IDIQ-II";"ID3",#N/A,FALSE,"IDIQ-III";"ID4",#N/A,FALSE,"IDIQ-IV";"id5",#N/A,FALSE,"IDIQ-V";"ID6",#N/A,FALSE,"IDIQ-VI";"DO1a",#N/A,FALSE,"DO-IA";"DO1b",#N/A,FALSE,"DO-IB";"DO1C",#N/A,FALSE,"DO-IC";"DO3",#N/A,FALSE,"DO-III";"DO4",#N/A,FALSE,"DO-IV";"DO5",#N/A,FALSE,"DO-V"}</definedName>
    <definedName name="daddy" localSheetId="25" hidden="1">{"ID1",#N/A,FALSE,"IDIQ-I";"id2",#N/A,FALSE,"IDIQ-II";"ID3",#N/A,FALSE,"IDIQ-III";"ID4",#N/A,FALSE,"IDIQ-IV";"id5",#N/A,FALSE,"IDIQ-V";"ID6",#N/A,FALSE,"IDIQ-VI";"DO1a",#N/A,FALSE,"DO-IA";"DO1b",#N/A,FALSE,"DO-IB";"DO1C",#N/A,FALSE,"DO-IC";"DO3",#N/A,FALSE,"DO-III";"DO4",#N/A,FALSE,"DO-IV";"DO5",#N/A,FALSE,"DO-V"}</definedName>
    <definedName name="daddy" localSheetId="26" hidden="1">{"ID1",#N/A,FALSE,"IDIQ-I";"id2",#N/A,FALSE,"IDIQ-II";"ID3",#N/A,FALSE,"IDIQ-III";"ID4",#N/A,FALSE,"IDIQ-IV";"id5",#N/A,FALSE,"IDIQ-V";"ID6",#N/A,FALSE,"IDIQ-VI";"DO1a",#N/A,FALSE,"DO-IA";"DO1b",#N/A,FALSE,"DO-IB";"DO1C",#N/A,FALSE,"DO-IC";"DO3",#N/A,FALSE,"DO-III";"DO4",#N/A,FALSE,"DO-IV";"DO5",#N/A,FALSE,"DO-V"}</definedName>
    <definedName name="daddy" localSheetId="27" hidden="1">{"ID1",#N/A,FALSE,"IDIQ-I";"id2",#N/A,FALSE,"IDIQ-II";"ID3",#N/A,FALSE,"IDIQ-III";"ID4",#N/A,FALSE,"IDIQ-IV";"id5",#N/A,FALSE,"IDIQ-V";"ID6",#N/A,FALSE,"IDIQ-VI";"DO1a",#N/A,FALSE,"DO-IA";"DO1b",#N/A,FALSE,"DO-IB";"DO1C",#N/A,FALSE,"DO-IC";"DO3",#N/A,FALSE,"DO-III";"DO4",#N/A,FALSE,"DO-IV";"DO5",#N/A,FALSE,"DO-V"}</definedName>
    <definedName name="daddy" localSheetId="28" hidden="1">{"ID1",#N/A,FALSE,"IDIQ-I";"id2",#N/A,FALSE,"IDIQ-II";"ID3",#N/A,FALSE,"IDIQ-III";"ID4",#N/A,FALSE,"IDIQ-IV";"id5",#N/A,FALSE,"IDIQ-V";"ID6",#N/A,FALSE,"IDIQ-VI";"DO1a",#N/A,FALSE,"DO-IA";"DO1b",#N/A,FALSE,"DO-IB";"DO1C",#N/A,FALSE,"DO-IC";"DO3",#N/A,FALSE,"DO-III";"DO4",#N/A,FALSE,"DO-IV";"DO5",#N/A,FALSE,"DO-V"}</definedName>
    <definedName name="daddy" localSheetId="29" hidden="1">{"ID1",#N/A,FALSE,"IDIQ-I";"id2",#N/A,FALSE,"IDIQ-II";"ID3",#N/A,FALSE,"IDIQ-III";"ID4",#N/A,FALSE,"IDIQ-IV";"id5",#N/A,FALSE,"IDIQ-V";"ID6",#N/A,FALSE,"IDIQ-VI";"DO1a",#N/A,FALSE,"DO-IA";"DO1b",#N/A,FALSE,"DO-IB";"DO1C",#N/A,FALSE,"DO-IC";"DO3",#N/A,FALSE,"DO-III";"DO4",#N/A,FALSE,"DO-IV";"DO5",#N/A,FALSE,"DO-V"}</definedName>
    <definedName name="daddy" localSheetId="30" hidden="1">{"ID1",#N/A,FALSE,"IDIQ-I";"id2",#N/A,FALSE,"IDIQ-II";"ID3",#N/A,FALSE,"IDIQ-III";"ID4",#N/A,FALSE,"IDIQ-IV";"id5",#N/A,FALSE,"IDIQ-V";"ID6",#N/A,FALSE,"IDIQ-VI";"DO1a",#N/A,FALSE,"DO-IA";"DO1b",#N/A,FALSE,"DO-IB";"DO1C",#N/A,FALSE,"DO-IC";"DO3",#N/A,FALSE,"DO-III";"DO4",#N/A,FALSE,"DO-IV";"DO5",#N/A,FALSE,"DO-V"}</definedName>
    <definedName name="DATA">'[13]FS Dnld SAVE THIS'!$A$5:$D$1596</definedName>
    <definedName name="DATA1" localSheetId="16">#REF!</definedName>
    <definedName name="DATA1" localSheetId="17">#REF!</definedName>
    <definedName name="DATA1" localSheetId="18">#REF!</definedName>
    <definedName name="DATA1" localSheetId="19">#REF!</definedName>
    <definedName name="DATA1" localSheetId="20">#REF!</definedName>
    <definedName name="DATA1" localSheetId="21">#REF!</definedName>
    <definedName name="DATA1" localSheetId="25">#REF!</definedName>
    <definedName name="DATA1" localSheetId="26">#REF!</definedName>
    <definedName name="DATA1" localSheetId="27">#REF!</definedName>
    <definedName name="DATA1" localSheetId="28">#REF!</definedName>
    <definedName name="DATA1" localSheetId="29">#REF!</definedName>
    <definedName name="DATA1" localSheetId="30">#REF!</definedName>
    <definedName name="DATA1">#REF!</definedName>
    <definedName name="DATA11" localSheetId="16">#REF!</definedName>
    <definedName name="DATA11" localSheetId="17">#REF!</definedName>
    <definedName name="DATA11" localSheetId="18">#REF!</definedName>
    <definedName name="DATA11" localSheetId="19">#REF!</definedName>
    <definedName name="DATA11" localSheetId="20">#REF!</definedName>
    <definedName name="DATA11" localSheetId="21">#REF!</definedName>
    <definedName name="DATA11" localSheetId="25">#REF!</definedName>
    <definedName name="DATA11" localSheetId="26">#REF!</definedName>
    <definedName name="DATA11" localSheetId="27">#REF!</definedName>
    <definedName name="DATA11" localSheetId="28">#REF!</definedName>
    <definedName name="DATA11" localSheetId="29">#REF!</definedName>
    <definedName name="DATA11" localSheetId="30">#REF!</definedName>
    <definedName name="DATA11">#REF!</definedName>
    <definedName name="DATA13" localSheetId="16">#REF!</definedName>
    <definedName name="DATA13" localSheetId="17">#REF!</definedName>
    <definedName name="DATA13" localSheetId="18">#REF!</definedName>
    <definedName name="DATA13" localSheetId="19">#REF!</definedName>
    <definedName name="DATA13" localSheetId="20">#REF!</definedName>
    <definedName name="DATA13" localSheetId="21">#REF!</definedName>
    <definedName name="DATA13" localSheetId="25">#REF!</definedName>
    <definedName name="DATA13" localSheetId="26">#REF!</definedName>
    <definedName name="DATA13" localSheetId="27">#REF!</definedName>
    <definedName name="DATA13" localSheetId="28">#REF!</definedName>
    <definedName name="DATA13" localSheetId="29">#REF!</definedName>
    <definedName name="DATA13" localSheetId="30">#REF!</definedName>
    <definedName name="DATA13">#REF!</definedName>
    <definedName name="DATA14" localSheetId="16">#REF!</definedName>
    <definedName name="DATA14" localSheetId="17">#REF!</definedName>
    <definedName name="DATA14" localSheetId="18">#REF!</definedName>
    <definedName name="DATA14" localSheetId="19">#REF!</definedName>
    <definedName name="DATA14" localSheetId="20">#REF!</definedName>
    <definedName name="DATA14" localSheetId="21">#REF!</definedName>
    <definedName name="DATA14" localSheetId="25">#REF!</definedName>
    <definedName name="DATA14" localSheetId="26">#REF!</definedName>
    <definedName name="DATA14" localSheetId="27">#REF!</definedName>
    <definedName name="DATA14" localSheetId="28">#REF!</definedName>
    <definedName name="DATA14" localSheetId="29">#REF!</definedName>
    <definedName name="DATA14" localSheetId="30">#REF!</definedName>
    <definedName name="DATA14">#REF!</definedName>
    <definedName name="DATA15" localSheetId="16">#REF!</definedName>
    <definedName name="DATA15" localSheetId="17">#REF!</definedName>
    <definedName name="DATA15" localSheetId="18">#REF!</definedName>
    <definedName name="DATA15" localSheetId="19">#REF!</definedName>
    <definedName name="DATA15" localSheetId="20">#REF!</definedName>
    <definedName name="DATA15" localSheetId="21">#REF!</definedName>
    <definedName name="DATA15" localSheetId="25">#REF!</definedName>
    <definedName name="DATA15" localSheetId="26">#REF!</definedName>
    <definedName name="DATA15" localSheetId="27">#REF!</definedName>
    <definedName name="DATA15" localSheetId="28">#REF!</definedName>
    <definedName name="DATA15" localSheetId="29">#REF!</definedName>
    <definedName name="DATA15" localSheetId="30">#REF!</definedName>
    <definedName name="DATA15">#REF!</definedName>
    <definedName name="DATA16" localSheetId="16">#REF!</definedName>
    <definedName name="DATA16" localSheetId="17">#REF!</definedName>
    <definedName name="DATA16" localSheetId="18">#REF!</definedName>
    <definedName name="DATA16" localSheetId="19">#REF!</definedName>
    <definedName name="DATA16" localSheetId="20">#REF!</definedName>
    <definedName name="DATA16" localSheetId="21">#REF!</definedName>
    <definedName name="DATA16" localSheetId="25">#REF!</definedName>
    <definedName name="DATA16" localSheetId="26">#REF!</definedName>
    <definedName name="DATA16" localSheetId="27">#REF!</definedName>
    <definedName name="DATA16" localSheetId="28">#REF!</definedName>
    <definedName name="DATA16" localSheetId="29">#REF!</definedName>
    <definedName name="DATA16" localSheetId="30">#REF!</definedName>
    <definedName name="DATA16">#REF!</definedName>
    <definedName name="DATA17" localSheetId="16">#REF!</definedName>
    <definedName name="DATA17" localSheetId="17">#REF!</definedName>
    <definedName name="DATA17" localSheetId="18">#REF!</definedName>
    <definedName name="DATA17" localSheetId="19">#REF!</definedName>
    <definedName name="DATA17" localSheetId="20">#REF!</definedName>
    <definedName name="DATA17" localSheetId="21">#REF!</definedName>
    <definedName name="DATA17" localSheetId="25">#REF!</definedName>
    <definedName name="DATA17" localSheetId="26">#REF!</definedName>
    <definedName name="DATA17" localSheetId="27">#REF!</definedName>
    <definedName name="DATA17" localSheetId="28">#REF!</definedName>
    <definedName name="DATA17" localSheetId="29">#REF!</definedName>
    <definedName name="DATA17" localSheetId="30">#REF!</definedName>
    <definedName name="DATA17">#REF!</definedName>
    <definedName name="DATA2" localSheetId="16">#REF!</definedName>
    <definedName name="DATA2" localSheetId="17">#REF!</definedName>
    <definedName name="DATA2" localSheetId="18">#REF!</definedName>
    <definedName name="DATA2" localSheetId="19">#REF!</definedName>
    <definedName name="DATA2" localSheetId="20">#REF!</definedName>
    <definedName name="DATA2" localSheetId="21">#REF!</definedName>
    <definedName name="DATA2" localSheetId="25">#REF!</definedName>
    <definedName name="DATA2" localSheetId="26">#REF!</definedName>
    <definedName name="DATA2" localSheetId="27">#REF!</definedName>
    <definedName name="DATA2" localSheetId="28">#REF!</definedName>
    <definedName name="DATA2" localSheetId="29">#REF!</definedName>
    <definedName name="DATA2" localSheetId="30">#REF!</definedName>
    <definedName name="DATA2">#REF!</definedName>
    <definedName name="DATA3" localSheetId="16">#REF!</definedName>
    <definedName name="DATA3" localSheetId="17">#REF!</definedName>
    <definedName name="DATA3" localSheetId="18">#REF!</definedName>
    <definedName name="DATA3" localSheetId="19">#REF!</definedName>
    <definedName name="DATA3" localSheetId="20">#REF!</definedName>
    <definedName name="DATA3" localSheetId="21">#REF!</definedName>
    <definedName name="DATA3" localSheetId="25">#REF!</definedName>
    <definedName name="DATA3" localSheetId="26">#REF!</definedName>
    <definedName name="DATA3" localSheetId="27">#REF!</definedName>
    <definedName name="DATA3" localSheetId="28">#REF!</definedName>
    <definedName name="DATA3" localSheetId="29">#REF!</definedName>
    <definedName name="DATA3" localSheetId="30">#REF!</definedName>
    <definedName name="DATA3">#REF!</definedName>
    <definedName name="DATA4" localSheetId="16">#REF!</definedName>
    <definedName name="DATA4" localSheetId="17">#REF!</definedName>
    <definedName name="DATA4" localSheetId="18">#REF!</definedName>
    <definedName name="DATA4" localSheetId="19">#REF!</definedName>
    <definedName name="DATA4" localSheetId="20">#REF!</definedName>
    <definedName name="DATA4" localSheetId="21">#REF!</definedName>
    <definedName name="DATA4" localSheetId="25">#REF!</definedName>
    <definedName name="DATA4" localSheetId="26">#REF!</definedName>
    <definedName name="DATA4" localSheetId="27">#REF!</definedName>
    <definedName name="DATA4" localSheetId="28">#REF!</definedName>
    <definedName name="DATA4" localSheetId="29">#REF!</definedName>
    <definedName name="DATA4" localSheetId="30">#REF!</definedName>
    <definedName name="DATA4">#REF!</definedName>
    <definedName name="DATA5" localSheetId="16">#REF!</definedName>
    <definedName name="DATA5" localSheetId="17">#REF!</definedName>
    <definedName name="DATA5" localSheetId="18">#REF!</definedName>
    <definedName name="DATA5" localSheetId="19">#REF!</definedName>
    <definedName name="DATA5" localSheetId="20">#REF!</definedName>
    <definedName name="DATA5" localSheetId="21">#REF!</definedName>
    <definedName name="DATA5" localSheetId="25">#REF!</definedName>
    <definedName name="DATA5" localSheetId="26">#REF!</definedName>
    <definedName name="DATA5" localSheetId="27">#REF!</definedName>
    <definedName name="DATA5" localSheetId="28">#REF!</definedName>
    <definedName name="DATA5" localSheetId="29">#REF!</definedName>
    <definedName name="DATA5" localSheetId="30">#REF!</definedName>
    <definedName name="DATA5">#REF!</definedName>
    <definedName name="DATA6" localSheetId="16">#REF!</definedName>
    <definedName name="DATA6" localSheetId="17">#REF!</definedName>
    <definedName name="DATA6" localSheetId="18">#REF!</definedName>
    <definedName name="DATA6" localSheetId="19">#REF!</definedName>
    <definedName name="DATA6" localSheetId="20">#REF!</definedName>
    <definedName name="DATA6" localSheetId="21">#REF!</definedName>
    <definedName name="DATA6" localSheetId="25">#REF!</definedName>
    <definedName name="DATA6" localSheetId="26">#REF!</definedName>
    <definedName name="DATA6" localSheetId="27">#REF!</definedName>
    <definedName name="DATA6" localSheetId="28">#REF!</definedName>
    <definedName name="DATA6" localSheetId="29">#REF!</definedName>
    <definedName name="DATA6" localSheetId="30">#REF!</definedName>
    <definedName name="DATA6">#REF!</definedName>
    <definedName name="DATA7" localSheetId="16">#REF!</definedName>
    <definedName name="DATA7" localSheetId="17">#REF!</definedName>
    <definedName name="DATA7" localSheetId="18">#REF!</definedName>
    <definedName name="DATA7" localSheetId="19">#REF!</definedName>
    <definedName name="DATA7" localSheetId="20">#REF!</definedName>
    <definedName name="DATA7" localSheetId="21">#REF!</definedName>
    <definedName name="DATA7" localSheetId="25">#REF!</definedName>
    <definedName name="DATA7" localSheetId="26">#REF!</definedName>
    <definedName name="DATA7" localSheetId="27">#REF!</definedName>
    <definedName name="DATA7" localSheetId="28">#REF!</definedName>
    <definedName name="DATA7" localSheetId="29">#REF!</definedName>
    <definedName name="DATA7" localSheetId="30">#REF!</definedName>
    <definedName name="DATA7">#REF!</definedName>
    <definedName name="DATA8" localSheetId="16">#REF!</definedName>
    <definedName name="DATA8" localSheetId="17">#REF!</definedName>
    <definedName name="DATA8" localSheetId="18">#REF!</definedName>
    <definedName name="DATA8" localSheetId="19">#REF!</definedName>
    <definedName name="DATA8" localSheetId="20">#REF!</definedName>
    <definedName name="DATA8" localSheetId="21">#REF!</definedName>
    <definedName name="DATA8" localSheetId="25">#REF!</definedName>
    <definedName name="DATA8" localSheetId="26">#REF!</definedName>
    <definedName name="DATA8" localSheetId="27">#REF!</definedName>
    <definedName name="DATA8" localSheetId="28">#REF!</definedName>
    <definedName name="DATA8" localSheetId="29">#REF!</definedName>
    <definedName name="DATA8" localSheetId="30">#REF!</definedName>
    <definedName name="DATA8">#REF!</definedName>
    <definedName name="DATA9" localSheetId="16">#REF!</definedName>
    <definedName name="DATA9" localSheetId="17">#REF!</definedName>
    <definedName name="DATA9" localSheetId="18">#REF!</definedName>
    <definedName name="DATA9" localSheetId="19">#REF!</definedName>
    <definedName name="DATA9" localSheetId="20">#REF!</definedName>
    <definedName name="DATA9" localSheetId="21">#REF!</definedName>
    <definedName name="DATA9" localSheetId="25">#REF!</definedName>
    <definedName name="DATA9" localSheetId="26">#REF!</definedName>
    <definedName name="DATA9" localSheetId="27">#REF!</definedName>
    <definedName name="DATA9" localSheetId="28">#REF!</definedName>
    <definedName name="DATA9" localSheetId="29">#REF!</definedName>
    <definedName name="DATA9" localSheetId="30">#REF!</definedName>
    <definedName name="DATA9">#REF!</definedName>
    <definedName name="Date_Table">'[14]Input'!$T$4:$AA$27</definedName>
    <definedName name="dateorder" localSheetId="16">#REF!</definedName>
    <definedName name="dateorder" localSheetId="17">#REF!</definedName>
    <definedName name="dateorder" localSheetId="18">#REF!</definedName>
    <definedName name="dateorder" localSheetId="19">#REF!</definedName>
    <definedName name="dateorder" localSheetId="20">#REF!</definedName>
    <definedName name="dateorder" localSheetId="21">#REF!</definedName>
    <definedName name="dateorder" localSheetId="25">#REF!</definedName>
    <definedName name="dateorder" localSheetId="26">#REF!</definedName>
    <definedName name="dateorder" localSheetId="27">#REF!</definedName>
    <definedName name="dateorder" localSheetId="28">#REF!</definedName>
    <definedName name="dateorder" localSheetId="29">#REF!</definedName>
    <definedName name="dateorder" localSheetId="30">#REF!</definedName>
    <definedName name="dateorder">#REF!</definedName>
    <definedName name="DCHART4" localSheetId="16" hidden="1">#REF!</definedName>
    <definedName name="DCHART4" localSheetId="17" hidden="1">#REF!</definedName>
    <definedName name="DCHART4" localSheetId="18" hidden="1">#REF!</definedName>
    <definedName name="DCHART4" localSheetId="19" hidden="1">#REF!</definedName>
    <definedName name="DCHART4" localSheetId="20" hidden="1">#REF!</definedName>
    <definedName name="DCHART4" localSheetId="21" hidden="1">#REF!</definedName>
    <definedName name="DCHART4" localSheetId="25" hidden="1">#REF!</definedName>
    <definedName name="DCHART4" localSheetId="26" hidden="1">#REF!</definedName>
    <definedName name="DCHART4" localSheetId="27" hidden="1">#REF!</definedName>
    <definedName name="DCHART4" localSheetId="28" hidden="1">#REF!</definedName>
    <definedName name="DCHART4" localSheetId="29" hidden="1">#REF!</definedName>
    <definedName name="DCHART4" localSheetId="30" hidden="1">#REF!</definedName>
    <definedName name="DCHART4" hidden="1">#REF!</definedName>
    <definedName name="dd" localSheetId="16" hidden="1">{"Income Statement",#N/A,FALSE,"CFMODEL";"Balance Sheet",#N/A,FALSE,"CFMODEL"}</definedName>
    <definedName name="dd" localSheetId="17" hidden="1">{"Income Statement",#N/A,FALSE,"CFMODEL";"Balance Sheet",#N/A,FALSE,"CFMODEL"}</definedName>
    <definedName name="dd" localSheetId="18" hidden="1">{"Income Statement",#N/A,FALSE,"CFMODEL";"Balance Sheet",#N/A,FALSE,"CFMODEL"}</definedName>
    <definedName name="dd" localSheetId="19" hidden="1">{"Income Statement",#N/A,FALSE,"CFMODEL";"Balance Sheet",#N/A,FALSE,"CFMODEL"}</definedName>
    <definedName name="dd" localSheetId="20" hidden="1">{"Income Statement",#N/A,FALSE,"CFMODEL";"Balance Sheet",#N/A,FALSE,"CFMODEL"}</definedName>
    <definedName name="dd" localSheetId="21" hidden="1">{"Income Statement",#N/A,FALSE,"CFMODEL";"Balance Sheet",#N/A,FALSE,"CFMODEL"}</definedName>
    <definedName name="dd" localSheetId="22" hidden="1">{"Income Statement",#N/A,FALSE,"CFMODEL";"Balance Sheet",#N/A,FALSE,"CFMODEL"}</definedName>
    <definedName name="dd" localSheetId="3" hidden="1">{"Income Statement",#N/A,FALSE,"CFMODEL";"Balance Sheet",#N/A,FALSE,"CFMODEL"}</definedName>
    <definedName name="dd" localSheetId="4" hidden="1">{"Income Statement",#N/A,FALSE,"CFMODEL";"Balance Sheet",#N/A,FALSE,"CFMODEL"}</definedName>
    <definedName name="dd" localSheetId="13" hidden="1">{"Income Statement",#N/A,FALSE,"CFMODEL";"Balance Sheet",#N/A,FALSE,"CFMODEL"}</definedName>
    <definedName name="dd" localSheetId="15" hidden="1">{"Income Statement",#N/A,FALSE,"CFMODEL";"Balance Sheet",#N/A,FALSE,"CFMODEL"}</definedName>
    <definedName name="dd" localSheetId="25" hidden="1">{"Income Statement",#N/A,FALSE,"CFMODEL";"Balance Sheet",#N/A,FALSE,"CFMODEL"}</definedName>
    <definedName name="dd" localSheetId="26" hidden="1">{"Income Statement",#N/A,FALSE,"CFMODEL";"Balance Sheet",#N/A,FALSE,"CFMODEL"}</definedName>
    <definedName name="dd" localSheetId="27" hidden="1">{"Income Statement",#N/A,FALSE,"CFMODEL";"Balance Sheet",#N/A,FALSE,"CFMODEL"}</definedName>
    <definedName name="dd" localSheetId="28" hidden="1">{"Income Statement",#N/A,FALSE,"CFMODEL";"Balance Sheet",#N/A,FALSE,"CFMODEL"}</definedName>
    <definedName name="dd" localSheetId="29" hidden="1">{"Income Statement",#N/A,FALSE,"CFMODEL";"Balance Sheet",#N/A,FALSE,"CFMODEL"}</definedName>
    <definedName name="dd" localSheetId="30" hidden="1">{"Income Statement",#N/A,FALSE,"CFMODEL";"Balance Sheet",#N/A,FALSE,"CFMODEL"}</definedName>
    <definedName name="ddd" localSheetId="16" hidden="1">{"SourcesUses",#N/A,TRUE,#N/A;"TransOverview",#N/A,TRUE,"CFMODEL"}</definedName>
    <definedName name="ddd" localSheetId="17" hidden="1">{"SourcesUses",#N/A,TRUE,#N/A;"TransOverview",#N/A,TRUE,"CFMODEL"}</definedName>
    <definedName name="ddd" localSheetId="18" hidden="1">{"SourcesUses",#N/A,TRUE,#N/A;"TransOverview",#N/A,TRUE,"CFMODEL"}</definedName>
    <definedName name="ddd" localSheetId="19" hidden="1">{"SourcesUses",#N/A,TRUE,#N/A;"TransOverview",#N/A,TRUE,"CFMODEL"}</definedName>
    <definedName name="ddd" localSheetId="20" hidden="1">{"SourcesUses",#N/A,TRUE,#N/A;"TransOverview",#N/A,TRUE,"CFMODEL"}</definedName>
    <definedName name="ddd" localSheetId="21" hidden="1">{"SourcesUses",#N/A,TRUE,#N/A;"TransOverview",#N/A,TRUE,"CFMODEL"}</definedName>
    <definedName name="ddd" localSheetId="22" hidden="1">{"SourcesUses",#N/A,TRUE,#N/A;"TransOverview",#N/A,TRUE,"CFMODEL"}</definedName>
    <definedName name="ddd" localSheetId="3" hidden="1">{"SourcesUses",#N/A,TRUE,#N/A;"TransOverview",#N/A,TRUE,"CFMODEL"}</definedName>
    <definedName name="ddd" localSheetId="4" hidden="1">{"SourcesUses",#N/A,TRUE,#N/A;"TransOverview",#N/A,TRUE,"CFMODEL"}</definedName>
    <definedName name="ddd" localSheetId="13" hidden="1">{"SourcesUses",#N/A,TRUE,#N/A;"TransOverview",#N/A,TRUE,"CFMODEL"}</definedName>
    <definedName name="ddd" localSheetId="15" hidden="1">{"SourcesUses",#N/A,TRUE,#N/A;"TransOverview",#N/A,TRUE,"CFMODEL"}</definedName>
    <definedName name="ddd" localSheetId="25" hidden="1">{"SourcesUses",#N/A,TRUE,#N/A;"TransOverview",#N/A,TRUE,"CFMODEL"}</definedName>
    <definedName name="ddd" localSheetId="26" hidden="1">{"SourcesUses",#N/A,TRUE,#N/A;"TransOverview",#N/A,TRUE,"CFMODEL"}</definedName>
    <definedName name="ddd" localSheetId="27" hidden="1">{"SourcesUses",#N/A,TRUE,#N/A;"TransOverview",#N/A,TRUE,"CFMODEL"}</definedName>
    <definedName name="ddd" localSheetId="28" hidden="1">{"SourcesUses",#N/A,TRUE,#N/A;"TransOverview",#N/A,TRUE,"CFMODEL"}</definedName>
    <definedName name="ddd" localSheetId="29" hidden="1">{"SourcesUses",#N/A,TRUE,#N/A;"TransOverview",#N/A,TRUE,"CFMODEL"}</definedName>
    <definedName name="ddd" localSheetId="30" hidden="1">{"SourcesUses",#N/A,TRUE,#N/A;"TransOverview",#N/A,TRUE,"CFMODEL"}</definedName>
    <definedName name="dddd" localSheetId="16" hidden="1">{"SourcesUses",#N/A,TRUE,"CFMODEL";"TransOverview",#N/A,TRUE,"CFMODEL"}</definedName>
    <definedName name="dddd" localSheetId="17" hidden="1">{"SourcesUses",#N/A,TRUE,"CFMODEL";"TransOverview",#N/A,TRUE,"CFMODEL"}</definedName>
    <definedName name="dddd" localSheetId="18" hidden="1">{"SourcesUses",#N/A,TRUE,"CFMODEL";"TransOverview",#N/A,TRUE,"CFMODEL"}</definedName>
    <definedName name="dddd" localSheetId="19" hidden="1">{"SourcesUses",#N/A,TRUE,"CFMODEL";"TransOverview",#N/A,TRUE,"CFMODEL"}</definedName>
    <definedName name="dddd" localSheetId="20" hidden="1">{"SourcesUses",#N/A,TRUE,"CFMODEL";"TransOverview",#N/A,TRUE,"CFMODEL"}</definedName>
    <definedName name="dddd" localSheetId="21" hidden="1">{"SourcesUses",#N/A,TRUE,"CFMODEL";"TransOverview",#N/A,TRUE,"CFMODEL"}</definedName>
    <definedName name="dddd" localSheetId="22" hidden="1">{"SourcesUses",#N/A,TRUE,"CFMODEL";"TransOverview",#N/A,TRUE,"CFMODEL"}</definedName>
    <definedName name="dddd" localSheetId="3" hidden="1">{"SourcesUses",#N/A,TRUE,"CFMODEL";"TransOverview",#N/A,TRUE,"CFMODEL"}</definedName>
    <definedName name="dddd" localSheetId="4" hidden="1">{"SourcesUses",#N/A,TRUE,"CFMODEL";"TransOverview",#N/A,TRUE,"CFMODEL"}</definedName>
    <definedName name="dddd" localSheetId="13" hidden="1">{"SourcesUses",#N/A,TRUE,"CFMODEL";"TransOverview",#N/A,TRUE,"CFMODEL"}</definedName>
    <definedName name="dddd" localSheetId="15" hidden="1">{"SourcesUses",#N/A,TRUE,"CFMODEL";"TransOverview",#N/A,TRUE,"CFMODEL"}</definedName>
    <definedName name="dddd" localSheetId="25" hidden="1">{"SourcesUses",#N/A,TRUE,"CFMODEL";"TransOverview",#N/A,TRUE,"CFMODEL"}</definedName>
    <definedName name="dddd" localSheetId="26" hidden="1">{"SourcesUses",#N/A,TRUE,"CFMODEL";"TransOverview",#N/A,TRUE,"CFMODEL"}</definedName>
    <definedName name="dddd" localSheetId="27" hidden="1">{"SourcesUses",#N/A,TRUE,"CFMODEL";"TransOverview",#N/A,TRUE,"CFMODEL"}</definedName>
    <definedName name="dddd" localSheetId="28" hidden="1">{"SourcesUses",#N/A,TRUE,"CFMODEL";"TransOverview",#N/A,TRUE,"CFMODEL"}</definedName>
    <definedName name="dddd" localSheetId="29" hidden="1">{"SourcesUses",#N/A,TRUE,"CFMODEL";"TransOverview",#N/A,TRUE,"CFMODEL"}</definedName>
    <definedName name="dddd" localSheetId="30" hidden="1">{"SourcesUses",#N/A,TRUE,"CFMODEL";"TransOverview",#N/A,TRUE,"CFMODEL"}</definedName>
    <definedName name="dddddddd" localSheetId="16" hidden="1">{"Income Statement",#N/A,FALSE,"CFMODEL";"Balance Sheet",#N/A,FALSE,"CFMODEL"}</definedName>
    <definedName name="dddddddd" localSheetId="17" hidden="1">{"Income Statement",#N/A,FALSE,"CFMODEL";"Balance Sheet",#N/A,FALSE,"CFMODEL"}</definedName>
    <definedName name="dddddddd" localSheetId="18" hidden="1">{"Income Statement",#N/A,FALSE,"CFMODEL";"Balance Sheet",#N/A,FALSE,"CFMODEL"}</definedName>
    <definedName name="dddddddd" localSheetId="19" hidden="1">{"Income Statement",#N/A,FALSE,"CFMODEL";"Balance Sheet",#N/A,FALSE,"CFMODEL"}</definedName>
    <definedName name="dddddddd" localSheetId="20" hidden="1">{"Income Statement",#N/A,FALSE,"CFMODEL";"Balance Sheet",#N/A,FALSE,"CFMODEL"}</definedName>
    <definedName name="dddddddd" localSheetId="21" hidden="1">{"Income Statement",#N/A,FALSE,"CFMODEL";"Balance Sheet",#N/A,FALSE,"CFMODEL"}</definedName>
    <definedName name="dddddddd" localSheetId="22" hidden="1">{"Income Statement",#N/A,FALSE,"CFMODEL";"Balance Sheet",#N/A,FALSE,"CFMODEL"}</definedName>
    <definedName name="dddddddd" localSheetId="3" hidden="1">{"Income Statement",#N/A,FALSE,"CFMODEL";"Balance Sheet",#N/A,FALSE,"CFMODEL"}</definedName>
    <definedName name="dddddddd" localSheetId="4" hidden="1">{"Income Statement",#N/A,FALSE,"CFMODEL";"Balance Sheet",#N/A,FALSE,"CFMODEL"}</definedName>
    <definedName name="dddddddd" localSheetId="13" hidden="1">{"Income Statement",#N/A,FALSE,"CFMODEL";"Balance Sheet",#N/A,FALSE,"CFMODEL"}</definedName>
    <definedName name="dddddddd" localSheetId="15" hidden="1">{"Income Statement",#N/A,FALSE,"CFMODEL";"Balance Sheet",#N/A,FALSE,"CFMODEL"}</definedName>
    <definedName name="dddddddd" localSheetId="25" hidden="1">{"Income Statement",#N/A,FALSE,"CFMODEL";"Balance Sheet",#N/A,FALSE,"CFMODEL"}</definedName>
    <definedName name="dddddddd" localSheetId="26" hidden="1">{"Income Statement",#N/A,FALSE,"CFMODEL";"Balance Sheet",#N/A,FALSE,"CFMODEL"}</definedName>
    <definedName name="dddddddd" localSheetId="27" hidden="1">{"Income Statement",#N/A,FALSE,"CFMODEL";"Balance Sheet",#N/A,FALSE,"CFMODEL"}</definedName>
    <definedName name="dddddddd" localSheetId="28" hidden="1">{"Income Statement",#N/A,FALSE,"CFMODEL";"Balance Sheet",#N/A,FALSE,"CFMODEL"}</definedName>
    <definedName name="dddddddd" localSheetId="29" hidden="1">{"Income Statement",#N/A,FALSE,"CFMODEL";"Balance Sheet",#N/A,FALSE,"CFMODEL"}</definedName>
    <definedName name="dddddddd" localSheetId="30" hidden="1">{"Income Statement",#N/A,FALSE,"CFMODEL";"Balance Sheet",#N/A,FALSE,"CFMODEL"}</definedName>
    <definedName name="ddddddddddddddd" localSheetId="16" hidden="1">{"SourcesUses",#N/A,TRUE,"CFMODEL";"TransOverview",#N/A,TRUE,"CFMODEL"}</definedName>
    <definedName name="ddddddddddddddd" localSheetId="17" hidden="1">{"SourcesUses",#N/A,TRUE,"CFMODEL";"TransOverview",#N/A,TRUE,"CFMODEL"}</definedName>
    <definedName name="ddddddddddddddd" localSheetId="18" hidden="1">{"SourcesUses",#N/A,TRUE,"CFMODEL";"TransOverview",#N/A,TRUE,"CFMODEL"}</definedName>
    <definedName name="ddddddddddddddd" localSheetId="19" hidden="1">{"SourcesUses",#N/A,TRUE,"CFMODEL";"TransOverview",#N/A,TRUE,"CFMODEL"}</definedName>
    <definedName name="ddddddddddddddd" localSheetId="20" hidden="1">{"SourcesUses",#N/A,TRUE,"CFMODEL";"TransOverview",#N/A,TRUE,"CFMODEL"}</definedName>
    <definedName name="ddddddddddddddd" localSheetId="21" hidden="1">{"SourcesUses",#N/A,TRUE,"CFMODEL";"TransOverview",#N/A,TRUE,"CFMODEL"}</definedName>
    <definedName name="ddddddddddddddd" localSheetId="22" hidden="1">{"SourcesUses",#N/A,TRUE,"CFMODEL";"TransOverview",#N/A,TRUE,"CFMODEL"}</definedName>
    <definedName name="ddddddddddddddd" localSheetId="3" hidden="1">{"SourcesUses",#N/A,TRUE,"CFMODEL";"TransOverview",#N/A,TRUE,"CFMODEL"}</definedName>
    <definedName name="ddddddddddddddd" localSheetId="4" hidden="1">{"SourcesUses",#N/A,TRUE,"CFMODEL";"TransOverview",#N/A,TRUE,"CFMODEL"}</definedName>
    <definedName name="ddddddddddddddd" localSheetId="13" hidden="1">{"SourcesUses",#N/A,TRUE,"CFMODEL";"TransOverview",#N/A,TRUE,"CFMODEL"}</definedName>
    <definedName name="ddddddddddddddd" localSheetId="15" hidden="1">{"SourcesUses",#N/A,TRUE,"CFMODEL";"TransOverview",#N/A,TRUE,"CFMODEL"}</definedName>
    <definedName name="ddddddddddddddd" localSheetId="25" hidden="1">{"SourcesUses",#N/A,TRUE,"CFMODEL";"TransOverview",#N/A,TRUE,"CFMODEL"}</definedName>
    <definedName name="ddddddddddddddd" localSheetId="26" hidden="1">{"SourcesUses",#N/A,TRUE,"CFMODEL";"TransOverview",#N/A,TRUE,"CFMODEL"}</definedName>
    <definedName name="ddddddddddddddd" localSheetId="27" hidden="1">{"SourcesUses",#N/A,TRUE,"CFMODEL";"TransOverview",#N/A,TRUE,"CFMODEL"}</definedName>
    <definedName name="ddddddddddddddd" localSheetId="28" hidden="1">{"SourcesUses",#N/A,TRUE,"CFMODEL";"TransOverview",#N/A,TRUE,"CFMODEL"}</definedName>
    <definedName name="ddddddddddddddd" localSheetId="29" hidden="1">{"SourcesUses",#N/A,TRUE,"CFMODEL";"TransOverview",#N/A,TRUE,"CFMODEL"}</definedName>
    <definedName name="ddddddddddddddd" localSheetId="30" hidden="1">{"SourcesUses",#N/A,TRUE,"CFMODEL";"TransOverview",#N/A,TRUE,"CFMODEL"}</definedName>
    <definedName name="dddddddddddddddddd" localSheetId="16" hidden="1">{"SourcesUses",#N/A,TRUE,#N/A;"TransOverview",#N/A,TRUE,"CFMODEL"}</definedName>
    <definedName name="dddddddddddddddddd" localSheetId="17" hidden="1">{"SourcesUses",#N/A,TRUE,#N/A;"TransOverview",#N/A,TRUE,"CFMODEL"}</definedName>
    <definedName name="dddddddddddddddddd" localSheetId="18" hidden="1">{"SourcesUses",#N/A,TRUE,#N/A;"TransOverview",#N/A,TRUE,"CFMODEL"}</definedName>
    <definedName name="dddddddddddddddddd" localSheetId="19" hidden="1">{"SourcesUses",#N/A,TRUE,#N/A;"TransOverview",#N/A,TRUE,"CFMODEL"}</definedName>
    <definedName name="dddddddddddddddddd" localSheetId="20" hidden="1">{"SourcesUses",#N/A,TRUE,#N/A;"TransOverview",#N/A,TRUE,"CFMODEL"}</definedName>
    <definedName name="dddddddddddddddddd" localSheetId="21" hidden="1">{"SourcesUses",#N/A,TRUE,#N/A;"TransOverview",#N/A,TRUE,"CFMODEL"}</definedName>
    <definedName name="dddddddddddddddddd" localSheetId="22" hidden="1">{"SourcesUses",#N/A,TRUE,#N/A;"TransOverview",#N/A,TRUE,"CFMODEL"}</definedName>
    <definedName name="dddddddddddddddddd" localSheetId="3" hidden="1">{"SourcesUses",#N/A,TRUE,#N/A;"TransOverview",#N/A,TRUE,"CFMODEL"}</definedName>
    <definedName name="dddddddddddddddddd" localSheetId="4" hidden="1">{"SourcesUses",#N/A,TRUE,#N/A;"TransOverview",#N/A,TRUE,"CFMODEL"}</definedName>
    <definedName name="dddddddddddddddddd" localSheetId="13" hidden="1">{"SourcesUses",#N/A,TRUE,#N/A;"TransOverview",#N/A,TRUE,"CFMODEL"}</definedName>
    <definedName name="dddddddddddddddddd" localSheetId="15" hidden="1">{"SourcesUses",#N/A,TRUE,#N/A;"TransOverview",#N/A,TRUE,"CFMODEL"}</definedName>
    <definedName name="dddddddddddddddddd" localSheetId="25" hidden="1">{"SourcesUses",#N/A,TRUE,#N/A;"TransOverview",#N/A,TRUE,"CFMODEL"}</definedName>
    <definedName name="dddddddddddddddddd" localSheetId="26" hidden="1">{"SourcesUses",#N/A,TRUE,#N/A;"TransOverview",#N/A,TRUE,"CFMODEL"}</definedName>
    <definedName name="dddddddddddddddddd" localSheetId="27" hidden="1">{"SourcesUses",#N/A,TRUE,#N/A;"TransOverview",#N/A,TRUE,"CFMODEL"}</definedName>
    <definedName name="dddddddddddddddddd" localSheetId="28" hidden="1">{"SourcesUses",#N/A,TRUE,#N/A;"TransOverview",#N/A,TRUE,"CFMODEL"}</definedName>
    <definedName name="dddddddddddddddddd" localSheetId="29" hidden="1">{"SourcesUses",#N/A,TRUE,#N/A;"TransOverview",#N/A,TRUE,"CFMODEL"}</definedName>
    <definedName name="dddddddddddddddddd" localSheetId="30" hidden="1">{"SourcesUses",#N/A,TRUE,#N/A;"TransOverview",#N/A,TRUE,"CFMODEL"}</definedName>
    <definedName name="ddddddddddddddddddddd" localSheetId="16" hidden="1">{"SourcesUses",#N/A,TRUE,"FundsFlow";"TransOverview",#N/A,TRUE,"FundsFlow"}</definedName>
    <definedName name="ddddddddddddddddddddd" localSheetId="17" hidden="1">{"SourcesUses",#N/A,TRUE,"FundsFlow";"TransOverview",#N/A,TRUE,"FundsFlow"}</definedName>
    <definedName name="ddddddddddddddddddddd" localSheetId="18" hidden="1">{"SourcesUses",#N/A,TRUE,"FundsFlow";"TransOverview",#N/A,TRUE,"FundsFlow"}</definedName>
    <definedName name="ddddddddddddddddddddd" localSheetId="19" hidden="1">{"SourcesUses",#N/A,TRUE,"FundsFlow";"TransOverview",#N/A,TRUE,"FundsFlow"}</definedName>
    <definedName name="ddddddddddddddddddddd" localSheetId="20" hidden="1">{"SourcesUses",#N/A,TRUE,"FundsFlow";"TransOverview",#N/A,TRUE,"FundsFlow"}</definedName>
    <definedName name="ddddddddddddddddddddd" localSheetId="21" hidden="1">{"SourcesUses",#N/A,TRUE,"FundsFlow";"TransOverview",#N/A,TRUE,"FundsFlow"}</definedName>
    <definedName name="ddddddddddddddddddddd" localSheetId="22" hidden="1">{"SourcesUses",#N/A,TRUE,"FundsFlow";"TransOverview",#N/A,TRUE,"FundsFlow"}</definedName>
    <definedName name="ddddddddddddddddddddd" localSheetId="3" hidden="1">{"SourcesUses",#N/A,TRUE,"FundsFlow";"TransOverview",#N/A,TRUE,"FundsFlow"}</definedName>
    <definedName name="ddddddddddddddddddddd" localSheetId="4" hidden="1">{"SourcesUses",#N/A,TRUE,"FundsFlow";"TransOverview",#N/A,TRUE,"FundsFlow"}</definedName>
    <definedName name="ddddddddddddddddddddd" localSheetId="13" hidden="1">{"SourcesUses",#N/A,TRUE,"FundsFlow";"TransOverview",#N/A,TRUE,"FundsFlow"}</definedName>
    <definedName name="ddddddddddddddddddddd" localSheetId="15" hidden="1">{"SourcesUses",#N/A,TRUE,"FundsFlow";"TransOverview",#N/A,TRUE,"FundsFlow"}</definedName>
    <definedName name="ddddddddddddddddddddd" localSheetId="25" hidden="1">{"SourcesUses",#N/A,TRUE,"FundsFlow";"TransOverview",#N/A,TRUE,"FundsFlow"}</definedName>
    <definedName name="ddddddddddddddddddddd" localSheetId="26" hidden="1">{"SourcesUses",#N/A,TRUE,"FundsFlow";"TransOverview",#N/A,TRUE,"FundsFlow"}</definedName>
    <definedName name="ddddddddddddddddddddd" localSheetId="27" hidden="1">{"SourcesUses",#N/A,TRUE,"FundsFlow";"TransOverview",#N/A,TRUE,"FundsFlow"}</definedName>
    <definedName name="ddddddddddddddddddddd" localSheetId="28" hidden="1">{"SourcesUses",#N/A,TRUE,"FundsFlow";"TransOverview",#N/A,TRUE,"FundsFlow"}</definedName>
    <definedName name="ddddddddddddddddddddd" localSheetId="29" hidden="1">{"SourcesUses",#N/A,TRUE,"FundsFlow";"TransOverview",#N/A,TRUE,"FundsFlow"}</definedName>
    <definedName name="ddddddddddddddddddddd" localSheetId="30" hidden="1">{"SourcesUses",#N/A,TRUE,"FundsFlow";"TransOverview",#N/A,TRUE,"FundsFlow"}</definedName>
    <definedName name="ddddddddddddddddddddddd" localSheetId="16" hidden="1">{"SourcesUses",#N/A,TRUE,#N/A;"TransOverview",#N/A,TRUE,"CFMODEL"}</definedName>
    <definedName name="ddddddddddddddddddddddd" localSheetId="17" hidden="1">{"SourcesUses",#N/A,TRUE,#N/A;"TransOverview",#N/A,TRUE,"CFMODEL"}</definedName>
    <definedName name="ddddddddddddddddddddddd" localSheetId="18" hidden="1">{"SourcesUses",#N/A,TRUE,#N/A;"TransOverview",#N/A,TRUE,"CFMODEL"}</definedName>
    <definedName name="ddddddddddddddddddddddd" localSheetId="19" hidden="1">{"SourcesUses",#N/A,TRUE,#N/A;"TransOverview",#N/A,TRUE,"CFMODEL"}</definedName>
    <definedName name="ddddddddddddddddddddddd" localSheetId="20" hidden="1">{"SourcesUses",#N/A,TRUE,#N/A;"TransOverview",#N/A,TRUE,"CFMODEL"}</definedName>
    <definedName name="ddddddddddddddddddddddd" localSheetId="21" hidden="1">{"SourcesUses",#N/A,TRUE,#N/A;"TransOverview",#N/A,TRUE,"CFMODEL"}</definedName>
    <definedName name="ddddddddddddddddddddddd" localSheetId="22" hidden="1">{"SourcesUses",#N/A,TRUE,#N/A;"TransOverview",#N/A,TRUE,"CFMODEL"}</definedName>
    <definedName name="ddddddddddddddddddddddd" localSheetId="3" hidden="1">{"SourcesUses",#N/A,TRUE,#N/A;"TransOverview",#N/A,TRUE,"CFMODEL"}</definedName>
    <definedName name="ddddddddddddddddddddddd" localSheetId="4" hidden="1">{"SourcesUses",#N/A,TRUE,#N/A;"TransOverview",#N/A,TRUE,"CFMODEL"}</definedName>
    <definedName name="ddddddddddddddddddddddd" localSheetId="13" hidden="1">{"SourcesUses",#N/A,TRUE,#N/A;"TransOverview",#N/A,TRUE,"CFMODEL"}</definedName>
    <definedName name="ddddddddddddddddddddddd" localSheetId="15" hidden="1">{"SourcesUses",#N/A,TRUE,#N/A;"TransOverview",#N/A,TRUE,"CFMODEL"}</definedName>
    <definedName name="ddddddddddddddddddddddd" localSheetId="25" hidden="1">{"SourcesUses",#N/A,TRUE,#N/A;"TransOverview",#N/A,TRUE,"CFMODEL"}</definedName>
    <definedName name="ddddddddddddddddddddddd" localSheetId="26" hidden="1">{"SourcesUses",#N/A,TRUE,#N/A;"TransOverview",#N/A,TRUE,"CFMODEL"}</definedName>
    <definedName name="ddddddddddddddddddddddd" localSheetId="27" hidden="1">{"SourcesUses",#N/A,TRUE,#N/A;"TransOverview",#N/A,TRUE,"CFMODEL"}</definedName>
    <definedName name="ddddddddddddddddddddddd" localSheetId="28" hidden="1">{"SourcesUses",#N/A,TRUE,#N/A;"TransOverview",#N/A,TRUE,"CFMODEL"}</definedName>
    <definedName name="ddddddddddddddddddddddd" localSheetId="29" hidden="1">{"SourcesUses",#N/A,TRUE,#N/A;"TransOverview",#N/A,TRUE,"CFMODEL"}</definedName>
    <definedName name="ddddddddddddddddddddddd" localSheetId="30" hidden="1">{"SourcesUses",#N/A,TRUE,#N/A;"TransOverview",#N/A,TRUE,"CFMODEL"}</definedName>
    <definedName name="ddf" localSheetId="16" hidden="1">{"2002Frcst","06Month",FALSE,"Frcst Format 2002"}</definedName>
    <definedName name="ddf" localSheetId="17" hidden="1">{"2002Frcst","06Month",FALSE,"Frcst Format 2002"}</definedName>
    <definedName name="ddf" localSheetId="18" hidden="1">{"2002Frcst","06Month",FALSE,"Frcst Format 2002"}</definedName>
    <definedName name="ddf" localSheetId="19" hidden="1">{"2002Frcst","06Month",FALSE,"Frcst Format 2002"}</definedName>
    <definedName name="ddf" localSheetId="20" hidden="1">{"2002Frcst","06Month",FALSE,"Frcst Format 2002"}</definedName>
    <definedName name="ddf" localSheetId="21" hidden="1">{"2002Frcst","06Month",FALSE,"Frcst Format 2002"}</definedName>
    <definedName name="ddf" localSheetId="22" hidden="1">{"2002Frcst","06Month",FALSE,"Frcst Format 2002"}</definedName>
    <definedName name="ddf" localSheetId="3" hidden="1">{"2002Frcst","06Month",FALSE,"Frcst Format 2002"}</definedName>
    <definedName name="ddf" localSheetId="4" hidden="1">{"2002Frcst","06Month",FALSE,"Frcst Format 2002"}</definedName>
    <definedName name="ddf" localSheetId="13" hidden="1">{"2002Frcst","06Month",FALSE,"Frcst Format 2002"}</definedName>
    <definedName name="ddf" localSheetId="15" hidden="1">{"2002Frcst","06Month",FALSE,"Frcst Format 2002"}</definedName>
    <definedName name="ddf" localSheetId="25" hidden="1">{"2002Frcst","06Month",FALSE,"Frcst Format 2002"}</definedName>
    <definedName name="ddf" localSheetId="26" hidden="1">{"2002Frcst","06Month",FALSE,"Frcst Format 2002"}</definedName>
    <definedName name="ddf" localSheetId="27" hidden="1">{"2002Frcst","06Month",FALSE,"Frcst Format 2002"}</definedName>
    <definedName name="ddf" localSheetId="28" hidden="1">{"2002Frcst","06Month",FALSE,"Frcst Format 2002"}</definedName>
    <definedName name="ddf" localSheetId="29" hidden="1">{"2002Frcst","06Month",FALSE,"Frcst Format 2002"}</definedName>
    <definedName name="ddf" localSheetId="30" hidden="1">{"2002Frcst","06Month",FALSE,"Frcst Format 2002"}</definedName>
    <definedName name="Debt_Service_Reserve_Drawn_Spread_year_1_to_5" localSheetId="16">#REF!</definedName>
    <definedName name="Debt_Service_Reserve_Drawn_Spread_year_1_to_5" localSheetId="17">#REF!</definedName>
    <definedName name="Debt_Service_Reserve_Drawn_Spread_year_1_to_5" localSheetId="18">#REF!</definedName>
    <definedName name="Debt_Service_Reserve_Drawn_Spread_year_1_to_5" localSheetId="19">#REF!</definedName>
    <definedName name="Debt_Service_Reserve_Drawn_Spread_year_1_to_5" localSheetId="20">#REF!</definedName>
    <definedName name="Debt_Service_Reserve_Drawn_Spread_year_1_to_5" localSheetId="21">#REF!</definedName>
    <definedName name="Debt_Service_Reserve_Drawn_Spread_year_1_to_5" localSheetId="25">#REF!</definedName>
    <definedName name="Debt_Service_Reserve_Drawn_Spread_year_1_to_5" localSheetId="26">#REF!</definedName>
    <definedName name="Debt_Service_Reserve_Drawn_Spread_year_1_to_5" localSheetId="27">#REF!</definedName>
    <definedName name="Debt_Service_Reserve_Drawn_Spread_year_1_to_5" localSheetId="28">#REF!</definedName>
    <definedName name="Debt_Service_Reserve_Drawn_Spread_year_1_to_5" localSheetId="29">#REF!</definedName>
    <definedName name="Debt_Service_Reserve_Drawn_Spread_year_1_to_5" localSheetId="30">#REF!</definedName>
    <definedName name="Debt_Service_Reserve_Drawn_Spread_year_1_to_5">#REF!</definedName>
    <definedName name="Debt_Service_Reserve_Drawn_Spread_year_6_plus" localSheetId="16">#REF!</definedName>
    <definedName name="Debt_Service_Reserve_Drawn_Spread_year_6_plus" localSheetId="17">#REF!</definedName>
    <definedName name="Debt_Service_Reserve_Drawn_Spread_year_6_plus" localSheetId="18">#REF!</definedName>
    <definedName name="Debt_Service_Reserve_Drawn_Spread_year_6_plus" localSheetId="19">#REF!</definedName>
    <definedName name="Debt_Service_Reserve_Drawn_Spread_year_6_plus" localSheetId="20">#REF!</definedName>
    <definedName name="Debt_Service_Reserve_Drawn_Spread_year_6_plus" localSheetId="21">#REF!</definedName>
    <definedName name="Debt_Service_Reserve_Drawn_Spread_year_6_plus" localSheetId="25">#REF!</definedName>
    <definedName name="Debt_Service_Reserve_Drawn_Spread_year_6_plus" localSheetId="26">#REF!</definedName>
    <definedName name="Debt_Service_Reserve_Drawn_Spread_year_6_plus" localSheetId="27">#REF!</definedName>
    <definedName name="Debt_Service_Reserve_Drawn_Spread_year_6_plus" localSheetId="28">#REF!</definedName>
    <definedName name="Debt_Service_Reserve_Drawn_Spread_year_6_plus" localSheetId="29">#REF!</definedName>
    <definedName name="Debt_Service_Reserve_Drawn_Spread_year_6_plus" localSheetId="30">#REF!</definedName>
    <definedName name="Debt_Service_Reserve_Drawn_Spread_year_6_plus">#REF!</definedName>
    <definedName name="Debt_Service_Reserve_Fund" localSheetId="16">#REF!</definedName>
    <definedName name="Debt_Service_Reserve_Fund" localSheetId="17">#REF!</definedName>
    <definedName name="Debt_Service_Reserve_Fund" localSheetId="18">#REF!</definedName>
    <definedName name="Debt_Service_Reserve_Fund" localSheetId="19">#REF!</definedName>
    <definedName name="Debt_Service_Reserve_Fund" localSheetId="20">#REF!</definedName>
    <definedName name="Debt_Service_Reserve_Fund" localSheetId="21">#REF!</definedName>
    <definedName name="Debt_Service_Reserve_Fund" localSheetId="25">#REF!</definedName>
    <definedName name="Debt_Service_Reserve_Fund" localSheetId="26">#REF!</definedName>
    <definedName name="Debt_Service_Reserve_Fund" localSheetId="27">#REF!</definedName>
    <definedName name="Debt_Service_Reserve_Fund" localSheetId="28">#REF!</definedName>
    <definedName name="Debt_Service_Reserve_Fund" localSheetId="29">#REF!</definedName>
    <definedName name="Debt_Service_Reserve_Fund" localSheetId="30">#REF!</definedName>
    <definedName name="Debt_Service_Reserve_Fund">#REF!</definedName>
    <definedName name="Debt_Service_Reserve_Fund_Change" localSheetId="16">#REF!</definedName>
    <definedName name="Debt_Service_Reserve_Fund_Change" localSheetId="17">#REF!</definedName>
    <definedName name="Debt_Service_Reserve_Fund_Change" localSheetId="18">#REF!</definedName>
    <definedName name="Debt_Service_Reserve_Fund_Change" localSheetId="19">#REF!</definedName>
    <definedName name="Debt_Service_Reserve_Fund_Change" localSheetId="20">#REF!</definedName>
    <definedName name="Debt_Service_Reserve_Fund_Change" localSheetId="21">#REF!</definedName>
    <definedName name="Debt_Service_Reserve_Fund_Change" localSheetId="25">#REF!</definedName>
    <definedName name="Debt_Service_Reserve_Fund_Change" localSheetId="26">#REF!</definedName>
    <definedName name="Debt_Service_Reserve_Fund_Change" localSheetId="27">#REF!</definedName>
    <definedName name="Debt_Service_Reserve_Fund_Change" localSheetId="28">#REF!</definedName>
    <definedName name="Debt_Service_Reserve_Fund_Change" localSheetId="29">#REF!</definedName>
    <definedName name="Debt_Service_Reserve_Fund_Change" localSheetId="30">#REF!</definedName>
    <definedName name="Debt_Service_Reserve_Fund_Change">#REF!</definedName>
    <definedName name="Debt_Service_Reserve_Fund_Initial_Capitalization" localSheetId="16">#REF!</definedName>
    <definedName name="Debt_Service_Reserve_Fund_Initial_Capitalization" localSheetId="17">#REF!</definedName>
    <definedName name="Debt_Service_Reserve_Fund_Initial_Capitalization" localSheetId="18">#REF!</definedName>
    <definedName name="Debt_Service_Reserve_Fund_Initial_Capitalization" localSheetId="19">#REF!</definedName>
    <definedName name="Debt_Service_Reserve_Fund_Initial_Capitalization" localSheetId="20">#REF!</definedName>
    <definedName name="Debt_Service_Reserve_Fund_Initial_Capitalization" localSheetId="21">#REF!</definedName>
    <definedName name="Debt_Service_Reserve_Fund_Initial_Capitalization" localSheetId="25">#REF!</definedName>
    <definedName name="Debt_Service_Reserve_Fund_Initial_Capitalization" localSheetId="26">#REF!</definedName>
    <definedName name="Debt_Service_Reserve_Fund_Initial_Capitalization" localSheetId="27">#REF!</definedName>
    <definedName name="Debt_Service_Reserve_Fund_Initial_Capitalization" localSheetId="28">#REF!</definedName>
    <definedName name="Debt_Service_Reserve_Fund_Initial_Capitalization" localSheetId="29">#REF!</definedName>
    <definedName name="Debt_Service_Reserve_Fund_Initial_Capitalization" localSheetId="30">#REF!</definedName>
    <definedName name="Debt_Service_Reserve_Fund_Initial_Capitalization">#REF!</definedName>
    <definedName name="Debt_Service_Reserve_Fund_Initital_Capitalization" localSheetId="16">#REF!</definedName>
    <definedName name="Debt_Service_Reserve_Fund_Initital_Capitalization" localSheetId="17">#REF!</definedName>
    <definedName name="Debt_Service_Reserve_Fund_Initital_Capitalization" localSheetId="18">#REF!</definedName>
    <definedName name="Debt_Service_Reserve_Fund_Initital_Capitalization" localSheetId="19">#REF!</definedName>
    <definedName name="Debt_Service_Reserve_Fund_Initital_Capitalization" localSheetId="20">#REF!</definedName>
    <definedName name="Debt_Service_Reserve_Fund_Initital_Capitalization" localSheetId="21">#REF!</definedName>
    <definedName name="Debt_Service_Reserve_Fund_Initital_Capitalization" localSheetId="25">#REF!</definedName>
    <definedName name="Debt_Service_Reserve_Fund_Initital_Capitalization" localSheetId="26">#REF!</definedName>
    <definedName name="Debt_Service_Reserve_Fund_Initital_Capitalization" localSheetId="27">#REF!</definedName>
    <definedName name="Debt_Service_Reserve_Fund_Initital_Capitalization" localSheetId="28">#REF!</definedName>
    <definedName name="Debt_Service_Reserve_Fund_Initital_Capitalization" localSheetId="29">#REF!</definedName>
    <definedName name="Debt_Service_Reserve_Fund_Initital_Capitalization" localSheetId="30">#REF!</definedName>
    <definedName name="Debt_Service_Reserve_Fund_Initital_Capitalization">#REF!</definedName>
    <definedName name="Debt_Service_Reserve_Fund_Interest" localSheetId="16">#REF!</definedName>
    <definedName name="Debt_Service_Reserve_Fund_Interest" localSheetId="17">#REF!</definedName>
    <definedName name="Debt_Service_Reserve_Fund_Interest" localSheetId="18">#REF!</definedName>
    <definedName name="Debt_Service_Reserve_Fund_Interest" localSheetId="19">#REF!</definedName>
    <definedName name="Debt_Service_Reserve_Fund_Interest" localSheetId="20">#REF!</definedName>
    <definedName name="Debt_Service_Reserve_Fund_Interest" localSheetId="21">#REF!</definedName>
    <definedName name="Debt_Service_Reserve_Fund_Interest" localSheetId="25">#REF!</definedName>
    <definedName name="Debt_Service_Reserve_Fund_Interest" localSheetId="26">#REF!</definedName>
    <definedName name="Debt_Service_Reserve_Fund_Interest" localSheetId="27">#REF!</definedName>
    <definedName name="Debt_Service_Reserve_Fund_Interest" localSheetId="28">#REF!</definedName>
    <definedName name="Debt_Service_Reserve_Fund_Interest" localSheetId="29">#REF!</definedName>
    <definedName name="Debt_Service_Reserve_Fund_Interest" localSheetId="30">#REF!</definedName>
    <definedName name="Debt_Service_Reserve_Fund_Interest">#REF!</definedName>
    <definedName name="Debt_Service_Reserve_LOC_Fee_Rate_year_1_to_5" localSheetId="16">#REF!</definedName>
    <definedName name="Debt_Service_Reserve_LOC_Fee_Rate_year_1_to_5" localSheetId="17">#REF!</definedName>
    <definedName name="Debt_Service_Reserve_LOC_Fee_Rate_year_1_to_5" localSheetId="18">#REF!</definedName>
    <definedName name="Debt_Service_Reserve_LOC_Fee_Rate_year_1_to_5" localSheetId="19">#REF!</definedName>
    <definedName name="Debt_Service_Reserve_LOC_Fee_Rate_year_1_to_5" localSheetId="20">#REF!</definedName>
    <definedName name="Debt_Service_Reserve_LOC_Fee_Rate_year_1_to_5" localSheetId="21">#REF!</definedName>
    <definedName name="Debt_Service_Reserve_LOC_Fee_Rate_year_1_to_5" localSheetId="25">#REF!</definedName>
    <definedName name="Debt_Service_Reserve_LOC_Fee_Rate_year_1_to_5" localSheetId="26">#REF!</definedName>
    <definedName name="Debt_Service_Reserve_LOC_Fee_Rate_year_1_to_5" localSheetId="27">#REF!</definedName>
    <definedName name="Debt_Service_Reserve_LOC_Fee_Rate_year_1_to_5" localSheetId="28">#REF!</definedName>
    <definedName name="Debt_Service_Reserve_LOC_Fee_Rate_year_1_to_5" localSheetId="29">#REF!</definedName>
    <definedName name="Debt_Service_Reserve_LOC_Fee_Rate_year_1_to_5" localSheetId="30">#REF!</definedName>
    <definedName name="Debt_Service_Reserve_LOC_Fee_Rate_year_1_to_5">#REF!</definedName>
    <definedName name="Debt_Service_Reserve_LOC_Fee_Rate_year_6_plus" localSheetId="16">#REF!</definedName>
    <definedName name="Debt_Service_Reserve_LOC_Fee_Rate_year_6_plus" localSheetId="17">#REF!</definedName>
    <definedName name="Debt_Service_Reserve_LOC_Fee_Rate_year_6_plus" localSheetId="18">#REF!</definedName>
    <definedName name="Debt_Service_Reserve_LOC_Fee_Rate_year_6_plus" localSheetId="19">#REF!</definedName>
    <definedName name="Debt_Service_Reserve_LOC_Fee_Rate_year_6_plus" localSheetId="20">#REF!</definedName>
    <definedName name="Debt_Service_Reserve_LOC_Fee_Rate_year_6_plus" localSheetId="21">#REF!</definedName>
    <definedName name="Debt_Service_Reserve_LOC_Fee_Rate_year_6_plus" localSheetId="25">#REF!</definedName>
    <definedName name="Debt_Service_Reserve_LOC_Fee_Rate_year_6_plus" localSheetId="26">#REF!</definedName>
    <definedName name="Debt_Service_Reserve_LOC_Fee_Rate_year_6_plus" localSheetId="27">#REF!</definedName>
    <definedName name="Debt_Service_Reserve_LOC_Fee_Rate_year_6_plus" localSheetId="28">#REF!</definedName>
    <definedName name="Debt_Service_Reserve_LOC_Fee_Rate_year_6_plus" localSheetId="29">#REF!</definedName>
    <definedName name="Debt_Service_Reserve_LOC_Fee_Rate_year_6_plus" localSheetId="30">#REF!</definedName>
    <definedName name="Debt_Service_Reserve_LOC_Fee_Rate_year_6_plus">#REF!</definedName>
    <definedName name="Debt_Service_Reserve_LOC_Loan_Spread" localSheetId="16">#REF!</definedName>
    <definedName name="Debt_Service_Reserve_LOC_Loan_Spread" localSheetId="17">#REF!</definedName>
    <definedName name="Debt_Service_Reserve_LOC_Loan_Spread" localSheetId="18">#REF!</definedName>
    <definedName name="Debt_Service_Reserve_LOC_Loan_Spread" localSheetId="19">#REF!</definedName>
    <definedName name="Debt_Service_Reserve_LOC_Loan_Spread" localSheetId="20">#REF!</definedName>
    <definedName name="Debt_Service_Reserve_LOC_Loan_Spread" localSheetId="21">#REF!</definedName>
    <definedName name="Debt_Service_Reserve_LOC_Loan_Spread" localSheetId="25">#REF!</definedName>
    <definedName name="Debt_Service_Reserve_LOC_Loan_Spread" localSheetId="26">#REF!</definedName>
    <definedName name="Debt_Service_Reserve_LOC_Loan_Spread" localSheetId="27">#REF!</definedName>
    <definedName name="Debt_Service_Reserve_LOC_Loan_Spread" localSheetId="28">#REF!</definedName>
    <definedName name="Debt_Service_Reserve_LOC_Loan_Spread" localSheetId="29">#REF!</definedName>
    <definedName name="Debt_Service_Reserve_LOC_Loan_Spread" localSheetId="30">#REF!</definedName>
    <definedName name="Debt_Service_Reserve_LOC_Loan_Spread">#REF!</definedName>
    <definedName name="Debt_Service_Reserve_LOC_Spread" localSheetId="16">#REF!</definedName>
    <definedName name="Debt_Service_Reserve_LOC_Spread" localSheetId="17">#REF!</definedName>
    <definedName name="Debt_Service_Reserve_LOC_Spread" localSheetId="18">#REF!</definedName>
    <definedName name="Debt_Service_Reserve_LOC_Spread" localSheetId="19">#REF!</definedName>
    <definedName name="Debt_Service_Reserve_LOC_Spread" localSheetId="20">#REF!</definedName>
    <definedName name="Debt_Service_Reserve_LOC_Spread" localSheetId="21">#REF!</definedName>
    <definedName name="Debt_Service_Reserve_LOC_Spread" localSheetId="25">#REF!</definedName>
    <definedName name="Debt_Service_Reserve_LOC_Spread" localSheetId="26">#REF!</definedName>
    <definedName name="Debt_Service_Reserve_LOC_Spread" localSheetId="27">#REF!</definedName>
    <definedName name="Debt_Service_Reserve_LOC_Spread" localSheetId="28">#REF!</definedName>
    <definedName name="Debt_Service_Reserve_LOC_Spread" localSheetId="29">#REF!</definedName>
    <definedName name="Debt_Service_Reserve_LOC_Spread" localSheetId="30">#REF!</definedName>
    <definedName name="Debt_Service_Reserve_LOC_Spread">#REF!</definedName>
    <definedName name="Debt_Service_Reserve_Switch" localSheetId="16">#REF!</definedName>
    <definedName name="Debt_Service_Reserve_Switch" localSheetId="17">#REF!</definedName>
    <definedName name="Debt_Service_Reserve_Switch" localSheetId="18">#REF!</definedName>
    <definedName name="Debt_Service_Reserve_Switch" localSheetId="19">#REF!</definedName>
    <definedName name="Debt_Service_Reserve_Switch" localSheetId="20">#REF!</definedName>
    <definedName name="Debt_Service_Reserve_Switch" localSheetId="21">#REF!</definedName>
    <definedName name="Debt_Service_Reserve_Switch" localSheetId="25">#REF!</definedName>
    <definedName name="Debt_Service_Reserve_Switch" localSheetId="26">#REF!</definedName>
    <definedName name="Debt_Service_Reserve_Switch" localSheetId="27">#REF!</definedName>
    <definedName name="Debt_Service_Reserve_Switch" localSheetId="28">#REF!</definedName>
    <definedName name="Debt_Service_Reserve_Switch" localSheetId="29">#REF!</definedName>
    <definedName name="Debt_Service_Reserve_Switch" localSheetId="30">#REF!</definedName>
    <definedName name="Debt_Service_Reserve_Switch">#REF!</definedName>
    <definedName name="decimalsep" localSheetId="16">#REF!</definedName>
    <definedName name="decimalsep" localSheetId="17">#REF!</definedName>
    <definedName name="decimalsep" localSheetId="18">#REF!</definedName>
    <definedName name="decimalsep" localSheetId="19">#REF!</definedName>
    <definedName name="decimalsep" localSheetId="20">#REF!</definedName>
    <definedName name="decimalsep" localSheetId="21">#REF!</definedName>
    <definedName name="decimalsep" localSheetId="25">#REF!</definedName>
    <definedName name="decimalsep" localSheetId="26">#REF!</definedName>
    <definedName name="decimalsep" localSheetId="27">#REF!</definedName>
    <definedName name="decimalsep" localSheetId="28">#REF!</definedName>
    <definedName name="decimalsep" localSheetId="29">#REF!</definedName>
    <definedName name="decimalsep" localSheetId="30">#REF!</definedName>
    <definedName name="decimalsep">#REF!</definedName>
    <definedName name="DEFTO65FACTOR" localSheetId="16">#REF!</definedName>
    <definedName name="DEFTO65FACTOR" localSheetId="17">#REF!</definedName>
    <definedName name="DEFTO65FACTOR" localSheetId="18">#REF!</definedName>
    <definedName name="DEFTO65FACTOR" localSheetId="19">#REF!</definedName>
    <definedName name="DEFTO65FACTOR" localSheetId="20">#REF!</definedName>
    <definedName name="DEFTO65FACTOR" localSheetId="21">#REF!</definedName>
    <definedName name="DEFTO65FACTOR" localSheetId="25">#REF!</definedName>
    <definedName name="DEFTO65FACTOR" localSheetId="26">#REF!</definedName>
    <definedName name="DEFTO65FACTOR" localSheetId="27">#REF!</definedName>
    <definedName name="DEFTO65FACTOR" localSheetId="28">#REF!</definedName>
    <definedName name="DEFTO65FACTOR" localSheetId="29">#REF!</definedName>
    <definedName name="DEFTO65FACTOR" localSheetId="30">#REF!</definedName>
    <definedName name="DEFTO65FACTOR">#REF!</definedName>
    <definedName name="DELICIAS_operating_exp" localSheetId="16">#REF!</definedName>
    <definedName name="DELICIAS_operating_exp" localSheetId="17">#REF!</definedName>
    <definedName name="DELICIAS_operating_exp" localSheetId="18">#REF!</definedName>
    <definedName name="DELICIAS_operating_exp" localSheetId="19">#REF!</definedName>
    <definedName name="DELICIAS_operating_exp" localSheetId="20">#REF!</definedName>
    <definedName name="DELICIAS_operating_exp" localSheetId="21">#REF!</definedName>
    <definedName name="DELICIAS_operating_exp" localSheetId="25">#REF!</definedName>
    <definedName name="DELICIAS_operating_exp" localSheetId="26">#REF!</definedName>
    <definedName name="DELICIAS_operating_exp" localSheetId="27">#REF!</definedName>
    <definedName name="DELICIAS_operating_exp" localSheetId="28">#REF!</definedName>
    <definedName name="DELICIAS_operating_exp" localSheetId="29">#REF!</definedName>
    <definedName name="DELICIAS_operating_exp" localSheetId="30">#REF!</definedName>
    <definedName name="DELICIAS_operating_exp">#REF!</definedName>
    <definedName name="DELTA" localSheetId="16">#REF!</definedName>
    <definedName name="DELTA" localSheetId="17">#REF!</definedName>
    <definedName name="DELTA" localSheetId="18">#REF!</definedName>
    <definedName name="DELTA" localSheetId="19">#REF!</definedName>
    <definedName name="DELTA" localSheetId="20">#REF!</definedName>
    <definedName name="DELTA" localSheetId="21">#REF!</definedName>
    <definedName name="DELTA" localSheetId="25">#REF!</definedName>
    <definedName name="DELTA" localSheetId="26">#REF!</definedName>
    <definedName name="DELTA" localSheetId="27">#REF!</definedName>
    <definedName name="DELTA" localSheetId="28">#REF!</definedName>
    <definedName name="DELTA" localSheetId="29">#REF!</definedName>
    <definedName name="DELTA" localSheetId="30">#REF!</definedName>
    <definedName name="DELTA">#REF!</definedName>
    <definedName name="Depreciable_Life">'[15]Assumptions'!$C$22</definedName>
    <definedName name="Desktop" localSheetId="16">#REF!</definedName>
    <definedName name="Desktop" localSheetId="17">#REF!</definedName>
    <definedName name="Desktop" localSheetId="18">#REF!</definedName>
    <definedName name="Desktop" localSheetId="19">#REF!</definedName>
    <definedName name="Desktop" localSheetId="20">#REF!</definedName>
    <definedName name="Desktop" localSheetId="21">#REF!</definedName>
    <definedName name="Desktop" localSheetId="25">#REF!</definedName>
    <definedName name="Desktop" localSheetId="26">#REF!</definedName>
    <definedName name="Desktop" localSheetId="27">#REF!</definedName>
    <definedName name="Desktop" localSheetId="28">#REF!</definedName>
    <definedName name="Desktop" localSheetId="29">#REF!</definedName>
    <definedName name="Desktop" localSheetId="30">#REF!</definedName>
    <definedName name="Desktop">#REF!</definedName>
    <definedName name="dfdfd" localSheetId="16" hidden="1">{"Page_1",#N/A,FALSE,"BAD4Q98";"Page_2",#N/A,FALSE,"BAD4Q98";"Page_3",#N/A,FALSE,"BAD4Q98";"Page_4",#N/A,FALSE,"BAD4Q98";"Page_5",#N/A,FALSE,"BAD4Q98";"Page_6",#N/A,FALSE,"BAD4Q98";"Input_1",#N/A,FALSE,"BAD4Q98";"Input_2",#N/A,FALSE,"BAD4Q98"}</definedName>
    <definedName name="dfdfd" localSheetId="17" hidden="1">{"Page_1",#N/A,FALSE,"BAD4Q98";"Page_2",#N/A,FALSE,"BAD4Q98";"Page_3",#N/A,FALSE,"BAD4Q98";"Page_4",#N/A,FALSE,"BAD4Q98";"Page_5",#N/A,FALSE,"BAD4Q98";"Page_6",#N/A,FALSE,"BAD4Q98";"Input_1",#N/A,FALSE,"BAD4Q98";"Input_2",#N/A,FALSE,"BAD4Q98"}</definedName>
    <definedName name="dfdfd" localSheetId="18" hidden="1">{"Page_1",#N/A,FALSE,"BAD4Q98";"Page_2",#N/A,FALSE,"BAD4Q98";"Page_3",#N/A,FALSE,"BAD4Q98";"Page_4",#N/A,FALSE,"BAD4Q98";"Page_5",#N/A,FALSE,"BAD4Q98";"Page_6",#N/A,FALSE,"BAD4Q98";"Input_1",#N/A,FALSE,"BAD4Q98";"Input_2",#N/A,FALSE,"BAD4Q98"}</definedName>
    <definedName name="dfdfd" localSheetId="19" hidden="1">{"Page_1",#N/A,FALSE,"BAD4Q98";"Page_2",#N/A,FALSE,"BAD4Q98";"Page_3",#N/A,FALSE,"BAD4Q98";"Page_4",#N/A,FALSE,"BAD4Q98";"Page_5",#N/A,FALSE,"BAD4Q98";"Page_6",#N/A,FALSE,"BAD4Q98";"Input_1",#N/A,FALSE,"BAD4Q98";"Input_2",#N/A,FALSE,"BAD4Q98"}</definedName>
    <definedName name="dfdfd" localSheetId="20" hidden="1">{"Page_1",#N/A,FALSE,"BAD4Q98";"Page_2",#N/A,FALSE,"BAD4Q98";"Page_3",#N/A,FALSE,"BAD4Q98";"Page_4",#N/A,FALSE,"BAD4Q98";"Page_5",#N/A,FALSE,"BAD4Q98";"Page_6",#N/A,FALSE,"BAD4Q98";"Input_1",#N/A,FALSE,"BAD4Q98";"Input_2",#N/A,FALSE,"BAD4Q98"}</definedName>
    <definedName name="dfdfd" localSheetId="21" hidden="1">{"Page_1",#N/A,FALSE,"BAD4Q98";"Page_2",#N/A,FALSE,"BAD4Q98";"Page_3",#N/A,FALSE,"BAD4Q98";"Page_4",#N/A,FALSE,"BAD4Q98";"Page_5",#N/A,FALSE,"BAD4Q98";"Page_6",#N/A,FALSE,"BAD4Q98";"Input_1",#N/A,FALSE,"BAD4Q98";"Input_2",#N/A,FALSE,"BAD4Q98"}</definedName>
    <definedName name="dfdfd" localSheetId="22" hidden="1">{"Page_1",#N/A,FALSE,"BAD4Q98";"Page_2",#N/A,FALSE,"BAD4Q98";"Page_3",#N/A,FALSE,"BAD4Q98";"Page_4",#N/A,FALSE,"BAD4Q98";"Page_5",#N/A,FALSE,"BAD4Q98";"Page_6",#N/A,FALSE,"BAD4Q98";"Input_1",#N/A,FALSE,"BAD4Q98";"Input_2",#N/A,FALSE,"BAD4Q98"}</definedName>
    <definedName name="dfdfd" localSheetId="3" hidden="1">{"Page_1",#N/A,FALSE,"BAD4Q98";"Page_2",#N/A,FALSE,"BAD4Q98";"Page_3",#N/A,FALSE,"BAD4Q98";"Page_4",#N/A,FALSE,"BAD4Q98";"Page_5",#N/A,FALSE,"BAD4Q98";"Page_6",#N/A,FALSE,"BAD4Q98";"Input_1",#N/A,FALSE,"BAD4Q98";"Input_2",#N/A,FALSE,"BAD4Q98"}</definedName>
    <definedName name="dfdfd" localSheetId="4" hidden="1">{"Page_1",#N/A,FALSE,"BAD4Q98";"Page_2",#N/A,FALSE,"BAD4Q98";"Page_3",#N/A,FALSE,"BAD4Q98";"Page_4",#N/A,FALSE,"BAD4Q98";"Page_5",#N/A,FALSE,"BAD4Q98";"Page_6",#N/A,FALSE,"BAD4Q98";"Input_1",#N/A,FALSE,"BAD4Q98";"Input_2",#N/A,FALSE,"BAD4Q98"}</definedName>
    <definedName name="dfdfd" localSheetId="13" hidden="1">{"Page_1",#N/A,FALSE,"BAD4Q98";"Page_2",#N/A,FALSE,"BAD4Q98";"Page_3",#N/A,FALSE,"BAD4Q98";"Page_4",#N/A,FALSE,"BAD4Q98";"Page_5",#N/A,FALSE,"BAD4Q98";"Page_6",#N/A,FALSE,"BAD4Q98";"Input_1",#N/A,FALSE,"BAD4Q98";"Input_2",#N/A,FALSE,"BAD4Q98"}</definedName>
    <definedName name="dfdfd" localSheetId="15" hidden="1">{"Page_1",#N/A,FALSE,"BAD4Q98";"Page_2",#N/A,FALSE,"BAD4Q98";"Page_3",#N/A,FALSE,"BAD4Q98";"Page_4",#N/A,FALSE,"BAD4Q98";"Page_5",#N/A,FALSE,"BAD4Q98";"Page_6",#N/A,FALSE,"BAD4Q98";"Input_1",#N/A,FALSE,"BAD4Q98";"Input_2",#N/A,FALSE,"BAD4Q98"}</definedName>
    <definedName name="dfdfd" localSheetId="25" hidden="1">{"Page_1",#N/A,FALSE,"BAD4Q98";"Page_2",#N/A,FALSE,"BAD4Q98";"Page_3",#N/A,FALSE,"BAD4Q98";"Page_4",#N/A,FALSE,"BAD4Q98";"Page_5",#N/A,FALSE,"BAD4Q98";"Page_6",#N/A,FALSE,"BAD4Q98";"Input_1",#N/A,FALSE,"BAD4Q98";"Input_2",#N/A,FALSE,"BAD4Q98"}</definedName>
    <definedName name="dfdfd" localSheetId="26" hidden="1">{"Page_1",#N/A,FALSE,"BAD4Q98";"Page_2",#N/A,FALSE,"BAD4Q98";"Page_3",#N/A,FALSE,"BAD4Q98";"Page_4",#N/A,FALSE,"BAD4Q98";"Page_5",#N/A,FALSE,"BAD4Q98";"Page_6",#N/A,FALSE,"BAD4Q98";"Input_1",#N/A,FALSE,"BAD4Q98";"Input_2",#N/A,FALSE,"BAD4Q98"}</definedName>
    <definedName name="dfdfd" localSheetId="27" hidden="1">{"Page_1",#N/A,FALSE,"BAD4Q98";"Page_2",#N/A,FALSE,"BAD4Q98";"Page_3",#N/A,FALSE,"BAD4Q98";"Page_4",#N/A,FALSE,"BAD4Q98";"Page_5",#N/A,FALSE,"BAD4Q98";"Page_6",#N/A,FALSE,"BAD4Q98";"Input_1",#N/A,FALSE,"BAD4Q98";"Input_2",#N/A,FALSE,"BAD4Q98"}</definedName>
    <definedName name="dfdfd" localSheetId="28" hidden="1">{"Page_1",#N/A,FALSE,"BAD4Q98";"Page_2",#N/A,FALSE,"BAD4Q98";"Page_3",#N/A,FALSE,"BAD4Q98";"Page_4",#N/A,FALSE,"BAD4Q98";"Page_5",#N/A,FALSE,"BAD4Q98";"Page_6",#N/A,FALSE,"BAD4Q98";"Input_1",#N/A,FALSE,"BAD4Q98";"Input_2",#N/A,FALSE,"BAD4Q98"}</definedName>
    <definedName name="dfdfd" localSheetId="29" hidden="1">{"Page_1",#N/A,FALSE,"BAD4Q98";"Page_2",#N/A,FALSE,"BAD4Q98";"Page_3",#N/A,FALSE,"BAD4Q98";"Page_4",#N/A,FALSE,"BAD4Q98";"Page_5",#N/A,FALSE,"BAD4Q98";"Page_6",#N/A,FALSE,"BAD4Q98";"Input_1",#N/A,FALSE,"BAD4Q98";"Input_2",#N/A,FALSE,"BAD4Q98"}</definedName>
    <definedName name="dfdfd" localSheetId="30" hidden="1">{"Page_1",#N/A,FALSE,"BAD4Q98";"Page_2",#N/A,FALSE,"BAD4Q98";"Page_3",#N/A,FALSE,"BAD4Q98";"Page_4",#N/A,FALSE,"BAD4Q98";"Page_5",#N/A,FALSE,"BAD4Q98";"Page_6",#N/A,FALSE,"BAD4Q98";"Input_1",#N/A,FALSE,"BAD4Q98";"Input_2",#N/A,FALSE,"BAD4Q98"}</definedName>
    <definedName name="dfds" localSheetId="16" hidden="1">{"Page_1",#N/A,FALSE,"BAD4Q98";"Page_2",#N/A,FALSE,"BAD4Q98";"Page_3",#N/A,FALSE,"BAD4Q98";"Page_4",#N/A,FALSE,"BAD4Q98";"Page_5",#N/A,FALSE,"BAD4Q98";"Page_6",#N/A,FALSE,"BAD4Q98";"Input_1",#N/A,FALSE,"BAD4Q98";"Input_2",#N/A,FALSE,"BAD4Q98"}</definedName>
    <definedName name="dfds" localSheetId="17" hidden="1">{"Page_1",#N/A,FALSE,"BAD4Q98";"Page_2",#N/A,FALSE,"BAD4Q98";"Page_3",#N/A,FALSE,"BAD4Q98";"Page_4",#N/A,FALSE,"BAD4Q98";"Page_5",#N/A,FALSE,"BAD4Q98";"Page_6",#N/A,FALSE,"BAD4Q98";"Input_1",#N/A,FALSE,"BAD4Q98";"Input_2",#N/A,FALSE,"BAD4Q98"}</definedName>
    <definedName name="dfds" localSheetId="18" hidden="1">{"Page_1",#N/A,FALSE,"BAD4Q98";"Page_2",#N/A,FALSE,"BAD4Q98";"Page_3",#N/A,FALSE,"BAD4Q98";"Page_4",#N/A,FALSE,"BAD4Q98";"Page_5",#N/A,FALSE,"BAD4Q98";"Page_6",#N/A,FALSE,"BAD4Q98";"Input_1",#N/A,FALSE,"BAD4Q98";"Input_2",#N/A,FALSE,"BAD4Q98"}</definedName>
    <definedName name="dfds" localSheetId="19" hidden="1">{"Page_1",#N/A,FALSE,"BAD4Q98";"Page_2",#N/A,FALSE,"BAD4Q98";"Page_3",#N/A,FALSE,"BAD4Q98";"Page_4",#N/A,FALSE,"BAD4Q98";"Page_5",#N/A,FALSE,"BAD4Q98";"Page_6",#N/A,FALSE,"BAD4Q98";"Input_1",#N/A,FALSE,"BAD4Q98";"Input_2",#N/A,FALSE,"BAD4Q98"}</definedName>
    <definedName name="dfds" localSheetId="20" hidden="1">{"Page_1",#N/A,FALSE,"BAD4Q98";"Page_2",#N/A,FALSE,"BAD4Q98";"Page_3",#N/A,FALSE,"BAD4Q98";"Page_4",#N/A,FALSE,"BAD4Q98";"Page_5",#N/A,FALSE,"BAD4Q98";"Page_6",#N/A,FALSE,"BAD4Q98";"Input_1",#N/A,FALSE,"BAD4Q98";"Input_2",#N/A,FALSE,"BAD4Q98"}</definedName>
    <definedName name="dfds" localSheetId="21" hidden="1">{"Page_1",#N/A,FALSE,"BAD4Q98";"Page_2",#N/A,FALSE,"BAD4Q98";"Page_3",#N/A,FALSE,"BAD4Q98";"Page_4",#N/A,FALSE,"BAD4Q98";"Page_5",#N/A,FALSE,"BAD4Q98";"Page_6",#N/A,FALSE,"BAD4Q98";"Input_1",#N/A,FALSE,"BAD4Q98";"Input_2",#N/A,FALSE,"BAD4Q98"}</definedName>
    <definedName name="dfds" localSheetId="22" hidden="1">{"Page_1",#N/A,FALSE,"BAD4Q98";"Page_2",#N/A,FALSE,"BAD4Q98";"Page_3",#N/A,FALSE,"BAD4Q98";"Page_4",#N/A,FALSE,"BAD4Q98";"Page_5",#N/A,FALSE,"BAD4Q98";"Page_6",#N/A,FALSE,"BAD4Q98";"Input_1",#N/A,FALSE,"BAD4Q98";"Input_2",#N/A,FALSE,"BAD4Q98"}</definedName>
    <definedName name="dfds" localSheetId="3" hidden="1">{"Page_1",#N/A,FALSE,"BAD4Q98";"Page_2",#N/A,FALSE,"BAD4Q98";"Page_3",#N/A,FALSE,"BAD4Q98";"Page_4",#N/A,FALSE,"BAD4Q98";"Page_5",#N/A,FALSE,"BAD4Q98";"Page_6",#N/A,FALSE,"BAD4Q98";"Input_1",#N/A,FALSE,"BAD4Q98";"Input_2",#N/A,FALSE,"BAD4Q98"}</definedName>
    <definedName name="dfds" localSheetId="4" hidden="1">{"Page_1",#N/A,FALSE,"BAD4Q98";"Page_2",#N/A,FALSE,"BAD4Q98";"Page_3",#N/A,FALSE,"BAD4Q98";"Page_4",#N/A,FALSE,"BAD4Q98";"Page_5",#N/A,FALSE,"BAD4Q98";"Page_6",#N/A,FALSE,"BAD4Q98";"Input_1",#N/A,FALSE,"BAD4Q98";"Input_2",#N/A,FALSE,"BAD4Q98"}</definedName>
    <definedName name="dfds" localSheetId="13" hidden="1">{"Page_1",#N/A,FALSE,"BAD4Q98";"Page_2",#N/A,FALSE,"BAD4Q98";"Page_3",#N/A,FALSE,"BAD4Q98";"Page_4",#N/A,FALSE,"BAD4Q98";"Page_5",#N/A,FALSE,"BAD4Q98";"Page_6",#N/A,FALSE,"BAD4Q98";"Input_1",#N/A,FALSE,"BAD4Q98";"Input_2",#N/A,FALSE,"BAD4Q98"}</definedName>
    <definedName name="dfds" localSheetId="15" hidden="1">{"Page_1",#N/A,FALSE,"BAD4Q98";"Page_2",#N/A,FALSE,"BAD4Q98";"Page_3",#N/A,FALSE,"BAD4Q98";"Page_4",#N/A,FALSE,"BAD4Q98";"Page_5",#N/A,FALSE,"BAD4Q98";"Page_6",#N/A,FALSE,"BAD4Q98";"Input_1",#N/A,FALSE,"BAD4Q98";"Input_2",#N/A,FALSE,"BAD4Q98"}</definedName>
    <definedName name="dfds" localSheetId="25" hidden="1">{"Page_1",#N/A,FALSE,"BAD4Q98";"Page_2",#N/A,FALSE,"BAD4Q98";"Page_3",#N/A,FALSE,"BAD4Q98";"Page_4",#N/A,FALSE,"BAD4Q98";"Page_5",#N/A,FALSE,"BAD4Q98";"Page_6",#N/A,FALSE,"BAD4Q98";"Input_1",#N/A,FALSE,"BAD4Q98";"Input_2",#N/A,FALSE,"BAD4Q98"}</definedName>
    <definedName name="dfds" localSheetId="26" hidden="1">{"Page_1",#N/A,FALSE,"BAD4Q98";"Page_2",#N/A,FALSE,"BAD4Q98";"Page_3",#N/A,FALSE,"BAD4Q98";"Page_4",#N/A,FALSE,"BAD4Q98";"Page_5",#N/A,FALSE,"BAD4Q98";"Page_6",#N/A,FALSE,"BAD4Q98";"Input_1",#N/A,FALSE,"BAD4Q98";"Input_2",#N/A,FALSE,"BAD4Q98"}</definedName>
    <definedName name="dfds" localSheetId="27" hidden="1">{"Page_1",#N/A,FALSE,"BAD4Q98";"Page_2",#N/A,FALSE,"BAD4Q98";"Page_3",#N/A,FALSE,"BAD4Q98";"Page_4",#N/A,FALSE,"BAD4Q98";"Page_5",#N/A,FALSE,"BAD4Q98";"Page_6",#N/A,FALSE,"BAD4Q98";"Input_1",#N/A,FALSE,"BAD4Q98";"Input_2",#N/A,FALSE,"BAD4Q98"}</definedName>
    <definedName name="dfds" localSheetId="28" hidden="1">{"Page_1",#N/A,FALSE,"BAD4Q98";"Page_2",#N/A,FALSE,"BAD4Q98";"Page_3",#N/A,FALSE,"BAD4Q98";"Page_4",#N/A,FALSE,"BAD4Q98";"Page_5",#N/A,FALSE,"BAD4Q98";"Page_6",#N/A,FALSE,"BAD4Q98";"Input_1",#N/A,FALSE,"BAD4Q98";"Input_2",#N/A,FALSE,"BAD4Q98"}</definedName>
    <definedName name="dfds" localSheetId="29" hidden="1">{"Page_1",#N/A,FALSE,"BAD4Q98";"Page_2",#N/A,FALSE,"BAD4Q98";"Page_3",#N/A,FALSE,"BAD4Q98";"Page_4",#N/A,FALSE,"BAD4Q98";"Page_5",#N/A,FALSE,"BAD4Q98";"Page_6",#N/A,FALSE,"BAD4Q98";"Input_1",#N/A,FALSE,"BAD4Q98";"Input_2",#N/A,FALSE,"BAD4Q98"}</definedName>
    <definedName name="dfds" localSheetId="30" hidden="1">{"Page_1",#N/A,FALSE,"BAD4Q98";"Page_2",#N/A,FALSE,"BAD4Q98";"Page_3",#N/A,FALSE,"BAD4Q98";"Page_4",#N/A,FALSE,"BAD4Q98";"Page_5",#N/A,FALSE,"BAD4Q98";"Page_6",#N/A,FALSE,"BAD4Q98";"Input_1",#N/A,FALSE,"BAD4Q98";"Input_2",#N/A,FALSE,"BAD4Q98"}</definedName>
    <definedName name="Disaster">#REF!</definedName>
    <definedName name="disc_date">'[16]Input'!$B$3</definedName>
    <definedName name="disc_month" localSheetId="16">#REF!</definedName>
    <definedName name="disc_month" localSheetId="17">#REF!</definedName>
    <definedName name="disc_month" localSheetId="18">#REF!</definedName>
    <definedName name="disc_month" localSheetId="19">#REF!</definedName>
    <definedName name="disc_month" localSheetId="20">#REF!</definedName>
    <definedName name="disc_month" localSheetId="21">#REF!</definedName>
    <definedName name="disc_month" localSheetId="25">#REF!</definedName>
    <definedName name="disc_month" localSheetId="26">#REF!</definedName>
    <definedName name="disc_month" localSheetId="27">#REF!</definedName>
    <definedName name="disc_month" localSheetId="28">#REF!</definedName>
    <definedName name="disc_month" localSheetId="29">#REF!</definedName>
    <definedName name="disc_month" localSheetId="30">#REF!</definedName>
    <definedName name="disc_month">#REF!</definedName>
    <definedName name="disc_year">'[16]Input'!$C$3</definedName>
    <definedName name="Discount_Year">'[4]Inputs'!$B$84</definedName>
    <definedName name="distribution_portanl">'[5]Inputs'!$B$24</definedName>
    <definedName name="DP1287TB1" localSheetId="16">#REF!</definedName>
    <definedName name="DP1287TB1" localSheetId="17">#REF!</definedName>
    <definedName name="DP1287TB1" localSheetId="18">#REF!</definedName>
    <definedName name="DP1287TB1" localSheetId="19">#REF!</definedName>
    <definedName name="DP1287TB1" localSheetId="20">#REF!</definedName>
    <definedName name="DP1287TB1" localSheetId="21">#REF!</definedName>
    <definedName name="DP1287TB1" localSheetId="25">#REF!</definedName>
    <definedName name="DP1287TB1" localSheetId="26">#REF!</definedName>
    <definedName name="DP1287TB1" localSheetId="27">#REF!</definedName>
    <definedName name="DP1287TB1" localSheetId="28">#REF!</definedName>
    <definedName name="DP1287TB1" localSheetId="29">#REF!</definedName>
    <definedName name="DP1287TB1" localSheetId="30">#REF!</definedName>
    <definedName name="DP1287TB1">#REF!</definedName>
    <definedName name="DR" localSheetId="16">#REF!+#REF!</definedName>
    <definedName name="DR" localSheetId="17">#REF!+#REF!</definedName>
    <definedName name="DR" localSheetId="18">#REF!+#REF!</definedName>
    <definedName name="DR" localSheetId="19">#REF!+#REF!</definedName>
    <definedName name="DR" localSheetId="20">#REF!+#REF!</definedName>
    <definedName name="DR" localSheetId="21">#REF!+#REF!</definedName>
    <definedName name="DR" localSheetId="25">#REF!+#REF!</definedName>
    <definedName name="DR" localSheetId="26">#REF!+#REF!</definedName>
    <definedName name="DR" localSheetId="27">#REF!+#REF!</definedName>
    <definedName name="DR" localSheetId="28">#REF!+#REF!</definedName>
    <definedName name="DR" localSheetId="29">#REF!+#REF!</definedName>
    <definedName name="DR" localSheetId="30">#REF!+#REF!</definedName>
    <definedName name="DR">#REF!+#REF!</definedName>
    <definedName name="dual_treesteps" localSheetId="16">#REF!</definedName>
    <definedName name="dual_treesteps" localSheetId="17">#REF!</definedName>
    <definedName name="dual_treesteps" localSheetId="18">#REF!</definedName>
    <definedName name="dual_treesteps" localSheetId="19">#REF!</definedName>
    <definedName name="dual_treesteps" localSheetId="20">#REF!</definedName>
    <definedName name="dual_treesteps" localSheetId="21">#REF!</definedName>
    <definedName name="dual_treesteps" localSheetId="25">#REF!</definedName>
    <definedName name="dual_treesteps" localSheetId="26">#REF!</definedName>
    <definedName name="dual_treesteps" localSheetId="27">#REF!</definedName>
    <definedName name="dual_treesteps" localSheetId="28">#REF!</definedName>
    <definedName name="dual_treesteps" localSheetId="29">#REF!</definedName>
    <definedName name="dual_treesteps" localSheetId="30">#REF!</definedName>
    <definedName name="dual_treesteps">#REF!</definedName>
    <definedName name="dual_volatility" localSheetId="16">#REF!</definedName>
    <definedName name="dual_volatility" localSheetId="17">#REF!</definedName>
    <definedName name="dual_volatility" localSheetId="18">#REF!</definedName>
    <definedName name="dual_volatility" localSheetId="19">#REF!</definedName>
    <definedName name="dual_volatility" localSheetId="20">#REF!</definedName>
    <definedName name="dual_volatility" localSheetId="21">#REF!</definedName>
    <definedName name="dual_volatility" localSheetId="25">#REF!</definedName>
    <definedName name="dual_volatility" localSheetId="26">#REF!</definedName>
    <definedName name="dual_volatility" localSheetId="27">#REF!</definedName>
    <definedName name="dual_volatility" localSheetId="28">#REF!</definedName>
    <definedName name="dual_volatility" localSheetId="29">#REF!</definedName>
    <definedName name="dual_volatility" localSheetId="30">#REF!</definedName>
    <definedName name="dual_volatility">#REF!</definedName>
    <definedName name="dual_volatility2" localSheetId="16">#REF!</definedName>
    <definedName name="dual_volatility2" localSheetId="17">#REF!</definedName>
    <definedName name="dual_volatility2" localSheetId="18">#REF!</definedName>
    <definedName name="dual_volatility2" localSheetId="19">#REF!</definedName>
    <definedName name="dual_volatility2" localSheetId="20">#REF!</definedName>
    <definedName name="dual_volatility2" localSheetId="21">#REF!</definedName>
    <definedName name="dual_volatility2" localSheetId="25">#REF!</definedName>
    <definedName name="dual_volatility2" localSheetId="26">#REF!</definedName>
    <definedName name="dual_volatility2" localSheetId="27">#REF!</definedName>
    <definedName name="dual_volatility2" localSheetId="28">#REF!</definedName>
    <definedName name="dual_volatility2" localSheetId="29">#REF!</definedName>
    <definedName name="dual_volatility2" localSheetId="30">#REF!</definedName>
    <definedName name="dual_volatility2">#REF!</definedName>
    <definedName name="dupper12">'[2]Parameters'!$D$19</definedName>
    <definedName name="DZ.IndSpec_Left" localSheetId="16" hidden="1">#REF!</definedName>
    <definedName name="DZ.IndSpec_Left" localSheetId="17" hidden="1">#REF!</definedName>
    <definedName name="DZ.IndSpec_Left" localSheetId="18" hidden="1">#REF!</definedName>
    <definedName name="DZ.IndSpec_Left" localSheetId="19" hidden="1">#REF!</definedName>
    <definedName name="DZ.IndSpec_Left" localSheetId="20" hidden="1">#REF!</definedName>
    <definedName name="DZ.IndSpec_Left" localSheetId="21" hidden="1">#REF!</definedName>
    <definedName name="DZ.IndSpec_Left" localSheetId="25" hidden="1">#REF!</definedName>
    <definedName name="DZ.IndSpec_Left" localSheetId="26" hidden="1">#REF!</definedName>
    <definedName name="DZ.IndSpec_Left" localSheetId="27" hidden="1">#REF!</definedName>
    <definedName name="DZ.IndSpec_Left" localSheetId="28" hidden="1">#REF!</definedName>
    <definedName name="DZ.IndSpec_Left" localSheetId="29" hidden="1">#REF!</definedName>
    <definedName name="DZ.IndSpec_Left" localSheetId="30" hidden="1">#REF!</definedName>
    <definedName name="DZ.IndSpec_Left" hidden="1">#REF!</definedName>
    <definedName name="DZ.IndSpec_Right" localSheetId="16" hidden="1">#REF!</definedName>
    <definedName name="DZ.IndSpec_Right" localSheetId="17" hidden="1">#REF!</definedName>
    <definedName name="DZ.IndSpec_Right" localSheetId="18" hidden="1">#REF!</definedName>
    <definedName name="DZ.IndSpec_Right" localSheetId="19" hidden="1">#REF!</definedName>
    <definedName name="DZ.IndSpec_Right" localSheetId="20" hidden="1">#REF!</definedName>
    <definedName name="DZ.IndSpec_Right" localSheetId="21" hidden="1">#REF!</definedName>
    <definedName name="DZ.IndSpec_Right" localSheetId="25" hidden="1">#REF!</definedName>
    <definedName name="DZ.IndSpec_Right" localSheetId="26" hidden="1">#REF!</definedName>
    <definedName name="DZ.IndSpec_Right" localSheetId="27" hidden="1">#REF!</definedName>
    <definedName name="DZ.IndSpec_Right" localSheetId="28" hidden="1">#REF!</definedName>
    <definedName name="DZ.IndSpec_Right" localSheetId="29" hidden="1">#REF!</definedName>
    <definedName name="DZ.IndSpec_Right" localSheetId="30" hidden="1">#REF!</definedName>
    <definedName name="DZ.IndSpec_Right" hidden="1">#REF!</definedName>
    <definedName name="E.R.">2.15</definedName>
    <definedName name="E_Data">#REF!</definedName>
    <definedName name="eeeeeeeeeee" localSheetId="16" hidden="1">{"SourcesUses",#N/A,TRUE,#N/A;"TransOverview",#N/A,TRUE,"CFMODEL"}</definedName>
    <definedName name="eeeeeeeeeee" localSheetId="17" hidden="1">{"SourcesUses",#N/A,TRUE,#N/A;"TransOverview",#N/A,TRUE,"CFMODEL"}</definedName>
    <definedName name="eeeeeeeeeee" localSheetId="18" hidden="1">{"SourcesUses",#N/A,TRUE,#N/A;"TransOverview",#N/A,TRUE,"CFMODEL"}</definedName>
    <definedName name="eeeeeeeeeee" localSheetId="19" hidden="1">{"SourcesUses",#N/A,TRUE,#N/A;"TransOverview",#N/A,TRUE,"CFMODEL"}</definedName>
    <definedName name="eeeeeeeeeee" localSheetId="20" hidden="1">{"SourcesUses",#N/A,TRUE,#N/A;"TransOverview",#N/A,TRUE,"CFMODEL"}</definedName>
    <definedName name="eeeeeeeeeee" localSheetId="21" hidden="1">{"SourcesUses",#N/A,TRUE,#N/A;"TransOverview",#N/A,TRUE,"CFMODEL"}</definedName>
    <definedName name="eeeeeeeeeee" localSheetId="22" hidden="1">{"SourcesUses",#N/A,TRUE,#N/A;"TransOverview",#N/A,TRUE,"CFMODEL"}</definedName>
    <definedName name="eeeeeeeeeee" localSheetId="3" hidden="1">{"SourcesUses",#N/A,TRUE,#N/A;"TransOverview",#N/A,TRUE,"CFMODEL"}</definedName>
    <definedName name="eeeeeeeeeee" localSheetId="4" hidden="1">{"SourcesUses",#N/A,TRUE,#N/A;"TransOverview",#N/A,TRUE,"CFMODEL"}</definedName>
    <definedName name="eeeeeeeeeee" localSheetId="13" hidden="1">{"SourcesUses",#N/A,TRUE,#N/A;"TransOverview",#N/A,TRUE,"CFMODEL"}</definedName>
    <definedName name="eeeeeeeeeee" localSheetId="15" hidden="1">{"SourcesUses",#N/A,TRUE,#N/A;"TransOverview",#N/A,TRUE,"CFMODEL"}</definedName>
    <definedName name="eeeeeeeeeee" localSheetId="25" hidden="1">{"SourcesUses",#N/A,TRUE,#N/A;"TransOverview",#N/A,TRUE,"CFMODEL"}</definedName>
    <definedName name="eeeeeeeeeee" localSheetId="26" hidden="1">{"SourcesUses",#N/A,TRUE,#N/A;"TransOverview",#N/A,TRUE,"CFMODEL"}</definedName>
    <definedName name="eeeeeeeeeee" localSheetId="27" hidden="1">{"SourcesUses",#N/A,TRUE,#N/A;"TransOverview",#N/A,TRUE,"CFMODEL"}</definedName>
    <definedName name="eeeeeeeeeee" localSheetId="28" hidden="1">{"SourcesUses",#N/A,TRUE,#N/A;"TransOverview",#N/A,TRUE,"CFMODEL"}</definedName>
    <definedName name="eeeeeeeeeee" localSheetId="29" hidden="1">{"SourcesUses",#N/A,TRUE,#N/A;"TransOverview",#N/A,TRUE,"CFMODEL"}</definedName>
    <definedName name="eeeeeeeeeee" localSheetId="30" hidden="1">{"SourcesUses",#N/A,TRUE,#N/A;"TransOverview",#N/A,TRUE,"CFMODEL"}</definedName>
    <definedName name="eeeeeeeeeeeeeeeeee" localSheetId="16" hidden="1">{"SourcesUses",#N/A,TRUE,"FundsFlow";"TransOverview",#N/A,TRUE,"FundsFlow"}</definedName>
    <definedName name="eeeeeeeeeeeeeeeeee" localSheetId="17" hidden="1">{"SourcesUses",#N/A,TRUE,"FundsFlow";"TransOverview",#N/A,TRUE,"FundsFlow"}</definedName>
    <definedName name="eeeeeeeeeeeeeeeeee" localSheetId="18" hidden="1">{"SourcesUses",#N/A,TRUE,"FundsFlow";"TransOverview",#N/A,TRUE,"FundsFlow"}</definedName>
    <definedName name="eeeeeeeeeeeeeeeeee" localSheetId="19" hidden="1">{"SourcesUses",#N/A,TRUE,"FundsFlow";"TransOverview",#N/A,TRUE,"FundsFlow"}</definedName>
    <definedName name="eeeeeeeeeeeeeeeeee" localSheetId="20" hidden="1">{"SourcesUses",#N/A,TRUE,"FundsFlow";"TransOverview",#N/A,TRUE,"FundsFlow"}</definedName>
    <definedName name="eeeeeeeeeeeeeeeeee" localSheetId="21" hidden="1">{"SourcesUses",#N/A,TRUE,"FundsFlow";"TransOverview",#N/A,TRUE,"FundsFlow"}</definedName>
    <definedName name="eeeeeeeeeeeeeeeeee" localSheetId="22" hidden="1">{"SourcesUses",#N/A,TRUE,"FundsFlow";"TransOverview",#N/A,TRUE,"FundsFlow"}</definedName>
    <definedName name="eeeeeeeeeeeeeeeeee" localSheetId="3" hidden="1">{"SourcesUses",#N/A,TRUE,"FundsFlow";"TransOverview",#N/A,TRUE,"FundsFlow"}</definedName>
    <definedName name="eeeeeeeeeeeeeeeeee" localSheetId="4" hidden="1">{"SourcesUses",#N/A,TRUE,"FundsFlow";"TransOverview",#N/A,TRUE,"FundsFlow"}</definedName>
    <definedName name="eeeeeeeeeeeeeeeeee" localSheetId="13" hidden="1">{"SourcesUses",#N/A,TRUE,"FundsFlow";"TransOverview",#N/A,TRUE,"FundsFlow"}</definedName>
    <definedName name="eeeeeeeeeeeeeeeeee" localSheetId="15" hidden="1">{"SourcesUses",#N/A,TRUE,"FundsFlow";"TransOverview",#N/A,TRUE,"FundsFlow"}</definedName>
    <definedName name="eeeeeeeeeeeeeeeeee" localSheetId="25" hidden="1">{"SourcesUses",#N/A,TRUE,"FundsFlow";"TransOverview",#N/A,TRUE,"FundsFlow"}</definedName>
    <definedName name="eeeeeeeeeeeeeeeeee" localSheetId="26" hidden="1">{"SourcesUses",#N/A,TRUE,"FundsFlow";"TransOverview",#N/A,TRUE,"FundsFlow"}</definedName>
    <definedName name="eeeeeeeeeeeeeeeeee" localSheetId="27" hidden="1">{"SourcesUses",#N/A,TRUE,"FundsFlow";"TransOverview",#N/A,TRUE,"FundsFlow"}</definedName>
    <definedName name="eeeeeeeeeeeeeeeeee" localSheetId="28" hidden="1">{"SourcesUses",#N/A,TRUE,"FundsFlow";"TransOverview",#N/A,TRUE,"FundsFlow"}</definedName>
    <definedName name="eeeeeeeeeeeeeeeeee" localSheetId="29" hidden="1">{"SourcesUses",#N/A,TRUE,"FundsFlow";"TransOverview",#N/A,TRUE,"FundsFlow"}</definedName>
    <definedName name="eeeeeeeeeeeeeeeeee" localSheetId="30" hidden="1">{"SourcesUses",#N/A,TRUE,"FundsFlow";"TransOverview",#N/A,TRUE,"FundsFlow"}</definedName>
    <definedName name="effective_date">'[5]Inputs'!$B$14</definedName>
    <definedName name="eighty_seven" localSheetId="16">#REF!</definedName>
    <definedName name="eighty_seven" localSheetId="17">#REF!</definedName>
    <definedName name="eighty_seven" localSheetId="18">#REF!</definedName>
    <definedName name="eighty_seven" localSheetId="19">#REF!</definedName>
    <definedName name="eighty_seven" localSheetId="20">#REF!</definedName>
    <definedName name="eighty_seven" localSheetId="21">#REF!</definedName>
    <definedName name="eighty_seven" localSheetId="25">#REF!</definedName>
    <definedName name="eighty_seven" localSheetId="26">#REF!</definedName>
    <definedName name="eighty_seven" localSheetId="27">#REF!</definedName>
    <definedName name="eighty_seven" localSheetId="28">#REF!</definedName>
    <definedName name="eighty_seven" localSheetId="29">#REF!</definedName>
    <definedName name="eighty_seven" localSheetId="30">#REF!</definedName>
    <definedName name="eighty_seven">#REF!</definedName>
    <definedName name="electric" localSheetId="16">#REF!</definedName>
    <definedName name="electric" localSheetId="17">#REF!</definedName>
    <definedName name="electric" localSheetId="18">#REF!</definedName>
    <definedName name="electric" localSheetId="19">#REF!</definedName>
    <definedName name="electric" localSheetId="20">#REF!</definedName>
    <definedName name="electric" localSheetId="21">#REF!</definedName>
    <definedName name="electric" localSheetId="25">#REF!</definedName>
    <definedName name="electric" localSheetId="26">#REF!</definedName>
    <definedName name="electric" localSheetId="27">#REF!</definedName>
    <definedName name="electric" localSheetId="28">#REF!</definedName>
    <definedName name="electric" localSheetId="29">#REF!</definedName>
    <definedName name="electric" localSheetId="30">#REF!</definedName>
    <definedName name="electric">#REF!</definedName>
    <definedName name="EnergyServices_Rev_Growth">'[9]Assumptions'!$C$13</definedName>
    <definedName name="Enterprise" localSheetId="16">#REF!</definedName>
    <definedName name="Enterprise" localSheetId="17">#REF!</definedName>
    <definedName name="Enterprise" localSheetId="18">#REF!</definedName>
    <definedName name="Enterprise" localSheetId="19">#REF!</definedName>
    <definedName name="Enterprise" localSheetId="20">#REF!</definedName>
    <definedName name="Enterprise" localSheetId="21">#REF!</definedName>
    <definedName name="Enterprise" localSheetId="25">#REF!</definedName>
    <definedName name="Enterprise" localSheetId="26">#REF!</definedName>
    <definedName name="Enterprise" localSheetId="27">#REF!</definedName>
    <definedName name="Enterprise" localSheetId="28">#REF!</definedName>
    <definedName name="Enterprise" localSheetId="29">#REF!</definedName>
    <definedName name="Enterprise" localSheetId="30">#REF!</definedName>
    <definedName name="Enterprise">#REF!</definedName>
    <definedName name="entity" localSheetId="16">#REF!</definedName>
    <definedName name="entity" localSheetId="17">#REF!</definedName>
    <definedName name="entity" localSheetId="18">#REF!</definedName>
    <definedName name="entity" localSheetId="19">#REF!</definedName>
    <definedName name="entity" localSheetId="20">#REF!</definedName>
    <definedName name="entity" localSheetId="21">#REF!</definedName>
    <definedName name="entity" localSheetId="25">#REF!</definedName>
    <definedName name="entity" localSheetId="26">#REF!</definedName>
    <definedName name="entity" localSheetId="27">#REF!</definedName>
    <definedName name="entity" localSheetId="28">#REF!</definedName>
    <definedName name="entity" localSheetId="29">#REF!</definedName>
    <definedName name="entity" localSheetId="30">#REF!</definedName>
    <definedName name="entity">#REF!</definedName>
    <definedName name="entity1" localSheetId="16">#REF!</definedName>
    <definedName name="entity1" localSheetId="17">#REF!</definedName>
    <definedName name="entity1" localSheetId="18">#REF!</definedName>
    <definedName name="entity1" localSheetId="19">#REF!</definedName>
    <definedName name="entity1" localSheetId="20">#REF!</definedName>
    <definedName name="entity1" localSheetId="21">#REF!</definedName>
    <definedName name="entity1" localSheetId="25">#REF!</definedName>
    <definedName name="entity1" localSheetId="26">#REF!</definedName>
    <definedName name="entity1" localSheetId="27">#REF!</definedName>
    <definedName name="entity1" localSheetId="28">#REF!</definedName>
    <definedName name="entity1" localSheetId="29">#REF!</definedName>
    <definedName name="entity1" localSheetId="30">#REF!</definedName>
    <definedName name="entity1">#REF!</definedName>
    <definedName name="Equity_Bridge_Loan_Interest_Expense_Lease" localSheetId="16">#REF!</definedName>
    <definedName name="Equity_Bridge_Loan_Interest_Expense_Lease" localSheetId="17">#REF!</definedName>
    <definedName name="Equity_Bridge_Loan_Interest_Expense_Lease" localSheetId="18">#REF!</definedName>
    <definedName name="Equity_Bridge_Loan_Interest_Expense_Lease" localSheetId="19">#REF!</definedName>
    <definedName name="Equity_Bridge_Loan_Interest_Expense_Lease" localSheetId="20">#REF!</definedName>
    <definedName name="Equity_Bridge_Loan_Interest_Expense_Lease" localSheetId="21">#REF!</definedName>
    <definedName name="Equity_Bridge_Loan_Interest_Expense_Lease" localSheetId="25">#REF!</definedName>
    <definedName name="Equity_Bridge_Loan_Interest_Expense_Lease" localSheetId="26">#REF!</definedName>
    <definedName name="Equity_Bridge_Loan_Interest_Expense_Lease" localSheetId="27">#REF!</definedName>
    <definedName name="Equity_Bridge_Loan_Interest_Expense_Lease" localSheetId="28">#REF!</definedName>
    <definedName name="Equity_Bridge_Loan_Interest_Expense_Lease" localSheetId="29">#REF!</definedName>
    <definedName name="Equity_Bridge_Loan_Interest_Expense_Lease" localSheetId="30">#REF!</definedName>
    <definedName name="Equity_Bridge_Loan_Interest_Expense_Lease">#REF!</definedName>
    <definedName name="equityapo_volatility" localSheetId="16">#REF!</definedName>
    <definedName name="equityapo_volatility" localSheetId="17">#REF!</definedName>
    <definedName name="equityapo_volatility" localSheetId="18">#REF!</definedName>
    <definedName name="equityapo_volatility" localSheetId="19">#REF!</definedName>
    <definedName name="equityapo_volatility" localSheetId="20">#REF!</definedName>
    <definedName name="equityapo_volatility" localSheetId="21">#REF!</definedName>
    <definedName name="equityapo_volatility" localSheetId="25">#REF!</definedName>
    <definedName name="equityapo_volatility" localSheetId="26">#REF!</definedName>
    <definedName name="equityapo_volatility" localSheetId="27">#REF!</definedName>
    <definedName name="equityapo_volatility" localSheetId="28">#REF!</definedName>
    <definedName name="equityapo_volatility" localSheetId="29">#REF!</definedName>
    <definedName name="equityapo_volatility" localSheetId="30">#REF!</definedName>
    <definedName name="equityapo_volatility">#REF!</definedName>
    <definedName name="equityoption_treesteps" localSheetId="16">#REF!</definedName>
    <definedName name="equityoption_treesteps" localSheetId="17">#REF!</definedName>
    <definedName name="equityoption_treesteps" localSheetId="18">#REF!</definedName>
    <definedName name="equityoption_treesteps" localSheetId="19">#REF!</definedName>
    <definedName name="equityoption_treesteps" localSheetId="20">#REF!</definedName>
    <definedName name="equityoption_treesteps" localSheetId="21">#REF!</definedName>
    <definedName name="equityoption_treesteps" localSheetId="25">#REF!</definedName>
    <definedName name="equityoption_treesteps" localSheetId="26">#REF!</definedName>
    <definedName name="equityoption_treesteps" localSheetId="27">#REF!</definedName>
    <definedName name="equityoption_treesteps" localSheetId="28">#REF!</definedName>
    <definedName name="equityoption_treesteps" localSheetId="29">#REF!</definedName>
    <definedName name="equityoption_treesteps" localSheetId="30">#REF!</definedName>
    <definedName name="equityoption_treesteps">#REF!</definedName>
    <definedName name="equityoption_volatility" localSheetId="16">#REF!</definedName>
    <definedName name="equityoption_volatility" localSheetId="17">#REF!</definedName>
    <definedName name="equityoption_volatility" localSheetId="18">#REF!</definedName>
    <definedName name="equityoption_volatility" localSheetId="19">#REF!</definedName>
    <definedName name="equityoption_volatility" localSheetId="20">#REF!</definedName>
    <definedName name="equityoption_volatility" localSheetId="21">#REF!</definedName>
    <definedName name="equityoption_volatility" localSheetId="25">#REF!</definedName>
    <definedName name="equityoption_volatility" localSheetId="26">#REF!</definedName>
    <definedName name="equityoption_volatility" localSheetId="27">#REF!</definedName>
    <definedName name="equityoption_volatility" localSheetId="28">#REF!</definedName>
    <definedName name="equityoption_volatility" localSheetId="29">#REF!</definedName>
    <definedName name="equityoption_volatility" localSheetId="30">#REF!</definedName>
    <definedName name="equityoption_volatility">#REF!</definedName>
    <definedName name="EssAliasTable">"Default"</definedName>
    <definedName name="ESSBASE_AREA">#REF!</definedName>
    <definedName name="eurofutopt_meanreversion" localSheetId="16">#REF!</definedName>
    <definedName name="eurofutopt_meanreversion" localSheetId="17">#REF!</definedName>
    <definedName name="eurofutopt_meanreversion" localSheetId="18">#REF!</definedName>
    <definedName name="eurofutopt_meanreversion" localSheetId="19">#REF!</definedName>
    <definedName name="eurofutopt_meanreversion" localSheetId="20">#REF!</definedName>
    <definedName name="eurofutopt_meanreversion" localSheetId="21">#REF!</definedName>
    <definedName name="eurofutopt_meanreversion" localSheetId="25">#REF!</definedName>
    <definedName name="eurofutopt_meanreversion" localSheetId="26">#REF!</definedName>
    <definedName name="eurofutopt_meanreversion" localSheetId="27">#REF!</definedName>
    <definedName name="eurofutopt_meanreversion" localSheetId="28">#REF!</definedName>
    <definedName name="eurofutopt_meanreversion" localSheetId="29">#REF!</definedName>
    <definedName name="eurofutopt_meanreversion" localSheetId="30">#REF!</definedName>
    <definedName name="eurofutopt_meanreversion">#REF!</definedName>
    <definedName name="eurofutopt_model" localSheetId="16">#REF!</definedName>
    <definedName name="eurofutopt_model" localSheetId="17">#REF!</definedName>
    <definedName name="eurofutopt_model" localSheetId="18">#REF!</definedName>
    <definedName name="eurofutopt_model" localSheetId="19">#REF!</definedName>
    <definedName name="eurofutopt_model" localSheetId="20">#REF!</definedName>
    <definedName name="eurofutopt_model" localSheetId="21">#REF!</definedName>
    <definedName name="eurofutopt_model" localSheetId="25">#REF!</definedName>
    <definedName name="eurofutopt_model" localSheetId="26">#REF!</definedName>
    <definedName name="eurofutopt_model" localSheetId="27">#REF!</definedName>
    <definedName name="eurofutopt_model" localSheetId="28">#REF!</definedName>
    <definedName name="eurofutopt_model" localSheetId="29">#REF!</definedName>
    <definedName name="eurofutopt_model" localSheetId="30">#REF!</definedName>
    <definedName name="eurofutopt_model">#REF!</definedName>
    <definedName name="eurofutopt_volatility" localSheetId="16">#REF!</definedName>
    <definedName name="eurofutopt_volatility" localSheetId="17">#REF!</definedName>
    <definedName name="eurofutopt_volatility" localSheetId="18">#REF!</definedName>
    <definedName name="eurofutopt_volatility" localSheetId="19">#REF!</definedName>
    <definedName name="eurofutopt_volatility" localSheetId="20">#REF!</definedName>
    <definedName name="eurofutopt_volatility" localSheetId="21">#REF!</definedName>
    <definedName name="eurofutopt_volatility" localSheetId="25">#REF!</definedName>
    <definedName name="eurofutopt_volatility" localSheetId="26">#REF!</definedName>
    <definedName name="eurofutopt_volatility" localSheetId="27">#REF!</definedName>
    <definedName name="eurofutopt_volatility" localSheetId="28">#REF!</definedName>
    <definedName name="eurofutopt_volatility" localSheetId="29">#REF!</definedName>
    <definedName name="eurofutopt_volatility" localSheetId="30">#REF!</definedName>
    <definedName name="eurofutopt_volatility">#REF!</definedName>
    <definedName name="ev.Calculation" hidden="1">-4105</definedName>
    <definedName name="ev.Initialized" hidden="1">FALSE</definedName>
    <definedName name="EXA">#REF!</definedName>
    <definedName name="Excess_Dividend_Tax_Amount_Unlevered" localSheetId="16">#REF!</definedName>
    <definedName name="Excess_Dividend_Tax_Amount_Unlevered" localSheetId="17">#REF!</definedName>
    <definedName name="Excess_Dividend_Tax_Amount_Unlevered" localSheetId="18">#REF!</definedName>
    <definedName name="Excess_Dividend_Tax_Amount_Unlevered" localSheetId="19">#REF!</definedName>
    <definedName name="Excess_Dividend_Tax_Amount_Unlevered" localSheetId="20">#REF!</definedName>
    <definedName name="Excess_Dividend_Tax_Amount_Unlevered" localSheetId="21">#REF!</definedName>
    <definedName name="Excess_Dividend_Tax_Amount_Unlevered" localSheetId="25">#REF!</definedName>
    <definedName name="Excess_Dividend_Tax_Amount_Unlevered" localSheetId="26">#REF!</definedName>
    <definedName name="Excess_Dividend_Tax_Amount_Unlevered" localSheetId="27">#REF!</definedName>
    <definedName name="Excess_Dividend_Tax_Amount_Unlevered" localSheetId="28">#REF!</definedName>
    <definedName name="Excess_Dividend_Tax_Amount_Unlevered" localSheetId="29">#REF!</definedName>
    <definedName name="Excess_Dividend_Tax_Amount_Unlevered" localSheetId="30">#REF!</definedName>
    <definedName name="Excess_Dividend_Tax_Amount_Unlevered">#REF!</definedName>
    <definedName name="Excess_Dividends_Tax_Amount" localSheetId="16">#REF!</definedName>
    <definedName name="Excess_Dividends_Tax_Amount" localSheetId="17">#REF!</definedName>
    <definedName name="Excess_Dividends_Tax_Amount" localSheetId="18">#REF!</definedName>
    <definedName name="Excess_Dividends_Tax_Amount" localSheetId="19">#REF!</definedName>
    <definedName name="Excess_Dividends_Tax_Amount" localSheetId="20">#REF!</definedName>
    <definedName name="Excess_Dividends_Tax_Amount" localSheetId="21">#REF!</definedName>
    <definedName name="Excess_Dividends_Tax_Amount" localSheetId="25">#REF!</definedName>
    <definedName name="Excess_Dividends_Tax_Amount" localSheetId="26">#REF!</definedName>
    <definedName name="Excess_Dividends_Tax_Amount" localSheetId="27">#REF!</definedName>
    <definedName name="Excess_Dividends_Tax_Amount" localSheetId="28">#REF!</definedName>
    <definedName name="Excess_Dividends_Tax_Amount" localSheetId="29">#REF!</definedName>
    <definedName name="Excess_Dividends_Tax_Amount" localSheetId="30">#REF!</definedName>
    <definedName name="Excess_Dividends_Tax_Amount">#REF!</definedName>
    <definedName name="exchange_rates">'[5]Inputs'!$B$29</definedName>
    <definedName name="existing" localSheetId="16">#REF!</definedName>
    <definedName name="existing" localSheetId="17">#REF!</definedName>
    <definedName name="existing" localSheetId="18">#REF!</definedName>
    <definedName name="existing" localSheetId="19">#REF!</definedName>
    <definedName name="existing" localSheetId="20">#REF!</definedName>
    <definedName name="existing" localSheetId="21">#REF!</definedName>
    <definedName name="existing" localSheetId="25">#REF!</definedName>
    <definedName name="existing" localSheetId="26">#REF!</definedName>
    <definedName name="existing" localSheetId="27">#REF!</definedName>
    <definedName name="existing" localSheetId="28">#REF!</definedName>
    <definedName name="existing" localSheetId="29">#REF!</definedName>
    <definedName name="existing" localSheetId="30">#REF!</definedName>
    <definedName name="existing">#REF!</definedName>
    <definedName name="existing_table" localSheetId="16">#REF!</definedName>
    <definedName name="existing_table" localSheetId="17">#REF!</definedName>
    <definedName name="existing_table" localSheetId="18">#REF!</definedName>
    <definedName name="existing_table" localSheetId="19">#REF!</definedName>
    <definedName name="existing_table" localSheetId="20">#REF!</definedName>
    <definedName name="existing_table" localSheetId="21">#REF!</definedName>
    <definedName name="existing_table" localSheetId="25">#REF!</definedName>
    <definedName name="existing_table" localSheetId="26">#REF!</definedName>
    <definedName name="existing_table" localSheetId="27">#REF!</definedName>
    <definedName name="existing_table" localSheetId="28">#REF!</definedName>
    <definedName name="existing_table" localSheetId="29">#REF!</definedName>
    <definedName name="existing_table" localSheetId="30">#REF!</definedName>
    <definedName name="existing_table">#REF!</definedName>
    <definedName name="f" localSheetId="16" hidden="1">{"Page_1",#N/A,FALSE,"BAD4Q98";"Page_2",#N/A,FALSE,"BAD4Q98";"Page_3",#N/A,FALSE,"BAD4Q98";"Page_4",#N/A,FALSE,"BAD4Q98";"Page_5",#N/A,FALSE,"BAD4Q98";"Page_6",#N/A,FALSE,"BAD4Q98";"Input_1",#N/A,FALSE,"BAD4Q98";"Input_2",#N/A,FALSE,"BAD4Q98"}</definedName>
    <definedName name="f" localSheetId="17" hidden="1">{"Page_1",#N/A,FALSE,"BAD4Q98";"Page_2",#N/A,FALSE,"BAD4Q98";"Page_3",#N/A,FALSE,"BAD4Q98";"Page_4",#N/A,FALSE,"BAD4Q98";"Page_5",#N/A,FALSE,"BAD4Q98";"Page_6",#N/A,FALSE,"BAD4Q98";"Input_1",#N/A,FALSE,"BAD4Q98";"Input_2",#N/A,FALSE,"BAD4Q98"}</definedName>
    <definedName name="f" localSheetId="18" hidden="1">{"Page_1",#N/A,FALSE,"BAD4Q98";"Page_2",#N/A,FALSE,"BAD4Q98";"Page_3",#N/A,FALSE,"BAD4Q98";"Page_4",#N/A,FALSE,"BAD4Q98";"Page_5",#N/A,FALSE,"BAD4Q98";"Page_6",#N/A,FALSE,"BAD4Q98";"Input_1",#N/A,FALSE,"BAD4Q98";"Input_2",#N/A,FALSE,"BAD4Q98"}</definedName>
    <definedName name="f" localSheetId="19" hidden="1">{"Page_1",#N/A,FALSE,"BAD4Q98";"Page_2",#N/A,FALSE,"BAD4Q98";"Page_3",#N/A,FALSE,"BAD4Q98";"Page_4",#N/A,FALSE,"BAD4Q98";"Page_5",#N/A,FALSE,"BAD4Q98";"Page_6",#N/A,FALSE,"BAD4Q98";"Input_1",#N/A,FALSE,"BAD4Q98";"Input_2",#N/A,FALSE,"BAD4Q98"}</definedName>
    <definedName name="f" localSheetId="20" hidden="1">{"Page_1",#N/A,FALSE,"BAD4Q98";"Page_2",#N/A,FALSE,"BAD4Q98";"Page_3",#N/A,FALSE,"BAD4Q98";"Page_4",#N/A,FALSE,"BAD4Q98";"Page_5",#N/A,FALSE,"BAD4Q98";"Page_6",#N/A,FALSE,"BAD4Q98";"Input_1",#N/A,FALSE,"BAD4Q98";"Input_2",#N/A,FALSE,"BAD4Q98"}</definedName>
    <definedName name="f" localSheetId="21" hidden="1">{"Page_1",#N/A,FALSE,"BAD4Q98";"Page_2",#N/A,FALSE,"BAD4Q98";"Page_3",#N/A,FALSE,"BAD4Q98";"Page_4",#N/A,FALSE,"BAD4Q98";"Page_5",#N/A,FALSE,"BAD4Q98";"Page_6",#N/A,FALSE,"BAD4Q98";"Input_1",#N/A,FALSE,"BAD4Q98";"Input_2",#N/A,FALSE,"BAD4Q98"}</definedName>
    <definedName name="f" localSheetId="22" hidden="1">{"Page_1",#N/A,FALSE,"BAD4Q98";"Page_2",#N/A,FALSE,"BAD4Q98";"Page_3",#N/A,FALSE,"BAD4Q98";"Page_4",#N/A,FALSE,"BAD4Q98";"Page_5",#N/A,FALSE,"BAD4Q98";"Page_6",#N/A,FALSE,"BAD4Q98";"Input_1",#N/A,FALSE,"BAD4Q98";"Input_2",#N/A,FALSE,"BAD4Q98"}</definedName>
    <definedName name="f" localSheetId="3" hidden="1">{"Page_1",#N/A,FALSE,"BAD4Q98";"Page_2",#N/A,FALSE,"BAD4Q98";"Page_3",#N/A,FALSE,"BAD4Q98";"Page_4",#N/A,FALSE,"BAD4Q98";"Page_5",#N/A,FALSE,"BAD4Q98";"Page_6",#N/A,FALSE,"BAD4Q98";"Input_1",#N/A,FALSE,"BAD4Q98";"Input_2",#N/A,FALSE,"BAD4Q98"}</definedName>
    <definedName name="f" localSheetId="4" hidden="1">{"Page_1",#N/A,FALSE,"BAD4Q98";"Page_2",#N/A,FALSE,"BAD4Q98";"Page_3",#N/A,FALSE,"BAD4Q98";"Page_4",#N/A,FALSE,"BAD4Q98";"Page_5",#N/A,FALSE,"BAD4Q98";"Page_6",#N/A,FALSE,"BAD4Q98";"Input_1",#N/A,FALSE,"BAD4Q98";"Input_2",#N/A,FALSE,"BAD4Q98"}</definedName>
    <definedName name="f" localSheetId="13" hidden="1">{"Page_1",#N/A,FALSE,"BAD4Q98";"Page_2",#N/A,FALSE,"BAD4Q98";"Page_3",#N/A,FALSE,"BAD4Q98";"Page_4",#N/A,FALSE,"BAD4Q98";"Page_5",#N/A,FALSE,"BAD4Q98";"Page_6",#N/A,FALSE,"BAD4Q98";"Input_1",#N/A,FALSE,"BAD4Q98";"Input_2",#N/A,FALSE,"BAD4Q98"}</definedName>
    <definedName name="f" localSheetId="15" hidden="1">{"Page_1",#N/A,FALSE,"BAD4Q98";"Page_2",#N/A,FALSE,"BAD4Q98";"Page_3",#N/A,FALSE,"BAD4Q98";"Page_4",#N/A,FALSE,"BAD4Q98";"Page_5",#N/A,FALSE,"BAD4Q98";"Page_6",#N/A,FALSE,"BAD4Q98";"Input_1",#N/A,FALSE,"BAD4Q98";"Input_2",#N/A,FALSE,"BAD4Q98"}</definedName>
    <definedName name="f" localSheetId="25" hidden="1">{"Page_1",#N/A,FALSE,"BAD4Q98";"Page_2",#N/A,FALSE,"BAD4Q98";"Page_3",#N/A,FALSE,"BAD4Q98";"Page_4",#N/A,FALSE,"BAD4Q98";"Page_5",#N/A,FALSE,"BAD4Q98";"Page_6",#N/A,FALSE,"BAD4Q98";"Input_1",#N/A,FALSE,"BAD4Q98";"Input_2",#N/A,FALSE,"BAD4Q98"}</definedName>
    <definedName name="f" localSheetId="26" hidden="1">{"Page_1",#N/A,FALSE,"BAD4Q98";"Page_2",#N/A,FALSE,"BAD4Q98";"Page_3",#N/A,FALSE,"BAD4Q98";"Page_4",#N/A,FALSE,"BAD4Q98";"Page_5",#N/A,FALSE,"BAD4Q98";"Page_6",#N/A,FALSE,"BAD4Q98";"Input_1",#N/A,FALSE,"BAD4Q98";"Input_2",#N/A,FALSE,"BAD4Q98"}</definedName>
    <definedName name="f" localSheetId="27" hidden="1">{"Page_1",#N/A,FALSE,"BAD4Q98";"Page_2",#N/A,FALSE,"BAD4Q98";"Page_3",#N/A,FALSE,"BAD4Q98";"Page_4",#N/A,FALSE,"BAD4Q98";"Page_5",#N/A,FALSE,"BAD4Q98";"Page_6",#N/A,FALSE,"BAD4Q98";"Input_1",#N/A,FALSE,"BAD4Q98";"Input_2",#N/A,FALSE,"BAD4Q98"}</definedName>
    <definedName name="f" localSheetId="28" hidden="1">{"Page_1",#N/A,FALSE,"BAD4Q98";"Page_2",#N/A,FALSE,"BAD4Q98";"Page_3",#N/A,FALSE,"BAD4Q98";"Page_4",#N/A,FALSE,"BAD4Q98";"Page_5",#N/A,FALSE,"BAD4Q98";"Page_6",#N/A,FALSE,"BAD4Q98";"Input_1",#N/A,FALSE,"BAD4Q98";"Input_2",#N/A,FALSE,"BAD4Q98"}</definedName>
    <definedName name="f" localSheetId="29" hidden="1">{"Page_1",#N/A,FALSE,"BAD4Q98";"Page_2",#N/A,FALSE,"BAD4Q98";"Page_3",#N/A,FALSE,"BAD4Q98";"Page_4",#N/A,FALSE,"BAD4Q98";"Page_5",#N/A,FALSE,"BAD4Q98";"Page_6",#N/A,FALSE,"BAD4Q98";"Input_1",#N/A,FALSE,"BAD4Q98";"Input_2",#N/A,FALSE,"BAD4Q98"}</definedName>
    <definedName name="f" localSheetId="30" hidden="1">{"Page_1",#N/A,FALSE,"BAD4Q98";"Page_2",#N/A,FALSE,"BAD4Q98";"Page_3",#N/A,FALSE,"BAD4Q98";"Page_4",#N/A,FALSE,"BAD4Q98";"Page_5",#N/A,FALSE,"BAD4Q98";"Page_6",#N/A,FALSE,"BAD4Q98";"Input_1",#N/A,FALSE,"BAD4Q98";"Input_2",#N/A,FALSE,"BAD4Q98"}</definedName>
    <definedName name="FACT">'[2]Factors'!$B$9:$H$109</definedName>
    <definedName name="fdasdfdsadf" localSheetId="16">#REF!</definedName>
    <definedName name="fdasdfdsadf" localSheetId="17">#REF!</definedName>
    <definedName name="fdasdfdsadf" localSheetId="18">#REF!</definedName>
    <definedName name="fdasdfdsadf" localSheetId="19">#REF!</definedName>
    <definedName name="fdasdfdsadf" localSheetId="20">#REF!</definedName>
    <definedName name="fdasdfdsadf" localSheetId="21">#REF!</definedName>
    <definedName name="fdasdfdsadf" localSheetId="25">#REF!</definedName>
    <definedName name="fdasdfdsadf" localSheetId="26">#REF!</definedName>
    <definedName name="fdasdfdsadf" localSheetId="27">#REF!</definedName>
    <definedName name="fdasdfdsadf" localSheetId="28">#REF!</definedName>
    <definedName name="fdasdfdsadf" localSheetId="29">#REF!</definedName>
    <definedName name="fdasdfdsadf" localSheetId="30">#REF!</definedName>
    <definedName name="fdasdfdsadf">#REF!</definedName>
    <definedName name="fdfdfdfd" localSheetId="16">#REF!</definedName>
    <definedName name="fdfdfdfd" localSheetId="17">#REF!</definedName>
    <definedName name="fdfdfdfd" localSheetId="18">#REF!</definedName>
    <definedName name="fdfdfdfd" localSheetId="19">#REF!</definedName>
    <definedName name="fdfdfdfd" localSheetId="20">#REF!</definedName>
    <definedName name="fdfdfdfd" localSheetId="21">#REF!</definedName>
    <definedName name="fdfdfdfd" localSheetId="25">#REF!</definedName>
    <definedName name="fdfdfdfd" localSheetId="26">#REF!</definedName>
    <definedName name="fdfdfdfd" localSheetId="27">#REF!</definedName>
    <definedName name="fdfdfdfd" localSheetId="28">#REF!</definedName>
    <definedName name="fdfdfdfd" localSheetId="29">#REF!</definedName>
    <definedName name="fdfdfdfd" localSheetId="30">#REF!</definedName>
    <definedName name="fdfdfdfd">#REF!</definedName>
    <definedName name="fdfdfdfdfd" localSheetId="16">#REF!</definedName>
    <definedName name="fdfdfdfdfd" localSheetId="17">#REF!</definedName>
    <definedName name="fdfdfdfdfd" localSheetId="18">#REF!</definedName>
    <definedName name="fdfdfdfdfd" localSheetId="19">#REF!</definedName>
    <definedName name="fdfdfdfdfd" localSheetId="20">#REF!</definedName>
    <definedName name="fdfdfdfdfd" localSheetId="21">#REF!</definedName>
    <definedName name="fdfdfdfdfd" localSheetId="25">#REF!</definedName>
    <definedName name="fdfdfdfdfd" localSheetId="26">#REF!</definedName>
    <definedName name="fdfdfdfdfd" localSheetId="27">#REF!</definedName>
    <definedName name="fdfdfdfdfd" localSheetId="28">#REF!</definedName>
    <definedName name="fdfdfdfdfd" localSheetId="29">#REF!</definedName>
    <definedName name="fdfdfdfdfd" localSheetId="30">#REF!</definedName>
    <definedName name="fdfdfdfdfd">#REF!</definedName>
    <definedName name="FEDELEC" localSheetId="16">#REF!</definedName>
    <definedName name="FEDELEC" localSheetId="17">#REF!</definedName>
    <definedName name="FEDELEC" localSheetId="18">#REF!</definedName>
    <definedName name="FEDELEC" localSheetId="19">#REF!</definedName>
    <definedName name="FEDELEC" localSheetId="20">#REF!</definedName>
    <definedName name="FEDELEC" localSheetId="21">#REF!</definedName>
    <definedName name="FEDELEC" localSheetId="25">#REF!</definedName>
    <definedName name="FEDELEC" localSheetId="26">#REF!</definedName>
    <definedName name="FEDELEC" localSheetId="27">#REF!</definedName>
    <definedName name="FEDELEC" localSheetId="28">#REF!</definedName>
    <definedName name="FEDELEC" localSheetId="29">#REF!</definedName>
    <definedName name="FEDELEC" localSheetId="30">#REF!</definedName>
    <definedName name="FEDELEC">#REF!</definedName>
    <definedName name="Federal_Income_Tax_Amount" localSheetId="16">#REF!</definedName>
    <definedName name="Federal_Income_Tax_Amount" localSheetId="17">#REF!</definedName>
    <definedName name="Federal_Income_Tax_Amount" localSheetId="18">#REF!</definedName>
    <definedName name="Federal_Income_Tax_Amount" localSheetId="19">#REF!</definedName>
    <definedName name="Federal_Income_Tax_Amount" localSheetId="20">#REF!</definedName>
    <definedName name="Federal_Income_Tax_Amount" localSheetId="21">#REF!</definedName>
    <definedName name="Federal_Income_Tax_Amount" localSheetId="25">#REF!</definedName>
    <definedName name="Federal_Income_Tax_Amount" localSheetId="26">#REF!</definedName>
    <definedName name="Federal_Income_Tax_Amount" localSheetId="27">#REF!</definedName>
    <definedName name="Federal_Income_Tax_Amount" localSheetId="28">#REF!</definedName>
    <definedName name="Federal_Income_Tax_Amount" localSheetId="29">#REF!</definedName>
    <definedName name="Federal_Income_Tax_Amount" localSheetId="30">#REF!</definedName>
    <definedName name="Federal_Income_Tax_Amount">#REF!</definedName>
    <definedName name="Federal_Income_Tax_Amount_Unlevered" localSheetId="16">#REF!</definedName>
    <definedName name="Federal_Income_Tax_Amount_Unlevered" localSheetId="17">#REF!</definedName>
    <definedName name="Federal_Income_Tax_Amount_Unlevered" localSheetId="18">#REF!</definedName>
    <definedName name="Federal_Income_Tax_Amount_Unlevered" localSheetId="19">#REF!</definedName>
    <definedName name="Federal_Income_Tax_Amount_Unlevered" localSheetId="20">#REF!</definedName>
    <definedName name="Federal_Income_Tax_Amount_Unlevered" localSheetId="21">#REF!</definedName>
    <definedName name="Federal_Income_Tax_Amount_Unlevered" localSheetId="25">#REF!</definedName>
    <definedName name="Federal_Income_Tax_Amount_Unlevered" localSheetId="26">#REF!</definedName>
    <definedName name="Federal_Income_Tax_Amount_Unlevered" localSheetId="27">#REF!</definedName>
    <definedName name="Federal_Income_Tax_Amount_Unlevered" localSheetId="28">#REF!</definedName>
    <definedName name="Federal_Income_Tax_Amount_Unlevered" localSheetId="29">#REF!</definedName>
    <definedName name="Federal_Income_Tax_Amount_Unlevered" localSheetId="30">#REF!</definedName>
    <definedName name="Federal_Income_Tax_Amount_Unlevered">#REF!</definedName>
    <definedName name="FEDGAS" localSheetId="16">#REF!</definedName>
    <definedName name="FEDGAS" localSheetId="17">#REF!</definedName>
    <definedName name="FEDGAS" localSheetId="18">#REF!</definedName>
    <definedName name="FEDGAS" localSheetId="19">#REF!</definedName>
    <definedName name="FEDGAS" localSheetId="20">#REF!</definedName>
    <definedName name="FEDGAS" localSheetId="21">#REF!</definedName>
    <definedName name="FEDGAS" localSheetId="25">#REF!</definedName>
    <definedName name="FEDGAS" localSheetId="26">#REF!</definedName>
    <definedName name="FEDGAS" localSheetId="27">#REF!</definedName>
    <definedName name="FEDGAS" localSheetId="28">#REF!</definedName>
    <definedName name="FEDGAS" localSheetId="29">#REF!</definedName>
    <definedName name="FEDGAS" localSheetId="30">#REF!</definedName>
    <definedName name="FEDGAS">#REF!</definedName>
    <definedName name="fedopt_volatility" localSheetId="16">#REF!</definedName>
    <definedName name="fedopt_volatility" localSheetId="17">#REF!</definedName>
    <definedName name="fedopt_volatility" localSheetId="18">#REF!</definedName>
    <definedName name="fedopt_volatility" localSheetId="19">#REF!</definedName>
    <definedName name="fedopt_volatility" localSheetId="20">#REF!</definedName>
    <definedName name="fedopt_volatility" localSheetId="21">#REF!</definedName>
    <definedName name="fedopt_volatility" localSheetId="25">#REF!</definedName>
    <definedName name="fedopt_volatility" localSheetId="26">#REF!</definedName>
    <definedName name="fedopt_volatility" localSheetId="27">#REF!</definedName>
    <definedName name="fedopt_volatility" localSheetId="28">#REF!</definedName>
    <definedName name="fedopt_volatility" localSheetId="29">#REF!</definedName>
    <definedName name="fedopt_volatility" localSheetId="30">#REF!</definedName>
    <definedName name="fedopt_volatility">#REF!</definedName>
    <definedName name="fff"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2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1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1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2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2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2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2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2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3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gvfgf">#REF!</definedName>
    <definedName name="fielddelim" localSheetId="16">#REF!</definedName>
    <definedName name="fielddelim" localSheetId="17">#REF!</definedName>
    <definedName name="fielddelim" localSheetId="18">#REF!</definedName>
    <definedName name="fielddelim" localSheetId="19">#REF!</definedName>
    <definedName name="fielddelim" localSheetId="20">#REF!</definedName>
    <definedName name="fielddelim" localSheetId="21">#REF!</definedName>
    <definedName name="fielddelim" localSheetId="25">#REF!</definedName>
    <definedName name="fielddelim" localSheetId="26">#REF!</definedName>
    <definedName name="fielddelim" localSheetId="27">#REF!</definedName>
    <definedName name="fielddelim" localSheetId="28">#REF!</definedName>
    <definedName name="fielddelim" localSheetId="29">#REF!</definedName>
    <definedName name="fielddelim" localSheetId="30">#REF!</definedName>
    <definedName name="fielddelim">#REF!</definedName>
    <definedName name="Fin_Plan_1293" localSheetId="16">#REF!</definedName>
    <definedName name="Fin_Plan_1293" localSheetId="17">#REF!</definedName>
    <definedName name="Fin_Plan_1293" localSheetId="18">#REF!</definedName>
    <definedName name="Fin_Plan_1293" localSheetId="19">#REF!</definedName>
    <definedName name="Fin_Plan_1293" localSheetId="20">#REF!</definedName>
    <definedName name="Fin_Plan_1293" localSheetId="21">#REF!</definedName>
    <definedName name="Fin_Plan_1293" localSheetId="25">#REF!</definedName>
    <definedName name="Fin_Plan_1293" localSheetId="26">#REF!</definedName>
    <definedName name="Fin_Plan_1293" localSheetId="27">#REF!</definedName>
    <definedName name="Fin_Plan_1293" localSheetId="28">#REF!</definedName>
    <definedName name="Fin_Plan_1293" localSheetId="29">#REF!</definedName>
    <definedName name="Fin_Plan_1293" localSheetId="30">#REF!</definedName>
    <definedName name="Fin_Plan_1293">#REF!</definedName>
    <definedName name="Fire_District_Payment_Base_Year" localSheetId="16">#REF!</definedName>
    <definedName name="Fire_District_Payment_Base_Year" localSheetId="17">#REF!</definedName>
    <definedName name="Fire_District_Payment_Base_Year" localSheetId="18">#REF!</definedName>
    <definedName name="Fire_District_Payment_Base_Year" localSheetId="19">#REF!</definedName>
    <definedName name="Fire_District_Payment_Base_Year" localSheetId="20">#REF!</definedName>
    <definedName name="Fire_District_Payment_Base_Year" localSheetId="21">#REF!</definedName>
    <definedName name="Fire_District_Payment_Base_Year" localSheetId="25">#REF!</definedName>
    <definedName name="Fire_District_Payment_Base_Year" localSheetId="26">#REF!</definedName>
    <definedName name="Fire_District_Payment_Base_Year" localSheetId="27">#REF!</definedName>
    <definedName name="Fire_District_Payment_Base_Year" localSheetId="28">#REF!</definedName>
    <definedName name="Fire_District_Payment_Base_Year" localSheetId="29">#REF!</definedName>
    <definedName name="Fire_District_Payment_Base_Year" localSheetId="30">#REF!</definedName>
    <definedName name="Fire_District_Payment_Base_Year">#REF!</definedName>
    <definedName name="Fire_District_Payment_Input" localSheetId="16">#REF!</definedName>
    <definedName name="Fire_District_Payment_Input" localSheetId="17">#REF!</definedName>
    <definedName name="Fire_District_Payment_Input" localSheetId="18">#REF!</definedName>
    <definedName name="Fire_District_Payment_Input" localSheetId="19">#REF!</definedName>
    <definedName name="Fire_District_Payment_Input" localSheetId="20">#REF!</definedName>
    <definedName name="Fire_District_Payment_Input" localSheetId="21">#REF!</definedName>
    <definedName name="Fire_District_Payment_Input" localSheetId="25">#REF!</definedName>
    <definedName name="Fire_District_Payment_Input" localSheetId="26">#REF!</definedName>
    <definedName name="Fire_District_Payment_Input" localSheetId="27">#REF!</definedName>
    <definedName name="Fire_District_Payment_Input" localSheetId="28">#REF!</definedName>
    <definedName name="Fire_District_Payment_Input" localSheetId="29">#REF!</definedName>
    <definedName name="Fire_District_Payment_Input" localSheetId="30">#REF!</definedName>
    <definedName name="Fire_District_Payment_Input">#REF!</definedName>
    <definedName name="FirstOne" localSheetId="16">#REF!</definedName>
    <definedName name="FirstOne" localSheetId="17">#REF!</definedName>
    <definedName name="FirstOne" localSheetId="18">#REF!</definedName>
    <definedName name="FirstOne" localSheetId="19">#REF!</definedName>
    <definedName name="FirstOne" localSheetId="20">#REF!</definedName>
    <definedName name="FirstOne" localSheetId="21">#REF!</definedName>
    <definedName name="FirstOne" localSheetId="25">#REF!</definedName>
    <definedName name="FirstOne" localSheetId="26">#REF!</definedName>
    <definedName name="FirstOne" localSheetId="27">#REF!</definedName>
    <definedName name="FirstOne" localSheetId="28">#REF!</definedName>
    <definedName name="FirstOne" localSheetId="29">#REF!</definedName>
    <definedName name="FirstOne" localSheetId="30">#REF!</definedName>
    <definedName name="FirstOne">#REF!</definedName>
    <definedName name="Fletes" localSheetId="16" hidden="1">{#N/A,#N/A,FALSE,"Aging Summary";#N/A,#N/A,FALSE,"Ratio Analysis";#N/A,#N/A,FALSE,"Test 120 Day Accts";#N/A,#N/A,FALSE,"Tickmarks"}</definedName>
    <definedName name="Fletes" localSheetId="17" hidden="1">{#N/A,#N/A,FALSE,"Aging Summary";#N/A,#N/A,FALSE,"Ratio Analysis";#N/A,#N/A,FALSE,"Test 120 Day Accts";#N/A,#N/A,FALSE,"Tickmarks"}</definedName>
    <definedName name="Fletes" localSheetId="18" hidden="1">{#N/A,#N/A,FALSE,"Aging Summary";#N/A,#N/A,FALSE,"Ratio Analysis";#N/A,#N/A,FALSE,"Test 120 Day Accts";#N/A,#N/A,FALSE,"Tickmarks"}</definedName>
    <definedName name="Fletes" localSheetId="19" hidden="1">{#N/A,#N/A,FALSE,"Aging Summary";#N/A,#N/A,FALSE,"Ratio Analysis";#N/A,#N/A,FALSE,"Test 120 Day Accts";#N/A,#N/A,FALSE,"Tickmarks"}</definedName>
    <definedName name="Fletes" localSheetId="20" hidden="1">{#N/A,#N/A,FALSE,"Aging Summary";#N/A,#N/A,FALSE,"Ratio Analysis";#N/A,#N/A,FALSE,"Test 120 Day Accts";#N/A,#N/A,FALSE,"Tickmarks"}</definedName>
    <definedName name="Fletes" localSheetId="21" hidden="1">{#N/A,#N/A,FALSE,"Aging Summary";#N/A,#N/A,FALSE,"Ratio Analysis";#N/A,#N/A,FALSE,"Test 120 Day Accts";#N/A,#N/A,FALSE,"Tickmarks"}</definedName>
    <definedName name="Fletes" localSheetId="22" hidden="1">{#N/A,#N/A,FALSE,"Aging Summary";#N/A,#N/A,FALSE,"Ratio Analysis";#N/A,#N/A,FALSE,"Test 120 Day Accts";#N/A,#N/A,FALSE,"Tickmarks"}</definedName>
    <definedName name="Fletes" localSheetId="3" hidden="1">{#N/A,#N/A,FALSE,"Aging Summary";#N/A,#N/A,FALSE,"Ratio Analysis";#N/A,#N/A,FALSE,"Test 120 Day Accts";#N/A,#N/A,FALSE,"Tickmarks"}</definedName>
    <definedName name="Fletes" localSheetId="4" hidden="1">{#N/A,#N/A,FALSE,"Aging Summary";#N/A,#N/A,FALSE,"Ratio Analysis";#N/A,#N/A,FALSE,"Test 120 Day Accts";#N/A,#N/A,FALSE,"Tickmarks"}</definedName>
    <definedName name="Fletes" localSheetId="13" hidden="1">{#N/A,#N/A,FALSE,"Aging Summary";#N/A,#N/A,FALSE,"Ratio Analysis";#N/A,#N/A,FALSE,"Test 120 Day Accts";#N/A,#N/A,FALSE,"Tickmarks"}</definedName>
    <definedName name="Fletes" localSheetId="15" hidden="1">{#N/A,#N/A,FALSE,"Aging Summary";#N/A,#N/A,FALSE,"Ratio Analysis";#N/A,#N/A,FALSE,"Test 120 Day Accts";#N/A,#N/A,FALSE,"Tickmarks"}</definedName>
    <definedName name="Fletes" localSheetId="25" hidden="1">{#N/A,#N/A,FALSE,"Aging Summary";#N/A,#N/A,FALSE,"Ratio Analysis";#N/A,#N/A,FALSE,"Test 120 Day Accts";#N/A,#N/A,FALSE,"Tickmarks"}</definedName>
    <definedName name="Fletes" localSheetId="26" hidden="1">{#N/A,#N/A,FALSE,"Aging Summary";#N/A,#N/A,FALSE,"Ratio Analysis";#N/A,#N/A,FALSE,"Test 120 Day Accts";#N/A,#N/A,FALSE,"Tickmarks"}</definedName>
    <definedName name="Fletes" localSheetId="27" hidden="1">{#N/A,#N/A,FALSE,"Aging Summary";#N/A,#N/A,FALSE,"Ratio Analysis";#N/A,#N/A,FALSE,"Test 120 Day Accts";#N/A,#N/A,FALSE,"Tickmarks"}</definedName>
    <definedName name="Fletes" localSheetId="28" hidden="1">{#N/A,#N/A,FALSE,"Aging Summary";#N/A,#N/A,FALSE,"Ratio Analysis";#N/A,#N/A,FALSE,"Test 120 Day Accts";#N/A,#N/A,FALSE,"Tickmarks"}</definedName>
    <definedName name="Fletes" localSheetId="29" hidden="1">{#N/A,#N/A,FALSE,"Aging Summary";#N/A,#N/A,FALSE,"Ratio Analysis";#N/A,#N/A,FALSE,"Test 120 Day Accts";#N/A,#N/A,FALSE,"Tickmarks"}</definedName>
    <definedName name="Fletes" localSheetId="30" hidden="1">{#N/A,#N/A,FALSE,"Aging Summary";#N/A,#N/A,FALSE,"Ratio Analysis";#N/A,#N/A,FALSE,"Test 120 Day Accts";#N/A,#N/A,FALSE,"Tickmarks"}</definedName>
    <definedName name="Fringe_Rate_1995">'[17]FED G&amp;A Assumption Rates'!$B$4</definedName>
    <definedName name="Fringe_Rate_1996">'[17]FED G&amp;A Assumption Rates'!$C$4</definedName>
    <definedName name="Fringe_Rate_1997">'[17]FED G&amp;A Assumption Rates'!$D$4</definedName>
    <definedName name="Fringe_Rate_1998">'[17]FED G&amp;A Assumption Rates'!$E$4</definedName>
    <definedName name="Fringe_Rate_1999">'[17]FED G&amp;A Assumption Rates'!$F$4</definedName>
    <definedName name="Fringe_Rate_2000">'[17]FED G&amp;A Assumption Rates'!$G$4</definedName>
    <definedName name="FUN" localSheetId="16">#REF!</definedName>
    <definedName name="FUN" localSheetId="17">#REF!</definedName>
    <definedName name="FUN" localSheetId="18">#REF!</definedName>
    <definedName name="FUN" localSheetId="19">#REF!</definedName>
    <definedName name="FUN" localSheetId="20">#REF!</definedName>
    <definedName name="FUN" localSheetId="21">#REF!</definedName>
    <definedName name="FUN" localSheetId="25">#REF!</definedName>
    <definedName name="FUN" localSheetId="26">#REF!</definedName>
    <definedName name="FUN" localSheetId="27">#REF!</definedName>
    <definedName name="FUN" localSheetId="28">#REF!</definedName>
    <definedName name="FUN" localSheetId="29">#REF!</definedName>
    <definedName name="FUN" localSheetId="30">#REF!</definedName>
    <definedName name="FUN">#REF!</definedName>
    <definedName name="FutDates">'[18]Futures'!$J$1:$BT$2</definedName>
    <definedName name="FutMTM">'[18]Futures'!$B$34:$BT$50</definedName>
    <definedName name="FutVol">'[18]Futures'!$B$7:$BT$25</definedName>
    <definedName name="fwdopt_meanreversion" localSheetId="16">#REF!</definedName>
    <definedName name="fwdopt_meanreversion" localSheetId="17">#REF!</definedName>
    <definedName name="fwdopt_meanreversion" localSheetId="18">#REF!</definedName>
    <definedName name="fwdopt_meanreversion" localSheetId="19">#REF!</definedName>
    <definedName name="fwdopt_meanreversion" localSheetId="20">#REF!</definedName>
    <definedName name="fwdopt_meanreversion" localSheetId="21">#REF!</definedName>
    <definedName name="fwdopt_meanreversion" localSheetId="25">#REF!</definedName>
    <definedName name="fwdopt_meanreversion" localSheetId="26">#REF!</definedName>
    <definedName name="fwdopt_meanreversion" localSheetId="27">#REF!</definedName>
    <definedName name="fwdopt_meanreversion" localSheetId="28">#REF!</definedName>
    <definedName name="fwdopt_meanreversion" localSheetId="29">#REF!</definedName>
    <definedName name="fwdopt_meanreversion" localSheetId="30">#REF!</definedName>
    <definedName name="fwdopt_meanreversion">#REF!</definedName>
    <definedName name="fwdopt_meshpoints" localSheetId="16">#REF!</definedName>
    <definedName name="fwdopt_meshpoints" localSheetId="17">#REF!</definedName>
    <definedName name="fwdopt_meshpoints" localSheetId="18">#REF!</definedName>
    <definedName name="fwdopt_meshpoints" localSheetId="19">#REF!</definedName>
    <definedName name="fwdopt_meshpoints" localSheetId="20">#REF!</definedName>
    <definedName name="fwdopt_meshpoints" localSheetId="21">#REF!</definedName>
    <definedName name="fwdopt_meshpoints" localSheetId="25">#REF!</definedName>
    <definedName name="fwdopt_meshpoints" localSheetId="26">#REF!</definedName>
    <definedName name="fwdopt_meshpoints" localSheetId="27">#REF!</definedName>
    <definedName name="fwdopt_meshpoints" localSheetId="28">#REF!</definedName>
    <definedName name="fwdopt_meshpoints" localSheetId="29">#REF!</definedName>
    <definedName name="fwdopt_meshpoints" localSheetId="30">#REF!</definedName>
    <definedName name="fwdopt_meshpoints">#REF!</definedName>
    <definedName name="fwdopt_model" localSheetId="16">#REF!</definedName>
    <definedName name="fwdopt_model" localSheetId="17">#REF!</definedName>
    <definedName name="fwdopt_model" localSheetId="18">#REF!</definedName>
    <definedName name="fwdopt_model" localSheetId="19">#REF!</definedName>
    <definedName name="fwdopt_model" localSheetId="20">#REF!</definedName>
    <definedName name="fwdopt_model" localSheetId="21">#REF!</definedName>
    <definedName name="fwdopt_model" localSheetId="25">#REF!</definedName>
    <definedName name="fwdopt_model" localSheetId="26">#REF!</definedName>
    <definedName name="fwdopt_model" localSheetId="27">#REF!</definedName>
    <definedName name="fwdopt_model" localSheetId="28">#REF!</definedName>
    <definedName name="fwdopt_model" localSheetId="29">#REF!</definedName>
    <definedName name="fwdopt_model" localSheetId="30">#REF!</definedName>
    <definedName name="fwdopt_model">#REF!</definedName>
    <definedName name="FYE">'[19]Input1'!$B$6</definedName>
    <definedName name="g" localSheetId="16" hidden="1">{"SourcesUses",#N/A,TRUE,#N/A;"TransOverview",#N/A,TRUE,"CFMODEL"}</definedName>
    <definedName name="g" localSheetId="17" hidden="1">{"SourcesUses",#N/A,TRUE,#N/A;"TransOverview",#N/A,TRUE,"CFMODEL"}</definedName>
    <definedName name="g" localSheetId="18" hidden="1">{"SourcesUses",#N/A,TRUE,#N/A;"TransOverview",#N/A,TRUE,"CFMODEL"}</definedName>
    <definedName name="g" localSheetId="19" hidden="1">{"SourcesUses",#N/A,TRUE,#N/A;"TransOverview",#N/A,TRUE,"CFMODEL"}</definedName>
    <definedName name="g" localSheetId="20" hidden="1">{"SourcesUses",#N/A,TRUE,#N/A;"TransOverview",#N/A,TRUE,"CFMODEL"}</definedName>
    <definedName name="g" localSheetId="21" hidden="1">{"SourcesUses",#N/A,TRUE,#N/A;"TransOverview",#N/A,TRUE,"CFMODEL"}</definedName>
    <definedName name="g" localSheetId="22" hidden="1">{"SourcesUses",#N/A,TRUE,#N/A;"TransOverview",#N/A,TRUE,"CFMODEL"}</definedName>
    <definedName name="g" localSheetId="3" hidden="1">{"SourcesUses",#N/A,TRUE,#N/A;"TransOverview",#N/A,TRUE,"CFMODEL"}</definedName>
    <definedName name="g" localSheetId="4" hidden="1">{"SourcesUses",#N/A,TRUE,#N/A;"TransOverview",#N/A,TRUE,"CFMODEL"}</definedName>
    <definedName name="g" localSheetId="13" hidden="1">{"SourcesUses",#N/A,TRUE,#N/A;"TransOverview",#N/A,TRUE,"CFMODEL"}</definedName>
    <definedName name="g" localSheetId="15" hidden="1">{"SourcesUses",#N/A,TRUE,#N/A;"TransOverview",#N/A,TRUE,"CFMODEL"}</definedName>
    <definedName name="g" localSheetId="25" hidden="1">{"SourcesUses",#N/A,TRUE,#N/A;"TransOverview",#N/A,TRUE,"CFMODEL"}</definedName>
    <definedName name="g" localSheetId="26" hidden="1">{"SourcesUses",#N/A,TRUE,#N/A;"TransOverview",#N/A,TRUE,"CFMODEL"}</definedName>
    <definedName name="g" localSheetId="27" hidden="1">{"SourcesUses",#N/A,TRUE,#N/A;"TransOverview",#N/A,TRUE,"CFMODEL"}</definedName>
    <definedName name="g" localSheetId="28" hidden="1">{"SourcesUses",#N/A,TRUE,#N/A;"TransOverview",#N/A,TRUE,"CFMODEL"}</definedName>
    <definedName name="g" localSheetId="29" hidden="1">{"SourcesUses",#N/A,TRUE,#N/A;"TransOverview",#N/A,TRUE,"CFMODEL"}</definedName>
    <definedName name="g" localSheetId="30" hidden="1">{"SourcesUses",#N/A,TRUE,#N/A;"TransOverview",#N/A,TRUE,"CFMODEL"}</definedName>
    <definedName name="gas" localSheetId="16">#REF!</definedName>
    <definedName name="gas" localSheetId="17">#REF!</definedName>
    <definedName name="gas" localSheetId="18">#REF!</definedName>
    <definedName name="gas" localSheetId="19">#REF!</definedName>
    <definedName name="gas" localSheetId="20">#REF!</definedName>
    <definedName name="gas" localSheetId="21">#REF!</definedName>
    <definedName name="gas" localSheetId="25">#REF!</definedName>
    <definedName name="gas" localSheetId="26">#REF!</definedName>
    <definedName name="gas" localSheetId="27">#REF!</definedName>
    <definedName name="gas" localSheetId="28">#REF!</definedName>
    <definedName name="gas" localSheetId="29">#REF!</definedName>
    <definedName name="gas" localSheetId="30">#REF!</definedName>
    <definedName name="gas">#REF!</definedName>
    <definedName name="GasServicesDates">'[18]GasServices'!$L$1:$BU$2</definedName>
    <definedName name="GasServicesMTM">'[18]GasServices'!$B$62:$BU$105</definedName>
    <definedName name="GasServicesVol">'[18]GasServices'!$B$7:$BU$50</definedName>
    <definedName name="Gastos_a_prorratear" localSheetId="16">#REF!</definedName>
    <definedName name="Gastos_a_prorratear" localSheetId="17">#REF!</definedName>
    <definedName name="Gastos_a_prorratear" localSheetId="18">#REF!</definedName>
    <definedName name="Gastos_a_prorratear" localSheetId="19">#REF!</definedName>
    <definedName name="Gastos_a_prorratear" localSheetId="20">#REF!</definedName>
    <definedName name="Gastos_a_prorratear" localSheetId="21">#REF!</definedName>
    <definedName name="Gastos_a_prorratear" localSheetId="25">#REF!</definedName>
    <definedName name="Gastos_a_prorratear" localSheetId="26">#REF!</definedName>
    <definedName name="Gastos_a_prorratear" localSheetId="27">#REF!</definedName>
    <definedName name="Gastos_a_prorratear" localSheetId="28">#REF!</definedName>
    <definedName name="Gastos_a_prorratear" localSheetId="29">#REF!</definedName>
    <definedName name="Gastos_a_prorratear" localSheetId="30">#REF!</definedName>
    <definedName name="Gastos_a_prorratear">#REF!</definedName>
    <definedName name="gatt">'[20]Parameters'!$D$16</definedName>
    <definedName name="gfdg" localSheetId="16" hidden="1">{"Page_1",#N/A,FALSE,"BAD4Q98";"Page_2",#N/A,FALSE,"BAD4Q98";"Page_3",#N/A,FALSE,"BAD4Q98";"Page_4",#N/A,FALSE,"BAD4Q98";"Page_5",#N/A,FALSE,"BAD4Q98";"Page_6",#N/A,FALSE,"BAD4Q98";"Input_1",#N/A,FALSE,"BAD4Q98";"Input_2",#N/A,FALSE,"BAD4Q98"}</definedName>
    <definedName name="gfdg" localSheetId="17" hidden="1">{"Page_1",#N/A,FALSE,"BAD4Q98";"Page_2",#N/A,FALSE,"BAD4Q98";"Page_3",#N/A,FALSE,"BAD4Q98";"Page_4",#N/A,FALSE,"BAD4Q98";"Page_5",#N/A,FALSE,"BAD4Q98";"Page_6",#N/A,FALSE,"BAD4Q98";"Input_1",#N/A,FALSE,"BAD4Q98";"Input_2",#N/A,FALSE,"BAD4Q98"}</definedName>
    <definedName name="gfdg" localSheetId="18" hidden="1">{"Page_1",#N/A,FALSE,"BAD4Q98";"Page_2",#N/A,FALSE,"BAD4Q98";"Page_3",#N/A,FALSE,"BAD4Q98";"Page_4",#N/A,FALSE,"BAD4Q98";"Page_5",#N/A,FALSE,"BAD4Q98";"Page_6",#N/A,FALSE,"BAD4Q98";"Input_1",#N/A,FALSE,"BAD4Q98";"Input_2",#N/A,FALSE,"BAD4Q98"}</definedName>
    <definedName name="gfdg" localSheetId="19" hidden="1">{"Page_1",#N/A,FALSE,"BAD4Q98";"Page_2",#N/A,FALSE,"BAD4Q98";"Page_3",#N/A,FALSE,"BAD4Q98";"Page_4",#N/A,FALSE,"BAD4Q98";"Page_5",#N/A,FALSE,"BAD4Q98";"Page_6",#N/A,FALSE,"BAD4Q98";"Input_1",#N/A,FALSE,"BAD4Q98";"Input_2",#N/A,FALSE,"BAD4Q98"}</definedName>
    <definedName name="gfdg" localSheetId="20" hidden="1">{"Page_1",#N/A,FALSE,"BAD4Q98";"Page_2",#N/A,FALSE,"BAD4Q98";"Page_3",#N/A,FALSE,"BAD4Q98";"Page_4",#N/A,FALSE,"BAD4Q98";"Page_5",#N/A,FALSE,"BAD4Q98";"Page_6",#N/A,FALSE,"BAD4Q98";"Input_1",#N/A,FALSE,"BAD4Q98";"Input_2",#N/A,FALSE,"BAD4Q98"}</definedName>
    <definedName name="gfdg" localSheetId="21" hidden="1">{"Page_1",#N/A,FALSE,"BAD4Q98";"Page_2",#N/A,FALSE,"BAD4Q98";"Page_3",#N/A,FALSE,"BAD4Q98";"Page_4",#N/A,FALSE,"BAD4Q98";"Page_5",#N/A,FALSE,"BAD4Q98";"Page_6",#N/A,FALSE,"BAD4Q98";"Input_1",#N/A,FALSE,"BAD4Q98";"Input_2",#N/A,FALSE,"BAD4Q98"}</definedName>
    <definedName name="gfdg" localSheetId="22" hidden="1">{"Page_1",#N/A,FALSE,"BAD4Q98";"Page_2",#N/A,FALSE,"BAD4Q98";"Page_3",#N/A,FALSE,"BAD4Q98";"Page_4",#N/A,FALSE,"BAD4Q98";"Page_5",#N/A,FALSE,"BAD4Q98";"Page_6",#N/A,FALSE,"BAD4Q98";"Input_1",#N/A,FALSE,"BAD4Q98";"Input_2",#N/A,FALSE,"BAD4Q98"}</definedName>
    <definedName name="gfdg" localSheetId="3" hidden="1">{"Page_1",#N/A,FALSE,"BAD4Q98";"Page_2",#N/A,FALSE,"BAD4Q98";"Page_3",#N/A,FALSE,"BAD4Q98";"Page_4",#N/A,FALSE,"BAD4Q98";"Page_5",#N/A,FALSE,"BAD4Q98";"Page_6",#N/A,FALSE,"BAD4Q98";"Input_1",#N/A,FALSE,"BAD4Q98";"Input_2",#N/A,FALSE,"BAD4Q98"}</definedName>
    <definedName name="gfdg" localSheetId="4" hidden="1">{"Page_1",#N/A,FALSE,"BAD4Q98";"Page_2",#N/A,FALSE,"BAD4Q98";"Page_3",#N/A,FALSE,"BAD4Q98";"Page_4",#N/A,FALSE,"BAD4Q98";"Page_5",#N/A,FALSE,"BAD4Q98";"Page_6",#N/A,FALSE,"BAD4Q98";"Input_1",#N/A,FALSE,"BAD4Q98";"Input_2",#N/A,FALSE,"BAD4Q98"}</definedName>
    <definedName name="gfdg" localSheetId="13" hidden="1">{"Page_1",#N/A,FALSE,"BAD4Q98";"Page_2",#N/A,FALSE,"BAD4Q98";"Page_3",#N/A,FALSE,"BAD4Q98";"Page_4",#N/A,FALSE,"BAD4Q98";"Page_5",#N/A,FALSE,"BAD4Q98";"Page_6",#N/A,FALSE,"BAD4Q98";"Input_1",#N/A,FALSE,"BAD4Q98";"Input_2",#N/A,FALSE,"BAD4Q98"}</definedName>
    <definedName name="gfdg" localSheetId="15" hidden="1">{"Page_1",#N/A,FALSE,"BAD4Q98";"Page_2",#N/A,FALSE,"BAD4Q98";"Page_3",#N/A,FALSE,"BAD4Q98";"Page_4",#N/A,FALSE,"BAD4Q98";"Page_5",#N/A,FALSE,"BAD4Q98";"Page_6",#N/A,FALSE,"BAD4Q98";"Input_1",#N/A,FALSE,"BAD4Q98";"Input_2",#N/A,FALSE,"BAD4Q98"}</definedName>
    <definedName name="gfdg" localSheetId="25" hidden="1">{"Page_1",#N/A,FALSE,"BAD4Q98";"Page_2",#N/A,FALSE,"BAD4Q98";"Page_3",#N/A,FALSE,"BAD4Q98";"Page_4",#N/A,FALSE,"BAD4Q98";"Page_5",#N/A,FALSE,"BAD4Q98";"Page_6",#N/A,FALSE,"BAD4Q98";"Input_1",#N/A,FALSE,"BAD4Q98";"Input_2",#N/A,FALSE,"BAD4Q98"}</definedName>
    <definedName name="gfdg" localSheetId="26" hidden="1">{"Page_1",#N/A,FALSE,"BAD4Q98";"Page_2",#N/A,FALSE,"BAD4Q98";"Page_3",#N/A,FALSE,"BAD4Q98";"Page_4",#N/A,FALSE,"BAD4Q98";"Page_5",#N/A,FALSE,"BAD4Q98";"Page_6",#N/A,FALSE,"BAD4Q98";"Input_1",#N/A,FALSE,"BAD4Q98";"Input_2",#N/A,FALSE,"BAD4Q98"}</definedName>
    <definedName name="gfdg" localSheetId="27" hidden="1">{"Page_1",#N/A,FALSE,"BAD4Q98";"Page_2",#N/A,FALSE,"BAD4Q98";"Page_3",#N/A,FALSE,"BAD4Q98";"Page_4",#N/A,FALSE,"BAD4Q98";"Page_5",#N/A,FALSE,"BAD4Q98";"Page_6",#N/A,FALSE,"BAD4Q98";"Input_1",#N/A,FALSE,"BAD4Q98";"Input_2",#N/A,FALSE,"BAD4Q98"}</definedName>
    <definedName name="gfdg" localSheetId="28" hidden="1">{"Page_1",#N/A,FALSE,"BAD4Q98";"Page_2",#N/A,FALSE,"BAD4Q98";"Page_3",#N/A,FALSE,"BAD4Q98";"Page_4",#N/A,FALSE,"BAD4Q98";"Page_5",#N/A,FALSE,"BAD4Q98";"Page_6",#N/A,FALSE,"BAD4Q98";"Input_1",#N/A,FALSE,"BAD4Q98";"Input_2",#N/A,FALSE,"BAD4Q98"}</definedName>
    <definedName name="gfdg" localSheetId="29" hidden="1">{"Page_1",#N/A,FALSE,"BAD4Q98";"Page_2",#N/A,FALSE,"BAD4Q98";"Page_3",#N/A,FALSE,"BAD4Q98";"Page_4",#N/A,FALSE,"BAD4Q98";"Page_5",#N/A,FALSE,"BAD4Q98";"Page_6",#N/A,FALSE,"BAD4Q98";"Input_1",#N/A,FALSE,"BAD4Q98";"Input_2",#N/A,FALSE,"BAD4Q98"}</definedName>
    <definedName name="gfdg" localSheetId="30" hidden="1">{"Page_1",#N/A,FALSE,"BAD4Q98";"Page_2",#N/A,FALSE,"BAD4Q98";"Page_3",#N/A,FALSE,"BAD4Q98";"Page_4",#N/A,FALSE,"BAD4Q98";"Page_5",#N/A,FALSE,"BAD4Q98";"Page_6",#N/A,FALSE,"BAD4Q98";"Input_1",#N/A,FALSE,"BAD4Q98";"Input_2",#N/A,FALSE,"BAD4Q98"}</definedName>
    <definedName name="gfgfgf" localSheetId="16">#REF!</definedName>
    <definedName name="gfgfgf" localSheetId="17">#REF!</definedName>
    <definedName name="gfgfgf" localSheetId="18">#REF!</definedName>
    <definedName name="gfgfgf" localSheetId="19">#REF!</definedName>
    <definedName name="gfgfgf" localSheetId="20">#REF!</definedName>
    <definedName name="gfgfgf" localSheetId="21">#REF!</definedName>
    <definedName name="gfgfgf" localSheetId="25">#REF!</definedName>
    <definedName name="gfgfgf" localSheetId="26">#REF!</definedName>
    <definedName name="gfgfgf" localSheetId="27">#REF!</definedName>
    <definedName name="gfgfgf" localSheetId="28">#REF!</definedName>
    <definedName name="gfgfgf" localSheetId="29">#REF!</definedName>
    <definedName name="gfgfgf" localSheetId="30">#REF!</definedName>
    <definedName name="gfgfgf">#REF!</definedName>
    <definedName name="gggg" localSheetId="16" hidden="1">{"SourcesUses",#N/A,TRUE,#N/A;"TransOverview",#N/A,TRUE,"CFMODEL"}</definedName>
    <definedName name="gggg" localSheetId="17" hidden="1">{"SourcesUses",#N/A,TRUE,#N/A;"TransOverview",#N/A,TRUE,"CFMODEL"}</definedName>
    <definedName name="gggg" localSheetId="18" hidden="1">{"SourcesUses",#N/A,TRUE,#N/A;"TransOverview",#N/A,TRUE,"CFMODEL"}</definedName>
    <definedName name="gggg" localSheetId="19" hidden="1">{"SourcesUses",#N/A,TRUE,#N/A;"TransOverview",#N/A,TRUE,"CFMODEL"}</definedName>
    <definedName name="gggg" localSheetId="20" hidden="1">{"SourcesUses",#N/A,TRUE,#N/A;"TransOverview",#N/A,TRUE,"CFMODEL"}</definedName>
    <definedName name="gggg" localSheetId="21" hidden="1">{"SourcesUses",#N/A,TRUE,#N/A;"TransOverview",#N/A,TRUE,"CFMODEL"}</definedName>
    <definedName name="gggg" localSheetId="22" hidden="1">{"SourcesUses",#N/A,TRUE,#N/A;"TransOverview",#N/A,TRUE,"CFMODEL"}</definedName>
    <definedName name="gggg" localSheetId="3" hidden="1">{"SourcesUses",#N/A,TRUE,#N/A;"TransOverview",#N/A,TRUE,"CFMODEL"}</definedName>
    <definedName name="gggg" localSheetId="4" hidden="1">{"SourcesUses",#N/A,TRUE,#N/A;"TransOverview",#N/A,TRUE,"CFMODEL"}</definedName>
    <definedName name="gggg" localSheetId="13" hidden="1">{"SourcesUses",#N/A,TRUE,#N/A;"TransOverview",#N/A,TRUE,"CFMODEL"}</definedName>
    <definedName name="gggg" localSheetId="15" hidden="1">{"SourcesUses",#N/A,TRUE,#N/A;"TransOverview",#N/A,TRUE,"CFMODEL"}</definedName>
    <definedName name="gggg" localSheetId="25" hidden="1">{"SourcesUses",#N/A,TRUE,#N/A;"TransOverview",#N/A,TRUE,"CFMODEL"}</definedName>
    <definedName name="gggg" localSheetId="26" hidden="1">{"SourcesUses",#N/A,TRUE,#N/A;"TransOverview",#N/A,TRUE,"CFMODEL"}</definedName>
    <definedName name="gggg" localSheetId="27" hidden="1">{"SourcesUses",#N/A,TRUE,#N/A;"TransOverview",#N/A,TRUE,"CFMODEL"}</definedName>
    <definedName name="gggg" localSheetId="28" hidden="1">{"SourcesUses",#N/A,TRUE,#N/A;"TransOverview",#N/A,TRUE,"CFMODEL"}</definedName>
    <definedName name="gggg" localSheetId="29" hidden="1">{"SourcesUses",#N/A,TRUE,#N/A;"TransOverview",#N/A,TRUE,"CFMODEL"}</definedName>
    <definedName name="gggg" localSheetId="30" hidden="1">{"SourcesUses",#N/A,TRUE,#N/A;"TransOverview",#N/A,TRUE,"CFMODEL"}</definedName>
    <definedName name="Gross_Earnings_Tax_Amount" localSheetId="16">#REF!</definedName>
    <definedName name="Gross_Earnings_Tax_Amount" localSheetId="17">#REF!</definedName>
    <definedName name="Gross_Earnings_Tax_Amount" localSheetId="18">#REF!</definedName>
    <definedName name="Gross_Earnings_Tax_Amount" localSheetId="19">#REF!</definedName>
    <definedName name="Gross_Earnings_Tax_Amount" localSheetId="20">#REF!</definedName>
    <definedName name="Gross_Earnings_Tax_Amount" localSheetId="21">#REF!</definedName>
    <definedName name="Gross_Earnings_Tax_Amount" localSheetId="25">#REF!</definedName>
    <definedName name="Gross_Earnings_Tax_Amount" localSheetId="26">#REF!</definedName>
    <definedName name="Gross_Earnings_Tax_Amount" localSheetId="27">#REF!</definedName>
    <definedName name="Gross_Earnings_Tax_Amount" localSheetId="28">#REF!</definedName>
    <definedName name="Gross_Earnings_Tax_Amount" localSheetId="29">#REF!</definedName>
    <definedName name="Gross_Earnings_Tax_Amount" localSheetId="30">#REF!</definedName>
    <definedName name="Gross_Earnings_Tax_Amount">#REF!</definedName>
    <definedName name="guam" localSheetId="16"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17"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18"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19"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20"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21"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22"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3"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4"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13"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15"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25"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26"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27"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28"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29"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30"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hhhh" localSheetId="16" hidden="1">{"SourcesUses",#N/A,TRUE,#N/A;"TransOverview",#N/A,TRUE,"CFMODEL"}</definedName>
    <definedName name="hhhh" localSheetId="17" hidden="1">{"SourcesUses",#N/A,TRUE,#N/A;"TransOverview",#N/A,TRUE,"CFMODEL"}</definedName>
    <definedName name="hhhh" localSheetId="18" hidden="1">{"SourcesUses",#N/A,TRUE,#N/A;"TransOverview",#N/A,TRUE,"CFMODEL"}</definedName>
    <definedName name="hhhh" localSheetId="19" hidden="1">{"SourcesUses",#N/A,TRUE,#N/A;"TransOverview",#N/A,TRUE,"CFMODEL"}</definedName>
    <definedName name="hhhh" localSheetId="20" hidden="1">{"SourcesUses",#N/A,TRUE,#N/A;"TransOverview",#N/A,TRUE,"CFMODEL"}</definedName>
    <definedName name="hhhh" localSheetId="21" hidden="1">{"SourcesUses",#N/A,TRUE,#N/A;"TransOverview",#N/A,TRUE,"CFMODEL"}</definedName>
    <definedName name="hhhh" localSheetId="22" hidden="1">{"SourcesUses",#N/A,TRUE,#N/A;"TransOverview",#N/A,TRUE,"CFMODEL"}</definedName>
    <definedName name="hhhh" localSheetId="3" hidden="1">{"SourcesUses",#N/A,TRUE,#N/A;"TransOverview",#N/A,TRUE,"CFMODEL"}</definedName>
    <definedName name="hhhh" localSheetId="4" hidden="1">{"SourcesUses",#N/A,TRUE,#N/A;"TransOverview",#N/A,TRUE,"CFMODEL"}</definedName>
    <definedName name="hhhh" localSheetId="13" hidden="1">{"SourcesUses",#N/A,TRUE,#N/A;"TransOverview",#N/A,TRUE,"CFMODEL"}</definedName>
    <definedName name="hhhh" localSheetId="15" hidden="1">{"SourcesUses",#N/A,TRUE,#N/A;"TransOverview",#N/A,TRUE,"CFMODEL"}</definedName>
    <definedName name="hhhh" localSheetId="25" hidden="1">{"SourcesUses",#N/A,TRUE,#N/A;"TransOverview",#N/A,TRUE,"CFMODEL"}</definedName>
    <definedName name="hhhh" localSheetId="26" hidden="1">{"SourcesUses",#N/A,TRUE,#N/A;"TransOverview",#N/A,TRUE,"CFMODEL"}</definedName>
    <definedName name="hhhh" localSheetId="27" hidden="1">{"SourcesUses",#N/A,TRUE,#N/A;"TransOverview",#N/A,TRUE,"CFMODEL"}</definedName>
    <definedName name="hhhh" localSheetId="28" hidden="1">{"SourcesUses",#N/A,TRUE,#N/A;"TransOverview",#N/A,TRUE,"CFMODEL"}</definedName>
    <definedName name="hhhh" localSheetId="29" hidden="1">{"SourcesUses",#N/A,TRUE,#N/A;"TransOverview",#N/A,TRUE,"CFMODEL"}</definedName>
    <definedName name="hhhh" localSheetId="30" hidden="1">{"SourcesUses",#N/A,TRUE,#N/A;"TransOverview",#N/A,TRUE,"CFMODEL"}</definedName>
    <definedName name="hkjhkhkjhkh">#REF!</definedName>
    <definedName name="hn._I006" localSheetId="16" hidden="1">#REF!</definedName>
    <definedName name="hn._I006" localSheetId="17" hidden="1">#REF!</definedName>
    <definedName name="hn._I006" localSheetId="18" hidden="1">#REF!</definedName>
    <definedName name="hn._I006" localSheetId="19" hidden="1">#REF!</definedName>
    <definedName name="hn._I006" localSheetId="20" hidden="1">#REF!</definedName>
    <definedName name="hn._I006" localSheetId="21" hidden="1">#REF!</definedName>
    <definedName name="hn._I006" localSheetId="25" hidden="1">#REF!</definedName>
    <definedName name="hn._I006" localSheetId="26" hidden="1">#REF!</definedName>
    <definedName name="hn._I006" localSheetId="27" hidden="1">#REF!</definedName>
    <definedName name="hn._I006" localSheetId="28" hidden="1">#REF!</definedName>
    <definedName name="hn._I006" localSheetId="29" hidden="1">#REF!</definedName>
    <definedName name="hn._I006" localSheetId="30" hidden="1">#REF!</definedName>
    <definedName name="hn._I006" hidden="1">#REF!</definedName>
    <definedName name="hn._I018" localSheetId="16" hidden="1">#REF!</definedName>
    <definedName name="hn._I018" localSheetId="17" hidden="1">#REF!</definedName>
    <definedName name="hn._I018" localSheetId="18" hidden="1">#REF!</definedName>
    <definedName name="hn._I018" localSheetId="19" hidden="1">#REF!</definedName>
    <definedName name="hn._I018" localSheetId="20" hidden="1">#REF!</definedName>
    <definedName name="hn._I018" localSheetId="21" hidden="1">#REF!</definedName>
    <definedName name="hn._I018" localSheetId="25" hidden="1">#REF!</definedName>
    <definedName name="hn._I018" localSheetId="26" hidden="1">#REF!</definedName>
    <definedName name="hn._I018" localSheetId="27" hidden="1">#REF!</definedName>
    <definedName name="hn._I018" localSheetId="28" hidden="1">#REF!</definedName>
    <definedName name="hn._I018" localSheetId="29" hidden="1">#REF!</definedName>
    <definedName name="hn._I018" localSheetId="30" hidden="1">#REF!</definedName>
    <definedName name="hn._I018" hidden="1">#REF!</definedName>
    <definedName name="hn._I024" localSheetId="16" hidden="1">#REF!</definedName>
    <definedName name="hn._I024" localSheetId="17" hidden="1">#REF!</definedName>
    <definedName name="hn._I024" localSheetId="18" hidden="1">#REF!</definedName>
    <definedName name="hn._I024" localSheetId="19" hidden="1">#REF!</definedName>
    <definedName name="hn._I024" localSheetId="20" hidden="1">#REF!</definedName>
    <definedName name="hn._I024" localSheetId="21" hidden="1">#REF!</definedName>
    <definedName name="hn._I024" localSheetId="25" hidden="1">#REF!</definedName>
    <definedName name="hn._I024" localSheetId="26" hidden="1">#REF!</definedName>
    <definedName name="hn._I024" localSheetId="27" hidden="1">#REF!</definedName>
    <definedName name="hn._I024" localSheetId="28" hidden="1">#REF!</definedName>
    <definedName name="hn._I024" localSheetId="29" hidden="1">#REF!</definedName>
    <definedName name="hn._I024" localSheetId="30" hidden="1">#REF!</definedName>
    <definedName name="hn._I024" hidden="1">#REF!</definedName>
    <definedName name="hn._I028" localSheetId="16" hidden="1">#REF!</definedName>
    <definedName name="hn._I028" localSheetId="17" hidden="1">#REF!</definedName>
    <definedName name="hn._I028" localSheetId="18" hidden="1">#REF!</definedName>
    <definedName name="hn._I028" localSheetId="19" hidden="1">#REF!</definedName>
    <definedName name="hn._I028" localSheetId="20" hidden="1">#REF!</definedName>
    <definedName name="hn._I028" localSheetId="21" hidden="1">#REF!</definedName>
    <definedName name="hn._I028" localSheetId="25" hidden="1">#REF!</definedName>
    <definedName name="hn._I028" localSheetId="26" hidden="1">#REF!</definedName>
    <definedName name="hn._I028" localSheetId="27" hidden="1">#REF!</definedName>
    <definedName name="hn._I028" localSheetId="28" hidden="1">#REF!</definedName>
    <definedName name="hn._I028" localSheetId="29" hidden="1">#REF!</definedName>
    <definedName name="hn._I028" localSheetId="30" hidden="1">#REF!</definedName>
    <definedName name="hn._I028" hidden="1">#REF!</definedName>
    <definedName name="hn._I029" localSheetId="16" hidden="1">#REF!</definedName>
    <definedName name="hn._I029" localSheetId="17" hidden="1">#REF!</definedName>
    <definedName name="hn._I029" localSheetId="18" hidden="1">#REF!</definedName>
    <definedName name="hn._I029" localSheetId="19" hidden="1">#REF!</definedName>
    <definedName name="hn._I029" localSheetId="20" hidden="1">#REF!</definedName>
    <definedName name="hn._I029" localSheetId="21" hidden="1">#REF!</definedName>
    <definedName name="hn._I029" localSheetId="25" hidden="1">#REF!</definedName>
    <definedName name="hn._I029" localSheetId="26" hidden="1">#REF!</definedName>
    <definedName name="hn._I029" localSheetId="27" hidden="1">#REF!</definedName>
    <definedName name="hn._I029" localSheetId="28" hidden="1">#REF!</definedName>
    <definedName name="hn._I029" localSheetId="29" hidden="1">#REF!</definedName>
    <definedName name="hn._I029" localSheetId="30" hidden="1">#REF!</definedName>
    <definedName name="hn._I029" hidden="1">#REF!</definedName>
    <definedName name="hn._I030" localSheetId="16" hidden="1">#REF!</definedName>
    <definedName name="hn._I030" localSheetId="17" hidden="1">#REF!</definedName>
    <definedName name="hn._I030" localSheetId="18" hidden="1">#REF!</definedName>
    <definedName name="hn._I030" localSheetId="19" hidden="1">#REF!</definedName>
    <definedName name="hn._I030" localSheetId="20" hidden="1">#REF!</definedName>
    <definedName name="hn._I030" localSheetId="21" hidden="1">#REF!</definedName>
    <definedName name="hn._I030" localSheetId="25" hidden="1">#REF!</definedName>
    <definedName name="hn._I030" localSheetId="26" hidden="1">#REF!</definedName>
    <definedName name="hn._I030" localSheetId="27" hidden="1">#REF!</definedName>
    <definedName name="hn._I030" localSheetId="28" hidden="1">#REF!</definedName>
    <definedName name="hn._I030" localSheetId="29" hidden="1">#REF!</definedName>
    <definedName name="hn._I030" localSheetId="30" hidden="1">#REF!</definedName>
    <definedName name="hn._I030" hidden="1">#REF!</definedName>
    <definedName name="hn._I031" localSheetId="16" hidden="1">#REF!</definedName>
    <definedName name="hn._I031" localSheetId="17" hidden="1">#REF!</definedName>
    <definedName name="hn._I031" localSheetId="18" hidden="1">#REF!</definedName>
    <definedName name="hn._I031" localSheetId="19" hidden="1">#REF!</definedName>
    <definedName name="hn._I031" localSheetId="20" hidden="1">#REF!</definedName>
    <definedName name="hn._I031" localSheetId="21" hidden="1">#REF!</definedName>
    <definedName name="hn._I031" localSheetId="25" hidden="1">#REF!</definedName>
    <definedName name="hn._I031" localSheetId="26" hidden="1">#REF!</definedName>
    <definedName name="hn._I031" localSheetId="27" hidden="1">#REF!</definedName>
    <definedName name="hn._I031" localSheetId="28" hidden="1">#REF!</definedName>
    <definedName name="hn._I031" localSheetId="29" hidden="1">#REF!</definedName>
    <definedName name="hn._I031" localSheetId="30" hidden="1">#REF!</definedName>
    <definedName name="hn._I031" hidden="1">#REF!</definedName>
    <definedName name="hn._I044" localSheetId="16" hidden="1">#REF!</definedName>
    <definedName name="hn._I044" localSheetId="17" hidden="1">#REF!</definedName>
    <definedName name="hn._I044" localSheetId="18" hidden="1">#REF!</definedName>
    <definedName name="hn._I044" localSheetId="19" hidden="1">#REF!</definedName>
    <definedName name="hn._I044" localSheetId="20" hidden="1">#REF!</definedName>
    <definedName name="hn._I044" localSheetId="21" hidden="1">#REF!</definedName>
    <definedName name="hn._I044" localSheetId="25" hidden="1">#REF!</definedName>
    <definedName name="hn._I044" localSheetId="26" hidden="1">#REF!</definedName>
    <definedName name="hn._I044" localSheetId="27" hidden="1">#REF!</definedName>
    <definedName name="hn._I044" localSheetId="28" hidden="1">#REF!</definedName>
    <definedName name="hn._I044" localSheetId="29" hidden="1">#REF!</definedName>
    <definedName name="hn._I044" localSheetId="30" hidden="1">#REF!</definedName>
    <definedName name="hn._I044" hidden="1">#REF!</definedName>
    <definedName name="hn._I051" localSheetId="16" hidden="1">#REF!</definedName>
    <definedName name="hn._I051" localSheetId="17" hidden="1">#REF!</definedName>
    <definedName name="hn._I051" localSheetId="18" hidden="1">#REF!</definedName>
    <definedName name="hn._I051" localSheetId="19" hidden="1">#REF!</definedName>
    <definedName name="hn._I051" localSheetId="20" hidden="1">#REF!</definedName>
    <definedName name="hn._I051" localSheetId="21" hidden="1">#REF!</definedName>
    <definedName name="hn._I051" localSheetId="25" hidden="1">#REF!</definedName>
    <definedName name="hn._I051" localSheetId="26" hidden="1">#REF!</definedName>
    <definedName name="hn._I051" localSheetId="27" hidden="1">#REF!</definedName>
    <definedName name="hn._I051" localSheetId="28" hidden="1">#REF!</definedName>
    <definedName name="hn._I051" localSheetId="29" hidden="1">#REF!</definedName>
    <definedName name="hn._I051" localSheetId="30" hidden="1">#REF!</definedName>
    <definedName name="hn._I051" hidden="1">#REF!</definedName>
    <definedName name="hn._I059" localSheetId="16" hidden="1">#REF!</definedName>
    <definedName name="hn._I059" localSheetId="17" hidden="1">#REF!</definedName>
    <definedName name="hn._I059" localSheetId="18" hidden="1">#REF!</definedName>
    <definedName name="hn._I059" localSheetId="19" hidden="1">#REF!</definedName>
    <definedName name="hn._I059" localSheetId="20" hidden="1">#REF!</definedName>
    <definedName name="hn._I059" localSheetId="21" hidden="1">#REF!</definedName>
    <definedName name="hn._I059" localSheetId="25" hidden="1">#REF!</definedName>
    <definedName name="hn._I059" localSheetId="26" hidden="1">#REF!</definedName>
    <definedName name="hn._I059" localSheetId="27" hidden="1">#REF!</definedName>
    <definedName name="hn._I059" localSheetId="28" hidden="1">#REF!</definedName>
    <definedName name="hn._I059" localSheetId="29" hidden="1">#REF!</definedName>
    <definedName name="hn._I059" localSheetId="30" hidden="1">#REF!</definedName>
    <definedName name="hn._I059" hidden="1">#REF!</definedName>
    <definedName name="hn._I062" localSheetId="16" hidden="1">#REF!</definedName>
    <definedName name="hn._I062" localSheetId="17" hidden="1">#REF!</definedName>
    <definedName name="hn._I062" localSheetId="18" hidden="1">#REF!</definedName>
    <definedName name="hn._I062" localSheetId="19" hidden="1">#REF!</definedName>
    <definedName name="hn._I062" localSheetId="20" hidden="1">#REF!</definedName>
    <definedName name="hn._I062" localSheetId="21" hidden="1">#REF!</definedName>
    <definedName name="hn._I062" localSheetId="25" hidden="1">#REF!</definedName>
    <definedName name="hn._I062" localSheetId="26" hidden="1">#REF!</definedName>
    <definedName name="hn._I062" localSheetId="27" hidden="1">#REF!</definedName>
    <definedName name="hn._I062" localSheetId="28" hidden="1">#REF!</definedName>
    <definedName name="hn._I062" localSheetId="29" hidden="1">#REF!</definedName>
    <definedName name="hn._I062" localSheetId="30" hidden="1">#REF!</definedName>
    <definedName name="hn._I062" hidden="1">#REF!</definedName>
    <definedName name="hn._I070" localSheetId="16" hidden="1">#REF!</definedName>
    <definedName name="hn._I070" localSheetId="17" hidden="1">#REF!</definedName>
    <definedName name="hn._I070" localSheetId="18" hidden="1">#REF!</definedName>
    <definedName name="hn._I070" localSheetId="19" hidden="1">#REF!</definedName>
    <definedName name="hn._I070" localSheetId="20" hidden="1">#REF!</definedName>
    <definedName name="hn._I070" localSheetId="21" hidden="1">#REF!</definedName>
    <definedName name="hn._I070" localSheetId="25" hidden="1">#REF!</definedName>
    <definedName name="hn._I070" localSheetId="26" hidden="1">#REF!</definedName>
    <definedName name="hn._I070" localSheetId="27" hidden="1">#REF!</definedName>
    <definedName name="hn._I070" localSheetId="28" hidden="1">#REF!</definedName>
    <definedName name="hn._I070" localSheetId="29" hidden="1">#REF!</definedName>
    <definedName name="hn._I070" localSheetId="30" hidden="1">#REF!</definedName>
    <definedName name="hn._I070" hidden="1">#REF!</definedName>
    <definedName name="hn._I071" localSheetId="16" hidden="1">#REF!</definedName>
    <definedName name="hn._I071" localSheetId="17" hidden="1">#REF!</definedName>
    <definedName name="hn._I071" localSheetId="18" hidden="1">#REF!</definedName>
    <definedName name="hn._I071" localSheetId="19" hidden="1">#REF!</definedName>
    <definedName name="hn._I071" localSheetId="20" hidden="1">#REF!</definedName>
    <definedName name="hn._I071" localSheetId="21" hidden="1">#REF!</definedName>
    <definedName name="hn._I071" localSheetId="25" hidden="1">#REF!</definedName>
    <definedName name="hn._I071" localSheetId="26" hidden="1">#REF!</definedName>
    <definedName name="hn._I071" localSheetId="27" hidden="1">#REF!</definedName>
    <definedName name="hn._I071" localSheetId="28" hidden="1">#REF!</definedName>
    <definedName name="hn._I071" localSheetId="29" hidden="1">#REF!</definedName>
    <definedName name="hn._I071" localSheetId="30" hidden="1">#REF!</definedName>
    <definedName name="hn._I071" hidden="1">#REF!</definedName>
    <definedName name="hn._I075" localSheetId="16" hidden="1">#REF!</definedName>
    <definedName name="hn._I075" localSheetId="17" hidden="1">#REF!</definedName>
    <definedName name="hn._I075" localSheetId="18" hidden="1">#REF!</definedName>
    <definedName name="hn._I075" localSheetId="19" hidden="1">#REF!</definedName>
    <definedName name="hn._I075" localSheetId="20" hidden="1">#REF!</definedName>
    <definedName name="hn._I075" localSheetId="21" hidden="1">#REF!</definedName>
    <definedName name="hn._I075" localSheetId="25" hidden="1">#REF!</definedName>
    <definedName name="hn._I075" localSheetId="26" hidden="1">#REF!</definedName>
    <definedName name="hn._I075" localSheetId="27" hidden="1">#REF!</definedName>
    <definedName name="hn._I075" localSheetId="28" hidden="1">#REF!</definedName>
    <definedName name="hn._I075" localSheetId="29" hidden="1">#REF!</definedName>
    <definedName name="hn._I075" localSheetId="30" hidden="1">#REF!</definedName>
    <definedName name="hn._I075" hidden="1">#REF!</definedName>
    <definedName name="hn._I077" localSheetId="16" hidden="1">#REF!</definedName>
    <definedName name="hn._I077" localSheetId="17" hidden="1">#REF!</definedName>
    <definedName name="hn._I077" localSheetId="18" hidden="1">#REF!</definedName>
    <definedName name="hn._I077" localSheetId="19" hidden="1">#REF!</definedName>
    <definedName name="hn._I077" localSheetId="20" hidden="1">#REF!</definedName>
    <definedName name="hn._I077" localSheetId="21" hidden="1">#REF!</definedName>
    <definedName name="hn._I077" localSheetId="25" hidden="1">#REF!</definedName>
    <definedName name="hn._I077" localSheetId="26" hidden="1">#REF!</definedName>
    <definedName name="hn._I077" localSheetId="27" hidden="1">#REF!</definedName>
    <definedName name="hn._I077" localSheetId="28" hidden="1">#REF!</definedName>
    <definedName name="hn._I077" localSheetId="29" hidden="1">#REF!</definedName>
    <definedName name="hn._I077" localSheetId="30" hidden="1">#REF!</definedName>
    <definedName name="hn._I077" hidden="1">#REF!</definedName>
    <definedName name="hn._I083" localSheetId="16" hidden="1">#REF!</definedName>
    <definedName name="hn._I083" localSheetId="17" hidden="1">#REF!</definedName>
    <definedName name="hn._I083" localSheetId="18" hidden="1">#REF!</definedName>
    <definedName name="hn._I083" localSheetId="19" hidden="1">#REF!</definedName>
    <definedName name="hn._I083" localSheetId="20" hidden="1">#REF!</definedName>
    <definedName name="hn._I083" localSheetId="21" hidden="1">#REF!</definedName>
    <definedName name="hn._I083" localSheetId="25" hidden="1">#REF!</definedName>
    <definedName name="hn._I083" localSheetId="26" hidden="1">#REF!</definedName>
    <definedName name="hn._I083" localSheetId="27" hidden="1">#REF!</definedName>
    <definedName name="hn._I083" localSheetId="28" hidden="1">#REF!</definedName>
    <definedName name="hn._I083" localSheetId="29" hidden="1">#REF!</definedName>
    <definedName name="hn._I083" localSheetId="30" hidden="1">#REF!</definedName>
    <definedName name="hn._I083" hidden="1">#REF!</definedName>
    <definedName name="hn._I085" localSheetId="16" hidden="1">#REF!</definedName>
    <definedName name="hn._I085" localSheetId="17" hidden="1">#REF!</definedName>
    <definedName name="hn._I085" localSheetId="18" hidden="1">#REF!</definedName>
    <definedName name="hn._I085" localSheetId="19" hidden="1">#REF!</definedName>
    <definedName name="hn._I085" localSheetId="20" hidden="1">#REF!</definedName>
    <definedName name="hn._I085" localSheetId="21" hidden="1">#REF!</definedName>
    <definedName name="hn._I085" localSheetId="25" hidden="1">#REF!</definedName>
    <definedName name="hn._I085" localSheetId="26" hidden="1">#REF!</definedName>
    <definedName name="hn._I085" localSheetId="27" hidden="1">#REF!</definedName>
    <definedName name="hn._I085" localSheetId="28" hidden="1">#REF!</definedName>
    <definedName name="hn._I085" localSheetId="29" hidden="1">#REF!</definedName>
    <definedName name="hn._I085" localSheetId="30" hidden="1">#REF!</definedName>
    <definedName name="hn._I085" hidden="1">#REF!</definedName>
    <definedName name="hn._P001" localSheetId="16" hidden="1">#REF!</definedName>
    <definedName name="hn._P001" localSheetId="17" hidden="1">#REF!</definedName>
    <definedName name="hn._P001" localSheetId="18" hidden="1">#REF!</definedName>
    <definedName name="hn._P001" localSheetId="19" hidden="1">#REF!</definedName>
    <definedName name="hn._P001" localSheetId="20" hidden="1">#REF!</definedName>
    <definedName name="hn._P001" localSheetId="21" hidden="1">#REF!</definedName>
    <definedName name="hn._P001" localSheetId="25" hidden="1">#REF!</definedName>
    <definedName name="hn._P001" localSheetId="26" hidden="1">#REF!</definedName>
    <definedName name="hn._P001" localSheetId="27" hidden="1">#REF!</definedName>
    <definedName name="hn._P001" localSheetId="28" hidden="1">#REF!</definedName>
    <definedName name="hn._P001" localSheetId="29" hidden="1">#REF!</definedName>
    <definedName name="hn._P001" localSheetId="30" hidden="1">#REF!</definedName>
    <definedName name="hn._P001" hidden="1">#REF!</definedName>
    <definedName name="hn._P002" localSheetId="16" hidden="1">#REF!</definedName>
    <definedName name="hn._P002" localSheetId="17" hidden="1">#REF!</definedName>
    <definedName name="hn._P002" localSheetId="18" hidden="1">#REF!</definedName>
    <definedName name="hn._P002" localSheetId="19" hidden="1">#REF!</definedName>
    <definedName name="hn._P002" localSheetId="20" hidden="1">#REF!</definedName>
    <definedName name="hn._P002" localSheetId="21" hidden="1">#REF!</definedName>
    <definedName name="hn._P002" localSheetId="25" hidden="1">#REF!</definedName>
    <definedName name="hn._P002" localSheetId="26" hidden="1">#REF!</definedName>
    <definedName name="hn._P002" localSheetId="27" hidden="1">#REF!</definedName>
    <definedName name="hn._P002" localSheetId="28" hidden="1">#REF!</definedName>
    <definedName name="hn._P002" localSheetId="29" hidden="1">#REF!</definedName>
    <definedName name="hn._P002" localSheetId="30" hidden="1">#REF!</definedName>
    <definedName name="hn._P002" hidden="1">#REF!</definedName>
    <definedName name="hn._P004" localSheetId="16" hidden="1">#REF!</definedName>
    <definedName name="hn._P004" localSheetId="17" hidden="1">#REF!</definedName>
    <definedName name="hn._P004" localSheetId="18" hidden="1">#REF!</definedName>
    <definedName name="hn._P004" localSheetId="19" hidden="1">#REF!</definedName>
    <definedName name="hn._P004" localSheetId="20" hidden="1">#REF!</definedName>
    <definedName name="hn._P004" localSheetId="21" hidden="1">#REF!</definedName>
    <definedName name="hn._P004" localSheetId="25" hidden="1">#REF!</definedName>
    <definedName name="hn._P004" localSheetId="26" hidden="1">#REF!</definedName>
    <definedName name="hn._P004" localSheetId="27" hidden="1">#REF!</definedName>
    <definedName name="hn._P004" localSheetId="28" hidden="1">#REF!</definedName>
    <definedName name="hn._P004" localSheetId="29" hidden="1">#REF!</definedName>
    <definedName name="hn._P004" localSheetId="30" hidden="1">#REF!</definedName>
    <definedName name="hn._P004" hidden="1">#REF!</definedName>
    <definedName name="hn._P014" localSheetId="16" hidden="1">#REF!</definedName>
    <definedName name="hn._P014" localSheetId="17" hidden="1">#REF!</definedName>
    <definedName name="hn._P014" localSheetId="18" hidden="1">#REF!</definedName>
    <definedName name="hn._P014" localSheetId="19" hidden="1">#REF!</definedName>
    <definedName name="hn._P014" localSheetId="20" hidden="1">#REF!</definedName>
    <definedName name="hn._P014" localSheetId="21" hidden="1">#REF!</definedName>
    <definedName name="hn._P014" localSheetId="25" hidden="1">#REF!</definedName>
    <definedName name="hn._P014" localSheetId="26" hidden="1">#REF!</definedName>
    <definedName name="hn._P014" localSheetId="27" hidden="1">#REF!</definedName>
    <definedName name="hn._P014" localSheetId="28" hidden="1">#REF!</definedName>
    <definedName name="hn._P014" localSheetId="29" hidden="1">#REF!</definedName>
    <definedName name="hn._P014" localSheetId="30" hidden="1">#REF!</definedName>
    <definedName name="hn._P014" hidden="1">#REF!</definedName>
    <definedName name="hn._P016" localSheetId="16" hidden="1">#REF!</definedName>
    <definedName name="hn._P016" localSheetId="17" hidden="1">#REF!</definedName>
    <definedName name="hn._P016" localSheetId="18" hidden="1">#REF!</definedName>
    <definedName name="hn._P016" localSheetId="19" hidden="1">#REF!</definedName>
    <definedName name="hn._P016" localSheetId="20" hidden="1">#REF!</definedName>
    <definedName name="hn._P016" localSheetId="21" hidden="1">#REF!</definedName>
    <definedName name="hn._P016" localSheetId="25" hidden="1">#REF!</definedName>
    <definedName name="hn._P016" localSheetId="26" hidden="1">#REF!</definedName>
    <definedName name="hn._P016" localSheetId="27" hidden="1">#REF!</definedName>
    <definedName name="hn._P016" localSheetId="28" hidden="1">#REF!</definedName>
    <definedName name="hn._P016" localSheetId="29" hidden="1">#REF!</definedName>
    <definedName name="hn._P016" localSheetId="30" hidden="1">#REF!</definedName>
    <definedName name="hn._P016" hidden="1">#REF!</definedName>
    <definedName name="hn._P017" localSheetId="16" hidden="1">#REF!</definedName>
    <definedName name="hn._P017" localSheetId="17" hidden="1">#REF!</definedName>
    <definedName name="hn._P017" localSheetId="18" hidden="1">#REF!</definedName>
    <definedName name="hn._P017" localSheetId="19" hidden="1">#REF!</definedName>
    <definedName name="hn._P017" localSheetId="20" hidden="1">#REF!</definedName>
    <definedName name="hn._P017" localSheetId="21" hidden="1">#REF!</definedName>
    <definedName name="hn._P017" localSheetId="25" hidden="1">#REF!</definedName>
    <definedName name="hn._P017" localSheetId="26" hidden="1">#REF!</definedName>
    <definedName name="hn._P017" localSheetId="27" hidden="1">#REF!</definedName>
    <definedName name="hn._P017" localSheetId="28" hidden="1">#REF!</definedName>
    <definedName name="hn._P017" localSheetId="29" hidden="1">#REF!</definedName>
    <definedName name="hn._P017" localSheetId="30" hidden="1">#REF!</definedName>
    <definedName name="hn._P017" hidden="1">#REF!</definedName>
    <definedName name="hn._P017g" localSheetId="16" hidden="1">#REF!</definedName>
    <definedName name="hn._P017g" localSheetId="17" hidden="1">#REF!</definedName>
    <definedName name="hn._P017g" localSheetId="18" hidden="1">#REF!</definedName>
    <definedName name="hn._P017g" localSheetId="19" hidden="1">#REF!</definedName>
    <definedName name="hn._P017g" localSheetId="20" hidden="1">#REF!</definedName>
    <definedName name="hn._P017g" localSheetId="21" hidden="1">#REF!</definedName>
    <definedName name="hn._P017g" localSheetId="25" hidden="1">#REF!</definedName>
    <definedName name="hn._P017g" localSheetId="26" hidden="1">#REF!</definedName>
    <definedName name="hn._P017g" localSheetId="27" hidden="1">#REF!</definedName>
    <definedName name="hn._P017g" localSheetId="28" hidden="1">#REF!</definedName>
    <definedName name="hn._P017g" localSheetId="29" hidden="1">#REF!</definedName>
    <definedName name="hn._P017g" localSheetId="30" hidden="1">#REF!</definedName>
    <definedName name="hn._P017g" hidden="1">#REF!</definedName>
    <definedName name="hn._P021" localSheetId="16" hidden="1">#REF!</definedName>
    <definedName name="hn._P021" localSheetId="17" hidden="1">#REF!</definedName>
    <definedName name="hn._P021" localSheetId="18" hidden="1">#REF!</definedName>
    <definedName name="hn._P021" localSheetId="19" hidden="1">#REF!</definedName>
    <definedName name="hn._P021" localSheetId="20" hidden="1">#REF!</definedName>
    <definedName name="hn._P021" localSheetId="21" hidden="1">#REF!</definedName>
    <definedName name="hn._P021" localSheetId="25" hidden="1">#REF!</definedName>
    <definedName name="hn._P021" localSheetId="26" hidden="1">#REF!</definedName>
    <definedName name="hn._P021" localSheetId="27" hidden="1">#REF!</definedName>
    <definedName name="hn._P021" localSheetId="28" hidden="1">#REF!</definedName>
    <definedName name="hn._P021" localSheetId="29" hidden="1">#REF!</definedName>
    <definedName name="hn._P021" localSheetId="30" hidden="1">#REF!</definedName>
    <definedName name="hn._P021" hidden="1">#REF!</definedName>
    <definedName name="hn._P024" localSheetId="16" hidden="1">#REF!</definedName>
    <definedName name="hn._P024" localSheetId="17" hidden="1">#REF!</definedName>
    <definedName name="hn._P024" localSheetId="18" hidden="1">#REF!</definedName>
    <definedName name="hn._P024" localSheetId="19" hidden="1">#REF!</definedName>
    <definedName name="hn._P024" localSheetId="20" hidden="1">#REF!</definedName>
    <definedName name="hn._P024" localSheetId="21" hidden="1">#REF!</definedName>
    <definedName name="hn._P024" localSheetId="25" hidden="1">#REF!</definedName>
    <definedName name="hn._P024" localSheetId="26" hidden="1">#REF!</definedName>
    <definedName name="hn._P024" localSheetId="27" hidden="1">#REF!</definedName>
    <definedName name="hn._P024" localSheetId="28" hidden="1">#REF!</definedName>
    <definedName name="hn._P024" localSheetId="29" hidden="1">#REF!</definedName>
    <definedName name="hn._P024" localSheetId="30" hidden="1">#REF!</definedName>
    <definedName name="hn._P024" hidden="1">#REF!</definedName>
    <definedName name="hn.Add015" localSheetId="16" hidden="1">#REF!</definedName>
    <definedName name="hn.Add015" localSheetId="17" hidden="1">#REF!</definedName>
    <definedName name="hn.Add015" localSheetId="18" hidden="1">#REF!</definedName>
    <definedName name="hn.Add015" localSheetId="19" hidden="1">#REF!</definedName>
    <definedName name="hn.Add015" localSheetId="20" hidden="1">#REF!</definedName>
    <definedName name="hn.Add015" localSheetId="21" hidden="1">#REF!</definedName>
    <definedName name="hn.Add015" localSheetId="25" hidden="1">#REF!</definedName>
    <definedName name="hn.Add015" localSheetId="26" hidden="1">#REF!</definedName>
    <definedName name="hn.Add015" localSheetId="27" hidden="1">#REF!</definedName>
    <definedName name="hn.Add015" localSheetId="28" hidden="1">#REF!</definedName>
    <definedName name="hn.Add015" localSheetId="29" hidden="1">#REF!</definedName>
    <definedName name="hn.Add015" localSheetId="30" hidden="1">#REF!</definedName>
    <definedName name="hn.Add015" hidden="1">#REF!</definedName>
    <definedName name="hn.ConvertZero1" hidden="1">'[21]LTM'!$G$461:$J$461,'[21]LTM'!$G$463:$J$464,'[21]LTM'!$G$468:$J$469,'[21]LTM'!$G$473:$J$475,'[21]LTM'!$G$480:$J$480,'[21]LTM'!$G$484:$J$485,'[21]LTM'!$G$490:$J$490,'[21]LTM'!$G$514:$J$518,'[21]LTM'!$G$525:$J$526,'[21]LTM'!$G$532:$J$537</definedName>
    <definedName name="hn.ConvertZero2" hidden="1">'[21]LTM'!$G$560:$J$560,'[21]LTM'!$H$590:$J$591,'[21]LTM'!$H$614:$J$614,'[21]LTM'!$H$635:$J$636,'[21]LTM'!$G$676:$J$680,'[21]LTM'!$G$686:$J$686,'[21]LTM'!$G$688:$J$694,'[21]LTM'!$G$681:$J$682</definedName>
    <definedName name="hn.ConvertZero3" hidden="1">'[21]LTM'!$G$699:$J$706,'[21]LTM'!$G$710:$J$714,'[21]LTM'!$G$717:$J$734,'[21]LTM'!$G$738:$J$738,'[21]LTM'!$G$745:$J$751</definedName>
    <definedName name="hn.ConvertZero4" hidden="1">'[21]LTM'!$G$840:$J$840,'[21]LTM'!$H$1266:$J$1266,'[21]LTM'!$G$1267:$J$1267,'[21]LTM'!$G$1454:$J$1461,'[21]LTM'!$J$1462,'[21]LTM'!$J$1463,'[21]LTM'!$G$1468:$J$1469,'[21]LTM'!$L$1469:$N$1469</definedName>
    <definedName name="hn.ConvertZeroUnhide1" hidden="1">'[21]LTM'!$G$1469:$J$1469,'[21]LTM'!$L$1469:$N$1469,'[21]LTM'!$H$1266:$J$1266</definedName>
    <definedName name="hn.Delete015" localSheetId="16" hidden="1">#REF!,#REF!,#REF!,#REF!</definedName>
    <definedName name="hn.Delete015" localSheetId="17" hidden="1">#REF!,#REF!,#REF!,#REF!</definedName>
    <definedName name="hn.Delete015" localSheetId="18" hidden="1">#REF!,#REF!,#REF!,#REF!</definedName>
    <definedName name="hn.Delete015" localSheetId="19" hidden="1">#REF!,#REF!,#REF!,#REF!</definedName>
    <definedName name="hn.Delete015" localSheetId="20" hidden="1">#REF!,#REF!,#REF!,#REF!</definedName>
    <definedName name="hn.Delete015" localSheetId="21" hidden="1">#REF!,#REF!,#REF!,#REF!</definedName>
    <definedName name="hn.Delete015" localSheetId="25" hidden="1">#REF!,#REF!,#REF!,#REF!</definedName>
    <definedName name="hn.Delete015" localSheetId="26" hidden="1">#REF!,#REF!,#REF!,#REF!</definedName>
    <definedName name="hn.Delete015" localSheetId="27" hidden="1">#REF!,#REF!,#REF!,#REF!</definedName>
    <definedName name="hn.Delete015" localSheetId="28" hidden="1">#REF!,#REF!,#REF!,#REF!</definedName>
    <definedName name="hn.Delete015" localSheetId="29" hidden="1">#REF!,#REF!,#REF!,#REF!</definedName>
    <definedName name="hn.Delete015" localSheetId="30" hidden="1">#REF!,#REF!,#REF!,#REF!</definedName>
    <definedName name="hn.Delete015" hidden="1">#REF!,#REF!,#REF!,#REF!</definedName>
    <definedName name="hn.domestic" localSheetId="16" hidden="1">#REF!</definedName>
    <definedName name="hn.domestic" localSheetId="17" hidden="1">#REF!</definedName>
    <definedName name="hn.domestic" localSheetId="18" hidden="1">#REF!</definedName>
    <definedName name="hn.domestic" localSheetId="19" hidden="1">#REF!</definedName>
    <definedName name="hn.domestic" localSheetId="20" hidden="1">#REF!</definedName>
    <definedName name="hn.domestic" localSheetId="21" hidden="1">#REF!</definedName>
    <definedName name="hn.domestic" localSheetId="25" hidden="1">#REF!</definedName>
    <definedName name="hn.domestic" localSheetId="26" hidden="1">#REF!</definedName>
    <definedName name="hn.domestic" localSheetId="27" hidden="1">#REF!</definedName>
    <definedName name="hn.domestic" localSheetId="28" hidden="1">#REF!</definedName>
    <definedName name="hn.domestic" localSheetId="29" hidden="1">#REF!</definedName>
    <definedName name="hn.domestic" localSheetId="30" hidden="1">#REF!</definedName>
    <definedName name="hn.domestic" hidden="1">#REF!</definedName>
    <definedName name="hn.DZ_MultByFXRates" hidden="1">'[21]DropZone'!$B$2:$I$118,'[21]DropZone'!$B$120:$I$132,'[21]DropZone'!$B$134:$I$136,'[21]DropZone'!$B$138:$I$146</definedName>
    <definedName name="hn.ExtDb" hidden="1">FALSE</definedName>
    <definedName name="hn.Global" localSheetId="16" hidden="1">#REF!</definedName>
    <definedName name="hn.Global" localSheetId="17" hidden="1">#REF!</definedName>
    <definedName name="hn.Global" localSheetId="18" hidden="1">#REF!</definedName>
    <definedName name="hn.Global" localSheetId="19" hidden="1">#REF!</definedName>
    <definedName name="hn.Global" localSheetId="20" hidden="1">#REF!</definedName>
    <definedName name="hn.Global" localSheetId="21" hidden="1">#REF!</definedName>
    <definedName name="hn.Global" localSheetId="25" hidden="1">#REF!</definedName>
    <definedName name="hn.Global" localSheetId="26" hidden="1">#REF!</definedName>
    <definedName name="hn.Global" localSheetId="27" hidden="1">#REF!</definedName>
    <definedName name="hn.Global" localSheetId="28" hidden="1">#REF!</definedName>
    <definedName name="hn.Global" localSheetId="29" hidden="1">#REF!</definedName>
    <definedName name="hn.Global" localSheetId="30" hidden="1">#REF!</definedName>
    <definedName name="hn.Global" hidden="1">#REF!</definedName>
    <definedName name="hn.LTM_MultByFXRates" hidden="1">'[21]LTM'!$G$461:$N$477,'[21]LTM'!$G$480:$N$539,'[21]LTM'!$G$548:$N$667,'[21]LTM'!$G$676:$N$1266,'[21]LTM'!$G$1454:$N$1461,'[21]LTM'!$G$1463:$N$1465,'[21]LTM'!$G$1468:$N$1469</definedName>
    <definedName name="hn.ModelType" hidden="1">"DEAL"</definedName>
    <definedName name="hn.ModelVersion" hidden="1">1</definedName>
    <definedName name="hn.MultbyFXRates" hidden="1">'[21]LTM'!$G$461:$N$477,'[21]LTM'!$G$480:$N$539,'[21]LTM'!$G$548:$N$667,'[21]LTM'!$G$676:$N$1266,'[21]LTM'!$G$1454:$N$1461,'[21]LTM'!$G$1463:$N$1465,'[21]LTM'!$G$1468:$N$1469</definedName>
    <definedName name="hn.MultByFXRates1" hidden="1">'[21]LTM'!$G$461:$G$477,'[21]LTM'!$G$480:$G$539,'[21]LTM'!$G$548:$G$562,'[21]LTM'!$G$676:$G$840,'[21]LTM'!$G$1454:$G$1469</definedName>
    <definedName name="hn.MultByFXRates2" hidden="1">'[21]LTM'!$H$461:$H$477,'[21]LTM'!$H$480:$H$539,'[21]LTM'!$H$548:$H$667,'[21]LTM'!$H$676:$H$1266,'[21]LTM'!$H$1454:$H$1469</definedName>
    <definedName name="hn.MultByFXRates3" hidden="1">'[21]LTM'!$I$461:$I$477,'[21]LTM'!$I$480:$I$539,'[21]LTM'!$I$548:$I$667,'[21]LTM'!$I$676:$I$1266,'[21]LTM'!$I$1454:$I$1469</definedName>
    <definedName name="hn.MultbyFxrates4" hidden="1">'[21]LTM'!$J$461:$J$477,'[21]LTM'!$J$480:$J$539,'[21]LTM'!$J$548:$J$668,'[21]LTM'!$J$676:$J$1266,'[21]LTM'!$J$1454:$J$1461,'[21]LTM'!$J$1463:$J$1465,'[21]LTM'!$J$1468</definedName>
    <definedName name="hn.multbyfxrates5" hidden="1">'[21]LTM'!$L$461:$L$477,'[21]LTM'!$L$480:$L$539,'[21]LTM'!$L$548:$L$562,'[21]LTM'!$L$676:$L$840,'[21]LTM'!$L$1454:$L$1469</definedName>
    <definedName name="hn.multbyfxrates6" hidden="1">'[21]LTM'!$M$461:$M$477,'[21]LTM'!$M$480:$M$539,'[21]LTM'!$M$548:$M$668,'[21]LTM'!$M$676:$M$1266,'[21]LTM'!$M$1454:$M$1469</definedName>
    <definedName name="hn.multbyfxrates7" hidden="1">'[21]LTM'!$N$461:$N$477,'[21]LTM'!$N$480:$N$539,'[21]LTM'!$N$548:$N$667,'[21]LTM'!$N$676:$N$1266,'[21]LTM'!$N$1454:$N$1469</definedName>
    <definedName name="hn.MultByFXRatesBot1" hidden="1">'[21]LTM'!$G$676:$G$682,'[21]LTM'!$G$686,'[21]LTM'!$G$688:$G$694,'[21]LTM'!$G$699:$G$706,'[21]LTM'!$G$710:$G$714,'[21]LTM'!$G$717:$G$734,'[21]LTM'!$G$738,'[21]LTM'!$G$738,'[21]LTM'!$G$745:$G$751,'[21]LTM'!$G$840,'[21]LTM'!$G$1454:$G$1461,'[21]LTM'!$G$1468:$G$1469</definedName>
    <definedName name="hn.MultByFXRatesBot2" hidden="1">'[21]LTM'!$H$676:$H$682,'[21]LTM'!$H$686,'[21]LTM'!$H$688:$H$694,'[21]LTM'!$H$699:$H$706,'[21]LTM'!$H$710:$H$714,'[21]LTM'!$H$717:$H$734,'[21]LTM'!$H$738,'[21]LTM'!$H$745:$H$751,'[21]LTM'!$H$840,'[21]LTM'!$H$1266,'[21]LTM'!$H$1454:$H$1461,'[21]LTM'!$H$1468:$H$1469</definedName>
    <definedName name="hn.MultByFXRatesBot3" hidden="1">'[21]LTM'!$I$676:$I$682,'[21]LTM'!$I$686,'[21]LTM'!$I$688:$I$694,'[21]LTM'!$I$699:$I$706,'[21]LTM'!$I$710:$I$714,'[21]LTM'!$I$717:$I$734,'[21]LTM'!$I$738,'[21]LTM'!$I$745:$I$751,'[21]LTM'!$I$840,'[21]LTM'!$I$1266,'[21]LTM'!$I$1454:$I$1461,'[21]LTM'!$I$1468:$I$1469</definedName>
    <definedName name="hn.MultByFXRatesBot4" hidden="1">'[21]LTM'!$J$676:$J$682,'[21]LTM'!$J$686,'[21]LTM'!$J$688:$J$694,'[21]LTM'!$J$699:$J$706,'[21]LTM'!$J$710:$J$714,'[21]LTM'!$J$717:$J$734,'[21]LTM'!$J$738,'[21]LTM'!$J$745:$J$751,'[21]LTM'!$J$840,'[21]LTM'!$J$1266,'[21]LTM'!$J$1454:$J$1461,'[21]LTM'!$J$1463:$J$1465,'[21]LTM'!$J$1468</definedName>
    <definedName name="hn.MultByFXRatesBot5" hidden="1">'[21]LTM'!$L$676:$L$682,'[21]LTM'!$L$686,'[21]LTM'!$L$688:$L$694,'[21]LTM'!$L$699:$L$706,'[21]LTM'!$L$710:$L$714,'[21]LTM'!$L$717:$L$734,'[21]LTM'!$L$738,'[21]LTM'!$L$745:$L$751,'[21]LTM'!$L$837:$L$838,'[21]LTM'!$L$1454:$L$1458,'[21]LTM'!$L$1468:$L$1469</definedName>
    <definedName name="hn.MultByFXRatesBot6" hidden="1">'[21]LTM'!$M$676:$M$682,'[21]LTM'!$M$686,'[21]LTM'!$M$688:$M$694,'[21]LTM'!$M$699:$M$706,'[21]LTM'!$M$710:$M$714,'[21]LTM'!$M$717:$M$734,'[21]LTM'!$M$738,'[21]LTM'!$M$745:$M$751,'[21]LTM'!$M$837:$M$838,'[21]LTM'!$M$1454:$M$1458,'[21]LTM'!$M$1468:$M$1469</definedName>
    <definedName name="hn.MultByFXRatesBot7" hidden="1">'[21]LTM'!$N$676:$N$682,'[21]LTM'!$N$686,'[21]LTM'!$N$688:$N$694,'[21]LTM'!$N$699:$N$706,'[21]LTM'!$N$710:$N$714,'[21]LTM'!$N$717:$N$734,'[21]LTM'!$N$738,'[21]LTM'!$N$745:$N$751,'[21]LTM'!$N$837:$N$838,'[21]LTM'!$N$1454:$N$1458,'[21]LTM'!$N$1468:$N$1469</definedName>
    <definedName name="hn.MultByFXRatesTop1" hidden="1">'[21]LTM'!$G$461,'[21]LTM'!$G$463:$G$464,'[21]LTM'!$G$468:$G$469,'[21]LTM'!$G$473:$G$475,'[21]LTM'!$G$480,'[21]LTM'!$G$484:$G$485,'[21]LTM'!$G$490:$G$509,'[21]LTM'!$G$512,'[21]LTM'!$G$514:$G$518,'[21]LTM'!$G$525:$G$526,'[21]LTM'!$G$532:$G$537,'[21]LTM'!$G$560</definedName>
    <definedName name="hn.MultByFXRatesTop2" hidden="1">'[21]LTM'!$H$461,'[21]LTM'!$H$463:$H$464,'[21]LTM'!$H$468:$H$469,'[21]LTM'!$H$473:$H$475,'[21]LTM'!$H$480,'[21]LTM'!$H$484:$H$485,'[21]LTM'!$H$490:$H$509,'[21]LTM'!$H$512,'[21]LTM'!$H$514:$H$518,'[21]LTM'!$H$525:$H$526,'[21]LTM'!$H$532:$H$537,'[21]LTM'!$H$560,'[21]LTM'!$H$590:$H$591,'[21]LTM'!$H$614:$H$631,'[21]LTM'!$H$635:$H$636</definedName>
    <definedName name="hn.MultByFXRatesTop3" hidden="1">'[21]LTM'!$I$461,'[21]LTM'!$I$463:$I$464,'[21]LTM'!$I$468:$I$469,'[21]LTM'!$I$473:$I$475,'[21]LTM'!$I$480,'[21]LTM'!$I$484:$I$485,'[21]LTM'!$I$490:$I$509,'[21]LTM'!$I$512,'[21]LTM'!$I$514:$I$518,'[21]LTM'!$I$525:$I$526,'[21]LTM'!$I$532:$I$537,'[21]LTM'!$I$560,'[21]LTM'!$I$590:$I$591,'[21]LTM'!$I$614:$I$631,'[21]LTM'!$I$635:$I$636</definedName>
    <definedName name="hn.MultByFXRatesTop4" hidden="1">'[21]LTM'!$J$461,'[21]LTM'!$J$463:$J$464,'[21]LTM'!$J$468:$J$469,'[21]LTM'!$J$473:$J$475,'[21]LTM'!$J$480,'[21]LTM'!$J$484:$J$485,'[21]LTM'!$J$490:$J$509,'[21]LTM'!$J$512,'[21]LTM'!$J$514:$J$518,'[21]LTM'!$J$525:$J$526,'[21]LTM'!$J$532:$J$537,'[21]LTM'!$J$560,'[21]LTM'!$J$590:$J$591,'[21]LTM'!$J$614:$J$631,'[21]LTM'!$J$635:$J$636</definedName>
    <definedName name="hn.MultByFXRatesTop5" hidden="1">'[21]LTM'!$L$461,'[21]LTM'!$L$463:$L$464,'[21]LTM'!$L$468:$L$469,'[21]LTM'!$L$473:$L$475,'[21]LTM'!$L$480,'[21]LTM'!$L$484:$L$485,'[21]LTM'!$L$490:$L$509,'[21]LTM'!$L$512,'[21]LTM'!$L$514:$L$518,'[21]LTM'!$L$525:$L$526,'[21]LTM'!$L$532:$L$537,'[21]LTM'!$L$560</definedName>
    <definedName name="hn.MultByFXRatesTop6" hidden="1">'[21]LTM'!$M$461,'[21]LTM'!$M$463:$M$464,'[21]LTM'!$M$468:$M$469,'[21]LTM'!$M$473:$M$475,'[21]LTM'!$M$480,'[21]LTM'!$M$484:$M$485,'[21]LTM'!$M$490:$M$509,'[21]LTM'!$M$512,'[21]LTM'!$M$514:$M$518,'[21]LTM'!$M$525:$M$526,'[21]LTM'!$M$532:$M$537,'[21]LTM'!$M$560,'[21]LTM'!$M$590:$M$591,'[21]LTM'!$M$614:$M$631,'[21]LTM'!$M$635:$M$636</definedName>
    <definedName name="hn.MultByFXRatesTop7" hidden="1">'[21]LTM'!$N$461,'[21]LTM'!$N$463:$N$464,'[21]LTM'!$N$468:$N$469,'[21]LTM'!$N$473:$N$475,'[21]LTM'!$N$480,'[21]LTM'!$N$484:$N$485,'[21]LTM'!$N$490:$N$509,'[21]LTM'!$N$512,'[21]LTM'!$N$514:$N$518,'[21]LTM'!$N$525:$N$526,'[21]LTM'!$N$532:$N$537,'[21]LTM'!$N$560,'[21]LTM'!$N$590:$N$591,'[21]LTM'!$N$614:$N$631,'[21]LTM'!$N$635:$N$636</definedName>
    <definedName name="hn.NoUpload" hidden="1">0</definedName>
    <definedName name="hn.Version">"Version 2.14"</definedName>
    <definedName name="hn.YearLabel" localSheetId="16" hidden="1">#REF!</definedName>
    <definedName name="hn.YearLabel" localSheetId="17" hidden="1">#REF!</definedName>
    <definedName name="hn.YearLabel" localSheetId="18" hidden="1">#REF!</definedName>
    <definedName name="hn.YearLabel" localSheetId="19" hidden="1">#REF!</definedName>
    <definedName name="hn.YearLabel" localSheetId="20" hidden="1">#REF!</definedName>
    <definedName name="hn.YearLabel" localSheetId="21" hidden="1">#REF!</definedName>
    <definedName name="hn.YearLabel" localSheetId="25" hidden="1">#REF!</definedName>
    <definedName name="hn.YearLabel" localSheetId="26" hidden="1">#REF!</definedName>
    <definedName name="hn.YearLabel" localSheetId="27" hidden="1">#REF!</definedName>
    <definedName name="hn.YearLabel" localSheetId="28" hidden="1">#REF!</definedName>
    <definedName name="hn.YearLabel" localSheetId="29" hidden="1">#REF!</definedName>
    <definedName name="hn.YearLabel" localSheetId="30" hidden="1">#REF!</definedName>
    <definedName name="hn.YearLabel" hidden="1">#REF!</definedName>
    <definedName name="HOJA" localSheetId="16"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7"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8"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9"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0"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1"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2"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3"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4"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3"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5"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5"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6"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7"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8"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9"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30"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6"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7"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8"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9"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0"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1"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2"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3"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4"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3"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5"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5"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6"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7"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8"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9"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30" hidden="1">{#N/A,#N/A,FALSE,"Index";#N/A,#N/A,FALSE,"COMPBS";#N/A,#N/A,FALSE,"COMPIS";#N/A,#N/A,FALSE,"MOBS";#N/A,#N/A,FALSE,"MOIS";#N/A,#N/A,FALSE,"M&amp;AEXP";#N/A,#N/A,FALSE,"D.L.EXP";#N/A,#N/A,FALSE,"MFGEXP";#N/A,#N/A,FALSE,"ADMEXP";#N/A,#N/A,FALSE,"DLPAY";#N/A,#N/A,FALSE,"INDPAY";#N/A,#N/A,FALSE,"HOURLY";#N/A,#N/A,FALSE,"HEAD";#N/A,#N/A,FALSE,"CASHTRAN";#N/A,#N/A,FALSE,"RESULT";#N/A,#N/A,FALSE,"CASHFLOW"}</definedName>
    <definedName name="home_ccy">'[5]Inputs'!$B$13</definedName>
    <definedName name="horizon">'[5]Inputs'!$B$11</definedName>
    <definedName name="HTML_CodePage" hidden="1">1252</definedName>
    <definedName name="HTML_Control" localSheetId="16" hidden="1">{"'Attachment'!$A$1:$L$49"}</definedName>
    <definedName name="HTML_Control" localSheetId="17" hidden="1">{"'Attachment'!$A$1:$L$49"}</definedName>
    <definedName name="HTML_Control" localSheetId="18" hidden="1">{"'Attachment'!$A$1:$L$49"}</definedName>
    <definedName name="HTML_Control" localSheetId="19" hidden="1">{"'Attachment'!$A$1:$L$49"}</definedName>
    <definedName name="HTML_Control" localSheetId="20" hidden="1">{"'Attachment'!$A$1:$L$49"}</definedName>
    <definedName name="HTML_Control" localSheetId="21" hidden="1">{"'Attachment'!$A$1:$L$49"}</definedName>
    <definedName name="HTML_Control" localSheetId="22" hidden="1">{"'Attachment'!$A$1:$L$49"}</definedName>
    <definedName name="HTML_Control" localSheetId="3" hidden="1">{"'Attachment'!$A$1:$L$49"}</definedName>
    <definedName name="HTML_Control" localSheetId="4" hidden="1">{"'Attachment'!$A$1:$L$49"}</definedName>
    <definedName name="HTML_Control" localSheetId="13" hidden="1">{"'Attachment'!$A$1:$L$49"}</definedName>
    <definedName name="HTML_Control" localSheetId="15" hidden="1">{"'Attachment'!$A$1:$L$49"}</definedName>
    <definedName name="HTML_Control" localSheetId="25" hidden="1">{"'Attachment'!$A$1:$L$49"}</definedName>
    <definedName name="HTML_Control" localSheetId="26" hidden="1">{"'Attachment'!$A$1:$L$49"}</definedName>
    <definedName name="HTML_Control" localSheetId="27" hidden="1">{"'Attachment'!$A$1:$L$49"}</definedName>
    <definedName name="HTML_Control" localSheetId="28" hidden="1">{"'Attachment'!$A$1:$L$49"}</definedName>
    <definedName name="HTML_Control" localSheetId="29" hidden="1">{"'Attachment'!$A$1:$L$49"}</definedName>
    <definedName name="HTML_Control" localSheetId="30" hidden="1">{"'Attachment'!$A$1:$L$49"}</definedName>
    <definedName name="HTML_Control1" localSheetId="16" hidden="1">{"'Attachment'!$A$1:$L$49"}</definedName>
    <definedName name="HTML_Control1" localSheetId="17" hidden="1">{"'Attachment'!$A$1:$L$49"}</definedName>
    <definedName name="HTML_Control1" localSheetId="18" hidden="1">{"'Attachment'!$A$1:$L$49"}</definedName>
    <definedName name="HTML_Control1" localSheetId="19" hidden="1">{"'Attachment'!$A$1:$L$49"}</definedName>
    <definedName name="HTML_Control1" localSheetId="20" hidden="1">{"'Attachment'!$A$1:$L$49"}</definedName>
    <definedName name="HTML_Control1" localSheetId="21" hidden="1">{"'Attachment'!$A$1:$L$49"}</definedName>
    <definedName name="HTML_Control1" localSheetId="22" hidden="1">{"'Attachment'!$A$1:$L$49"}</definedName>
    <definedName name="HTML_Control1" localSheetId="3" hidden="1">{"'Attachment'!$A$1:$L$49"}</definedName>
    <definedName name="HTML_Control1" localSheetId="4" hidden="1">{"'Attachment'!$A$1:$L$49"}</definedName>
    <definedName name="HTML_Control1" localSheetId="13" hidden="1">{"'Attachment'!$A$1:$L$49"}</definedName>
    <definedName name="HTML_Control1" localSheetId="15" hidden="1">{"'Attachment'!$A$1:$L$49"}</definedName>
    <definedName name="HTML_Control1" localSheetId="25" hidden="1">{"'Attachment'!$A$1:$L$49"}</definedName>
    <definedName name="HTML_Control1" localSheetId="26" hidden="1">{"'Attachment'!$A$1:$L$49"}</definedName>
    <definedName name="HTML_Control1" localSheetId="27" hidden="1">{"'Attachment'!$A$1:$L$49"}</definedName>
    <definedName name="HTML_Control1" localSheetId="28" hidden="1">{"'Attachment'!$A$1:$L$49"}</definedName>
    <definedName name="HTML_Control1" localSheetId="29" hidden="1">{"'Attachment'!$A$1:$L$49"}</definedName>
    <definedName name="HTML_Control1" localSheetId="30" hidden="1">{"'Attachment'!$A$1:$L$49"}</definedName>
    <definedName name="HTML_Control2" localSheetId="16" hidden="1">{"'Attachment'!$A$1:$L$49"}</definedName>
    <definedName name="HTML_Control2" localSheetId="17" hidden="1">{"'Attachment'!$A$1:$L$49"}</definedName>
    <definedName name="HTML_Control2" localSheetId="18" hidden="1">{"'Attachment'!$A$1:$L$49"}</definedName>
    <definedName name="HTML_Control2" localSheetId="19" hidden="1">{"'Attachment'!$A$1:$L$49"}</definedName>
    <definedName name="HTML_Control2" localSheetId="20" hidden="1">{"'Attachment'!$A$1:$L$49"}</definedName>
    <definedName name="HTML_Control2" localSheetId="21" hidden="1">{"'Attachment'!$A$1:$L$49"}</definedName>
    <definedName name="HTML_Control2" localSheetId="22" hidden="1">{"'Attachment'!$A$1:$L$49"}</definedName>
    <definedName name="HTML_Control2" localSheetId="3" hidden="1">{"'Attachment'!$A$1:$L$49"}</definedName>
    <definedName name="HTML_Control2" localSheetId="4" hidden="1">{"'Attachment'!$A$1:$L$49"}</definedName>
    <definedName name="HTML_Control2" localSheetId="13" hidden="1">{"'Attachment'!$A$1:$L$49"}</definedName>
    <definedName name="HTML_Control2" localSheetId="15" hidden="1">{"'Attachment'!$A$1:$L$49"}</definedName>
    <definedName name="HTML_Control2" localSheetId="25" hidden="1">{"'Attachment'!$A$1:$L$49"}</definedName>
    <definedName name="HTML_Control2" localSheetId="26" hidden="1">{"'Attachment'!$A$1:$L$49"}</definedName>
    <definedName name="HTML_Control2" localSheetId="27" hidden="1">{"'Attachment'!$A$1:$L$49"}</definedName>
    <definedName name="HTML_Control2" localSheetId="28" hidden="1">{"'Attachment'!$A$1:$L$49"}</definedName>
    <definedName name="HTML_Control2" localSheetId="29" hidden="1">{"'Attachment'!$A$1:$L$49"}</definedName>
    <definedName name="HTML_Control2" localSheetId="30" hidden="1">{"'Attachment'!$A$1:$L$49"}</definedName>
    <definedName name="HTML_Control3" localSheetId="16" hidden="1">{"'Attachment'!$A$1:$L$49"}</definedName>
    <definedName name="HTML_Control3" localSheetId="17" hidden="1">{"'Attachment'!$A$1:$L$49"}</definedName>
    <definedName name="HTML_Control3" localSheetId="18" hidden="1">{"'Attachment'!$A$1:$L$49"}</definedName>
    <definedName name="HTML_Control3" localSheetId="19" hidden="1">{"'Attachment'!$A$1:$L$49"}</definedName>
    <definedName name="HTML_Control3" localSheetId="20" hidden="1">{"'Attachment'!$A$1:$L$49"}</definedName>
    <definedName name="HTML_Control3" localSheetId="21" hidden="1">{"'Attachment'!$A$1:$L$49"}</definedName>
    <definedName name="HTML_Control3" localSheetId="22" hidden="1">{"'Attachment'!$A$1:$L$49"}</definedName>
    <definedName name="HTML_Control3" localSheetId="3" hidden="1">{"'Attachment'!$A$1:$L$49"}</definedName>
    <definedName name="HTML_Control3" localSheetId="4" hidden="1">{"'Attachment'!$A$1:$L$49"}</definedName>
    <definedName name="HTML_Control3" localSheetId="13" hidden="1">{"'Attachment'!$A$1:$L$49"}</definedName>
    <definedName name="HTML_Control3" localSheetId="15" hidden="1">{"'Attachment'!$A$1:$L$49"}</definedName>
    <definedName name="HTML_Control3" localSheetId="25" hidden="1">{"'Attachment'!$A$1:$L$49"}</definedName>
    <definedName name="HTML_Control3" localSheetId="26" hidden="1">{"'Attachment'!$A$1:$L$49"}</definedName>
    <definedName name="HTML_Control3" localSheetId="27" hidden="1">{"'Attachment'!$A$1:$L$49"}</definedName>
    <definedName name="HTML_Control3" localSheetId="28" hidden="1">{"'Attachment'!$A$1:$L$49"}</definedName>
    <definedName name="HTML_Control3" localSheetId="29" hidden="1">{"'Attachment'!$A$1:$L$49"}</definedName>
    <definedName name="HTML_Control3" localSheetId="30" hidden="1">{"'Attachment'!$A$1:$L$49"}</definedName>
    <definedName name="HTML_Description" hidden="1">""</definedName>
    <definedName name="HTML_Email" hidden="1">""</definedName>
    <definedName name="HTML_Header" hidden="1">"Attachment"</definedName>
    <definedName name="HTML_LastUpdate" hidden="1">"09/19/2001"</definedName>
    <definedName name="HTML_LineAfter" hidden="1">FALSE</definedName>
    <definedName name="HTML_LineBefore" hidden="1">FALSE</definedName>
    <definedName name="HTML_Name" hidden="1">"SEMPRA ENERGY"</definedName>
    <definedName name="HTML_OBDlg2" hidden="1">TRUE</definedName>
    <definedName name="HTML_OBDlg4" hidden="1">TRUE</definedName>
    <definedName name="HTML_OS" hidden="1">0</definedName>
    <definedName name="HTML_PathFile" hidden="1">"C:\Data\MyHTML.htm"</definedName>
    <definedName name="HTML_Title" hidden="1">"REG_Acct2001B3"</definedName>
    <definedName name="i">#REF!</definedName>
    <definedName name="iklhj" localSheetId="16" hidden="1">{"Page_1",#N/A,FALSE,"BAD4Q98";"Page_2",#N/A,FALSE,"BAD4Q98";"Page_3",#N/A,FALSE,"BAD4Q98";"Page_4",#N/A,FALSE,"BAD4Q98";"Page_5",#N/A,FALSE,"BAD4Q98";"Page_6",#N/A,FALSE,"BAD4Q98";"Input_1",#N/A,FALSE,"BAD4Q98";"Input_2",#N/A,FALSE,"BAD4Q98"}</definedName>
    <definedName name="iklhj" localSheetId="17" hidden="1">{"Page_1",#N/A,FALSE,"BAD4Q98";"Page_2",#N/A,FALSE,"BAD4Q98";"Page_3",#N/A,FALSE,"BAD4Q98";"Page_4",#N/A,FALSE,"BAD4Q98";"Page_5",#N/A,FALSE,"BAD4Q98";"Page_6",#N/A,FALSE,"BAD4Q98";"Input_1",#N/A,FALSE,"BAD4Q98";"Input_2",#N/A,FALSE,"BAD4Q98"}</definedName>
    <definedName name="iklhj" localSheetId="18" hidden="1">{"Page_1",#N/A,FALSE,"BAD4Q98";"Page_2",#N/A,FALSE,"BAD4Q98";"Page_3",#N/A,FALSE,"BAD4Q98";"Page_4",#N/A,FALSE,"BAD4Q98";"Page_5",#N/A,FALSE,"BAD4Q98";"Page_6",#N/A,FALSE,"BAD4Q98";"Input_1",#N/A,FALSE,"BAD4Q98";"Input_2",#N/A,FALSE,"BAD4Q98"}</definedName>
    <definedName name="iklhj" localSheetId="19" hidden="1">{"Page_1",#N/A,FALSE,"BAD4Q98";"Page_2",#N/A,FALSE,"BAD4Q98";"Page_3",#N/A,FALSE,"BAD4Q98";"Page_4",#N/A,FALSE,"BAD4Q98";"Page_5",#N/A,FALSE,"BAD4Q98";"Page_6",#N/A,FALSE,"BAD4Q98";"Input_1",#N/A,FALSE,"BAD4Q98";"Input_2",#N/A,FALSE,"BAD4Q98"}</definedName>
    <definedName name="iklhj" localSheetId="20" hidden="1">{"Page_1",#N/A,FALSE,"BAD4Q98";"Page_2",#N/A,FALSE,"BAD4Q98";"Page_3",#N/A,FALSE,"BAD4Q98";"Page_4",#N/A,FALSE,"BAD4Q98";"Page_5",#N/A,FALSE,"BAD4Q98";"Page_6",#N/A,FALSE,"BAD4Q98";"Input_1",#N/A,FALSE,"BAD4Q98";"Input_2",#N/A,FALSE,"BAD4Q98"}</definedName>
    <definedName name="iklhj" localSheetId="21" hidden="1">{"Page_1",#N/A,FALSE,"BAD4Q98";"Page_2",#N/A,FALSE,"BAD4Q98";"Page_3",#N/A,FALSE,"BAD4Q98";"Page_4",#N/A,FALSE,"BAD4Q98";"Page_5",#N/A,FALSE,"BAD4Q98";"Page_6",#N/A,FALSE,"BAD4Q98";"Input_1",#N/A,FALSE,"BAD4Q98";"Input_2",#N/A,FALSE,"BAD4Q98"}</definedName>
    <definedName name="iklhj" localSheetId="22" hidden="1">{"Page_1",#N/A,FALSE,"BAD4Q98";"Page_2",#N/A,FALSE,"BAD4Q98";"Page_3",#N/A,FALSE,"BAD4Q98";"Page_4",#N/A,FALSE,"BAD4Q98";"Page_5",#N/A,FALSE,"BAD4Q98";"Page_6",#N/A,FALSE,"BAD4Q98";"Input_1",#N/A,FALSE,"BAD4Q98";"Input_2",#N/A,FALSE,"BAD4Q98"}</definedName>
    <definedName name="iklhj" localSheetId="3" hidden="1">{"Page_1",#N/A,FALSE,"BAD4Q98";"Page_2",#N/A,FALSE,"BAD4Q98";"Page_3",#N/A,FALSE,"BAD4Q98";"Page_4",#N/A,FALSE,"BAD4Q98";"Page_5",#N/A,FALSE,"BAD4Q98";"Page_6",#N/A,FALSE,"BAD4Q98";"Input_1",#N/A,FALSE,"BAD4Q98";"Input_2",#N/A,FALSE,"BAD4Q98"}</definedName>
    <definedName name="iklhj" localSheetId="4" hidden="1">{"Page_1",#N/A,FALSE,"BAD4Q98";"Page_2",#N/A,FALSE,"BAD4Q98";"Page_3",#N/A,FALSE,"BAD4Q98";"Page_4",#N/A,FALSE,"BAD4Q98";"Page_5",#N/A,FALSE,"BAD4Q98";"Page_6",#N/A,FALSE,"BAD4Q98";"Input_1",#N/A,FALSE,"BAD4Q98";"Input_2",#N/A,FALSE,"BAD4Q98"}</definedName>
    <definedName name="iklhj" localSheetId="13" hidden="1">{"Page_1",#N/A,FALSE,"BAD4Q98";"Page_2",#N/A,FALSE,"BAD4Q98";"Page_3",#N/A,FALSE,"BAD4Q98";"Page_4",#N/A,FALSE,"BAD4Q98";"Page_5",#N/A,FALSE,"BAD4Q98";"Page_6",#N/A,FALSE,"BAD4Q98";"Input_1",#N/A,FALSE,"BAD4Q98";"Input_2",#N/A,FALSE,"BAD4Q98"}</definedName>
    <definedName name="iklhj" localSheetId="15" hidden="1">{"Page_1",#N/A,FALSE,"BAD4Q98";"Page_2",#N/A,FALSE,"BAD4Q98";"Page_3",#N/A,FALSE,"BAD4Q98";"Page_4",#N/A,FALSE,"BAD4Q98";"Page_5",#N/A,FALSE,"BAD4Q98";"Page_6",#N/A,FALSE,"BAD4Q98";"Input_1",#N/A,FALSE,"BAD4Q98";"Input_2",#N/A,FALSE,"BAD4Q98"}</definedName>
    <definedName name="iklhj" localSheetId="25" hidden="1">{"Page_1",#N/A,FALSE,"BAD4Q98";"Page_2",#N/A,FALSE,"BAD4Q98";"Page_3",#N/A,FALSE,"BAD4Q98";"Page_4",#N/A,FALSE,"BAD4Q98";"Page_5",#N/A,FALSE,"BAD4Q98";"Page_6",#N/A,FALSE,"BAD4Q98";"Input_1",#N/A,FALSE,"BAD4Q98";"Input_2",#N/A,FALSE,"BAD4Q98"}</definedName>
    <definedName name="iklhj" localSheetId="26" hidden="1">{"Page_1",#N/A,FALSE,"BAD4Q98";"Page_2",#N/A,FALSE,"BAD4Q98";"Page_3",#N/A,FALSE,"BAD4Q98";"Page_4",#N/A,FALSE,"BAD4Q98";"Page_5",#N/A,FALSE,"BAD4Q98";"Page_6",#N/A,FALSE,"BAD4Q98";"Input_1",#N/A,FALSE,"BAD4Q98";"Input_2",#N/A,FALSE,"BAD4Q98"}</definedName>
    <definedName name="iklhj" localSheetId="27" hidden="1">{"Page_1",#N/A,FALSE,"BAD4Q98";"Page_2",#N/A,FALSE,"BAD4Q98";"Page_3",#N/A,FALSE,"BAD4Q98";"Page_4",#N/A,FALSE,"BAD4Q98";"Page_5",#N/A,FALSE,"BAD4Q98";"Page_6",#N/A,FALSE,"BAD4Q98";"Input_1",#N/A,FALSE,"BAD4Q98";"Input_2",#N/A,FALSE,"BAD4Q98"}</definedName>
    <definedName name="iklhj" localSheetId="28" hidden="1">{"Page_1",#N/A,FALSE,"BAD4Q98";"Page_2",#N/A,FALSE,"BAD4Q98";"Page_3",#N/A,FALSE,"BAD4Q98";"Page_4",#N/A,FALSE,"BAD4Q98";"Page_5",#N/A,FALSE,"BAD4Q98";"Page_6",#N/A,FALSE,"BAD4Q98";"Input_1",#N/A,FALSE,"BAD4Q98";"Input_2",#N/A,FALSE,"BAD4Q98"}</definedName>
    <definedName name="iklhj" localSheetId="29" hidden="1">{"Page_1",#N/A,FALSE,"BAD4Q98";"Page_2",#N/A,FALSE,"BAD4Q98";"Page_3",#N/A,FALSE,"BAD4Q98";"Page_4",#N/A,FALSE,"BAD4Q98";"Page_5",#N/A,FALSE,"BAD4Q98";"Page_6",#N/A,FALSE,"BAD4Q98";"Input_1",#N/A,FALSE,"BAD4Q98";"Input_2",#N/A,FALSE,"BAD4Q98"}</definedName>
    <definedName name="iklhj" localSheetId="30" hidden="1">{"Page_1",#N/A,FALSE,"BAD4Q98";"Page_2",#N/A,FALSE,"BAD4Q98";"Page_3",#N/A,FALSE,"BAD4Q98";"Page_4",#N/A,FALSE,"BAD4Q98";"Page_5",#N/A,FALSE,"BAD4Q98";"Page_6",#N/A,FALSE,"BAD4Q98";"Input_1",#N/A,FALSE,"BAD4Q98";"Input_2",#N/A,FALSE,"BAD4Q98"}</definedName>
    <definedName name="IMPAC2004" localSheetId="16" hidden="1">{#N/A,#N/A,FALSE,"RECAP";#N/A,#N/A,FALSE,"MATBYCLS";#N/A,#N/A,FALSE,"STATUS";#N/A,#N/A,FALSE,"OP-ACT";#N/A,#N/A,FALSE,"W_O"}</definedName>
    <definedName name="IMPAC2004" localSheetId="17" hidden="1">{#N/A,#N/A,FALSE,"RECAP";#N/A,#N/A,FALSE,"MATBYCLS";#N/A,#N/A,FALSE,"STATUS";#N/A,#N/A,FALSE,"OP-ACT";#N/A,#N/A,FALSE,"W_O"}</definedName>
    <definedName name="IMPAC2004" localSheetId="18" hidden="1">{#N/A,#N/A,FALSE,"RECAP";#N/A,#N/A,FALSE,"MATBYCLS";#N/A,#N/A,FALSE,"STATUS";#N/A,#N/A,FALSE,"OP-ACT";#N/A,#N/A,FALSE,"W_O"}</definedName>
    <definedName name="IMPAC2004" localSheetId="19" hidden="1">{#N/A,#N/A,FALSE,"RECAP";#N/A,#N/A,FALSE,"MATBYCLS";#N/A,#N/A,FALSE,"STATUS";#N/A,#N/A,FALSE,"OP-ACT";#N/A,#N/A,FALSE,"W_O"}</definedName>
    <definedName name="IMPAC2004" localSheetId="20" hidden="1">{#N/A,#N/A,FALSE,"RECAP";#N/A,#N/A,FALSE,"MATBYCLS";#N/A,#N/A,FALSE,"STATUS";#N/A,#N/A,FALSE,"OP-ACT";#N/A,#N/A,FALSE,"W_O"}</definedName>
    <definedName name="IMPAC2004" localSheetId="21" hidden="1">{#N/A,#N/A,FALSE,"RECAP";#N/A,#N/A,FALSE,"MATBYCLS";#N/A,#N/A,FALSE,"STATUS";#N/A,#N/A,FALSE,"OP-ACT";#N/A,#N/A,FALSE,"W_O"}</definedName>
    <definedName name="IMPAC2004" localSheetId="22" hidden="1">{#N/A,#N/A,FALSE,"RECAP";#N/A,#N/A,FALSE,"MATBYCLS";#N/A,#N/A,FALSE,"STATUS";#N/A,#N/A,FALSE,"OP-ACT";#N/A,#N/A,FALSE,"W_O"}</definedName>
    <definedName name="IMPAC2004" localSheetId="3" hidden="1">{#N/A,#N/A,FALSE,"RECAP";#N/A,#N/A,FALSE,"MATBYCLS";#N/A,#N/A,FALSE,"STATUS";#N/A,#N/A,FALSE,"OP-ACT";#N/A,#N/A,FALSE,"W_O"}</definedName>
    <definedName name="IMPAC2004" localSheetId="4" hidden="1">{#N/A,#N/A,FALSE,"RECAP";#N/A,#N/A,FALSE,"MATBYCLS";#N/A,#N/A,FALSE,"STATUS";#N/A,#N/A,FALSE,"OP-ACT";#N/A,#N/A,FALSE,"W_O"}</definedName>
    <definedName name="IMPAC2004" localSheetId="13" hidden="1">{#N/A,#N/A,FALSE,"RECAP";#N/A,#N/A,FALSE,"MATBYCLS";#N/A,#N/A,FALSE,"STATUS";#N/A,#N/A,FALSE,"OP-ACT";#N/A,#N/A,FALSE,"W_O"}</definedName>
    <definedName name="IMPAC2004" localSheetId="15" hidden="1">{#N/A,#N/A,FALSE,"RECAP";#N/A,#N/A,FALSE,"MATBYCLS";#N/A,#N/A,FALSE,"STATUS";#N/A,#N/A,FALSE,"OP-ACT";#N/A,#N/A,FALSE,"W_O"}</definedName>
    <definedName name="IMPAC2004" localSheetId="25" hidden="1">{#N/A,#N/A,FALSE,"RECAP";#N/A,#N/A,FALSE,"MATBYCLS";#N/A,#N/A,FALSE,"STATUS";#N/A,#N/A,FALSE,"OP-ACT";#N/A,#N/A,FALSE,"W_O"}</definedName>
    <definedName name="IMPAC2004" localSheetId="26" hidden="1">{#N/A,#N/A,FALSE,"RECAP";#N/A,#N/A,FALSE,"MATBYCLS";#N/A,#N/A,FALSE,"STATUS";#N/A,#N/A,FALSE,"OP-ACT";#N/A,#N/A,FALSE,"W_O"}</definedName>
    <definedName name="IMPAC2004" localSheetId="27" hidden="1">{#N/A,#N/A,FALSE,"RECAP";#N/A,#N/A,FALSE,"MATBYCLS";#N/A,#N/A,FALSE,"STATUS";#N/A,#N/A,FALSE,"OP-ACT";#N/A,#N/A,FALSE,"W_O"}</definedName>
    <definedName name="IMPAC2004" localSheetId="28" hidden="1">{#N/A,#N/A,FALSE,"RECAP";#N/A,#N/A,FALSE,"MATBYCLS";#N/A,#N/A,FALSE,"STATUS";#N/A,#N/A,FALSE,"OP-ACT";#N/A,#N/A,FALSE,"W_O"}</definedName>
    <definedName name="IMPAC2004" localSheetId="29" hidden="1">{#N/A,#N/A,FALSE,"RECAP";#N/A,#N/A,FALSE,"MATBYCLS";#N/A,#N/A,FALSE,"STATUS";#N/A,#N/A,FALSE,"OP-ACT";#N/A,#N/A,FALSE,"W_O"}</definedName>
    <definedName name="IMPAC2004" localSheetId="30" hidden="1">{#N/A,#N/A,FALSE,"RECAP";#N/A,#N/A,FALSE,"MATBYCLS";#N/A,#N/A,FALSE,"STATUS";#N/A,#N/A,FALSE,"OP-ACT";#N/A,#N/A,FALSE,"W_O"}</definedName>
    <definedName name="imputent">#REF!</definedName>
    <definedName name="Inc" localSheetId="16">#REF!</definedName>
    <definedName name="Inc" localSheetId="17">#REF!</definedName>
    <definedName name="Inc" localSheetId="18">#REF!</definedName>
    <definedName name="Inc" localSheetId="19">#REF!</definedName>
    <definedName name="Inc" localSheetId="20">#REF!</definedName>
    <definedName name="Inc" localSheetId="21">#REF!</definedName>
    <definedName name="Inc" localSheetId="25">#REF!</definedName>
    <definedName name="Inc" localSheetId="26">#REF!</definedName>
    <definedName name="Inc" localSheetId="27">#REF!</definedName>
    <definedName name="Inc" localSheetId="28">#REF!</definedName>
    <definedName name="Inc" localSheetId="29">#REF!</definedName>
    <definedName name="Inc" localSheetId="30">#REF!</definedName>
    <definedName name="Inc">#REF!</definedName>
    <definedName name="IncAcct" localSheetId="16">#REF!</definedName>
    <definedName name="IncAcct" localSheetId="17">#REF!</definedName>
    <definedName name="IncAcct" localSheetId="18">#REF!</definedName>
    <definedName name="IncAcct" localSheetId="19">#REF!</definedName>
    <definedName name="IncAcct" localSheetId="20">#REF!</definedName>
    <definedName name="IncAcct" localSheetId="21">#REF!</definedName>
    <definedName name="IncAcct" localSheetId="25">#REF!</definedName>
    <definedName name="IncAcct" localSheetId="26">#REF!</definedName>
    <definedName name="IncAcct" localSheetId="27">#REF!</definedName>
    <definedName name="IncAcct" localSheetId="28">#REF!</definedName>
    <definedName name="IncAcct" localSheetId="29">#REF!</definedName>
    <definedName name="IncAcct" localSheetId="30">#REF!</definedName>
    <definedName name="IncAcct">#REF!</definedName>
    <definedName name="IncDesc" localSheetId="16">#REF!</definedName>
    <definedName name="IncDesc" localSheetId="17">#REF!</definedName>
    <definedName name="IncDesc" localSheetId="18">#REF!</definedName>
    <definedName name="IncDesc" localSheetId="19">#REF!</definedName>
    <definedName name="IncDesc" localSheetId="20">#REF!</definedName>
    <definedName name="IncDesc" localSheetId="21">#REF!</definedName>
    <definedName name="IncDesc" localSheetId="25">#REF!</definedName>
    <definedName name="IncDesc" localSheetId="26">#REF!</definedName>
    <definedName name="IncDesc" localSheetId="27">#REF!</definedName>
    <definedName name="IncDesc" localSheetId="28">#REF!</definedName>
    <definedName name="IncDesc" localSheetId="29">#REF!</definedName>
    <definedName name="IncDesc" localSheetId="30">#REF!</definedName>
    <definedName name="IncDesc">#REF!</definedName>
    <definedName name="index" localSheetId="16">#REF!</definedName>
    <definedName name="index" localSheetId="17">#REF!</definedName>
    <definedName name="index" localSheetId="18">#REF!</definedName>
    <definedName name="index" localSheetId="19">#REF!</definedName>
    <definedName name="index" localSheetId="20">#REF!</definedName>
    <definedName name="index" localSheetId="21">#REF!</definedName>
    <definedName name="index" localSheetId="25">#REF!</definedName>
    <definedName name="index" localSheetId="26">#REF!</definedName>
    <definedName name="index" localSheetId="27">#REF!</definedName>
    <definedName name="index" localSheetId="28">#REF!</definedName>
    <definedName name="index" localSheetId="29">#REF!</definedName>
    <definedName name="index" localSheetId="30">#REF!</definedName>
    <definedName name="index">#REF!</definedName>
    <definedName name="Industrial_Rev_Growth">'[9]Assumptions'!$C$12</definedName>
    <definedName name="Infl2002">'[22]Assumptions'!$B$6</definedName>
    <definedName name="Infl2003">'[22]Assumptions'!$B$7</definedName>
    <definedName name="Infl2004">'[22]Assumptions'!$B$8</definedName>
    <definedName name="Infl2005">'[22]Assumptions'!$B$9</definedName>
    <definedName name="Infl2006">'[22]Assumptions'!$B$10</definedName>
    <definedName name="Inflation_1996">'[17]FED G&amp;A Assumption Rates'!$B$6</definedName>
    <definedName name="Inflation_1997">'[17]FED G&amp;A Assumption Rates'!$C$6</definedName>
    <definedName name="Inflation_1998">'[17]FED G&amp;A Assumption Rates'!$D$6</definedName>
    <definedName name="Inflation_1999">'[17]FED G&amp;A Assumption Rates'!$E$6</definedName>
    <definedName name="Inflation_2000">'[17]FED G&amp;A Assumption Rates'!$F$6</definedName>
    <definedName name="initexp" localSheetId="16">#REF!</definedName>
    <definedName name="initexp" localSheetId="17">#REF!</definedName>
    <definedName name="initexp" localSheetId="18">#REF!</definedName>
    <definedName name="initexp" localSheetId="19">#REF!</definedName>
    <definedName name="initexp" localSheetId="20">#REF!</definedName>
    <definedName name="initexp" localSheetId="21">#REF!</definedName>
    <definedName name="initexp" localSheetId="25">#REF!</definedName>
    <definedName name="initexp" localSheetId="26">#REF!</definedName>
    <definedName name="initexp" localSheetId="27">#REF!</definedName>
    <definedName name="initexp" localSheetId="28">#REF!</definedName>
    <definedName name="initexp" localSheetId="29">#REF!</definedName>
    <definedName name="initexp" localSheetId="30">#REF!</definedName>
    <definedName name="initexp">#REF!</definedName>
    <definedName name="Initial_Cash_Flow_Quarter" localSheetId="16">#REF!</definedName>
    <definedName name="Initial_Cash_Flow_Quarter" localSheetId="17">#REF!</definedName>
    <definedName name="Initial_Cash_Flow_Quarter" localSheetId="18">#REF!</definedName>
    <definedName name="Initial_Cash_Flow_Quarter" localSheetId="19">#REF!</definedName>
    <definedName name="Initial_Cash_Flow_Quarter" localSheetId="20">#REF!</definedName>
    <definedName name="Initial_Cash_Flow_Quarter" localSheetId="21">#REF!</definedName>
    <definedName name="Initial_Cash_Flow_Quarter" localSheetId="25">#REF!</definedName>
    <definedName name="Initial_Cash_Flow_Quarter" localSheetId="26">#REF!</definedName>
    <definedName name="Initial_Cash_Flow_Quarter" localSheetId="27">#REF!</definedName>
    <definedName name="Initial_Cash_Flow_Quarter" localSheetId="28">#REF!</definedName>
    <definedName name="Initial_Cash_Flow_Quarter" localSheetId="29">#REF!</definedName>
    <definedName name="Initial_Cash_Flow_Quarter" localSheetId="30">#REF!</definedName>
    <definedName name="Initial_Cash_Flow_Quarter">#REF!</definedName>
    <definedName name="Initial_Operating_Period_Working_Capital_Percentage" localSheetId="16">#REF!</definedName>
    <definedName name="Initial_Operating_Period_Working_Capital_Percentage" localSheetId="17">#REF!</definedName>
    <definedName name="Initial_Operating_Period_Working_Capital_Percentage" localSheetId="18">#REF!</definedName>
    <definedName name="Initial_Operating_Period_Working_Capital_Percentage" localSheetId="19">#REF!</definedName>
    <definedName name="Initial_Operating_Period_Working_Capital_Percentage" localSheetId="20">#REF!</definedName>
    <definedName name="Initial_Operating_Period_Working_Capital_Percentage" localSheetId="21">#REF!</definedName>
    <definedName name="Initial_Operating_Period_Working_Capital_Percentage" localSheetId="25">#REF!</definedName>
    <definedName name="Initial_Operating_Period_Working_Capital_Percentage" localSheetId="26">#REF!</definedName>
    <definedName name="Initial_Operating_Period_Working_Capital_Percentage" localSheetId="27">#REF!</definedName>
    <definedName name="Initial_Operating_Period_Working_Capital_Percentage" localSheetId="28">#REF!</definedName>
    <definedName name="Initial_Operating_Period_Working_Capital_Percentage" localSheetId="29">#REF!</definedName>
    <definedName name="Initial_Operating_Period_Working_Capital_Percentage" localSheetId="30">#REF!</definedName>
    <definedName name="Initial_Operating_Period_Working_Capital_Percentage">#REF!</definedName>
    <definedName name="Initial_Working_Capital_Calculation" localSheetId="16">#REF!</definedName>
    <definedName name="Initial_Working_Capital_Calculation" localSheetId="17">#REF!</definedName>
    <definedName name="Initial_Working_Capital_Calculation" localSheetId="18">#REF!</definedName>
    <definedName name="Initial_Working_Capital_Calculation" localSheetId="19">#REF!</definedName>
    <definedName name="Initial_Working_Capital_Calculation" localSheetId="20">#REF!</definedName>
    <definedName name="Initial_Working_Capital_Calculation" localSheetId="21">#REF!</definedName>
    <definedName name="Initial_Working_Capital_Calculation" localSheetId="25">#REF!</definedName>
    <definedName name="Initial_Working_Capital_Calculation" localSheetId="26">#REF!</definedName>
    <definedName name="Initial_Working_Capital_Calculation" localSheetId="27">#REF!</definedName>
    <definedName name="Initial_Working_Capital_Calculation" localSheetId="28">#REF!</definedName>
    <definedName name="Initial_Working_Capital_Calculation" localSheetId="29">#REF!</definedName>
    <definedName name="Initial_Working_Capital_Calculation" localSheetId="30">#REF!</definedName>
    <definedName name="Initial_Working_Capital_Calculation">#REF!</definedName>
    <definedName name="inpcjun93">34877.1</definedName>
    <definedName name="Input_1">"ce1:co57"</definedName>
    <definedName name="Input_2">"ce58:co121"</definedName>
    <definedName name="inputent">#REF!</definedName>
    <definedName name="Insurance_Cost_in_1999" localSheetId="16">#REF!</definedName>
    <definedName name="Insurance_Cost_in_1999" localSheetId="17">#REF!</definedName>
    <definedName name="Insurance_Cost_in_1999" localSheetId="18">#REF!</definedName>
    <definedName name="Insurance_Cost_in_1999" localSheetId="19">#REF!</definedName>
    <definedName name="Insurance_Cost_in_1999" localSheetId="20">#REF!</definedName>
    <definedName name="Insurance_Cost_in_1999" localSheetId="21">#REF!</definedName>
    <definedName name="Insurance_Cost_in_1999" localSheetId="25">#REF!</definedName>
    <definedName name="Insurance_Cost_in_1999" localSheetId="26">#REF!</definedName>
    <definedName name="Insurance_Cost_in_1999" localSheetId="27">#REF!</definedName>
    <definedName name="Insurance_Cost_in_1999" localSheetId="28">#REF!</definedName>
    <definedName name="Insurance_Cost_in_1999" localSheetId="29">#REF!</definedName>
    <definedName name="Insurance_Cost_in_1999" localSheetId="30">#REF!</definedName>
    <definedName name="Insurance_Cost_in_1999">#REF!</definedName>
    <definedName name="INT" localSheetId="16">#REF!</definedName>
    <definedName name="INT" localSheetId="17">#REF!</definedName>
    <definedName name="INT" localSheetId="18">#REF!</definedName>
    <definedName name="INT" localSheetId="19">#REF!</definedName>
    <definedName name="INT" localSheetId="20">#REF!</definedName>
    <definedName name="INT" localSheetId="21">#REF!</definedName>
    <definedName name="INT" localSheetId="25">#REF!</definedName>
    <definedName name="INT" localSheetId="26">#REF!</definedName>
    <definedName name="INT" localSheetId="27">#REF!</definedName>
    <definedName name="INT" localSheetId="28">#REF!</definedName>
    <definedName name="INT" localSheetId="29">#REF!</definedName>
    <definedName name="INT" localSheetId="30">#REF!</definedName>
    <definedName name="INT">#REF!</definedName>
    <definedName name="Interco2001">'[22]Assumptions'!$B$12</definedName>
    <definedName name="Interco2002">'[22]Assumptions'!$B$13</definedName>
    <definedName name="Interco2003">'[22]Assumptions'!$B$14</definedName>
    <definedName name="Interco2004">'[22]Assumptions'!$B$15</definedName>
    <definedName name="Interco2005">'[22]Assumptions'!$B$16</definedName>
    <definedName name="Interco2006">'[22]Assumptions'!$B$17</definedName>
    <definedName name="IQ_ACCOUNT_CHANGE" hidden="1">"c1449"</definedName>
    <definedName name="IQ_ACCOUNTING_STANDARD" hidden="1">"c4539"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BROKER_REC_NO_REUT" hidden="1">"c5315"</definedName>
    <definedName name="IQ_AVG_BROKER_REC_REUT" hidden="1">"c3630"</definedName>
    <definedName name="IQ_AVG_DAILY_VOL" hidden="1">"c65"</definedName>
    <definedName name="IQ_AVG_EMPLOYEES" hidden="1">"c6019"</definedName>
    <definedName name="IQ_AVG_INDUSTRY_REC" hidden="1">"c4455"</definedName>
    <definedName name="IQ_AVG_INDUSTRY_REC_NO" hidden="1">"c4454"</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MP_EMPLOYEES" hidden="1">"c6020"</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OUTSTANDING_CURRENT_EST" hidden="1">"c4128"</definedName>
    <definedName name="IQ_BASIC_OUTSTANDING_CURRENT_HIGH_EST" hidden="1">"c4129"</definedName>
    <definedName name="IQ_BASIC_OUTSTANDING_CURRENT_LOW_EST" hidden="1">"c4130"</definedName>
    <definedName name="IQ_BASIC_OUTSTANDING_CURRENT_MEDIAN_EST" hidden="1">"c4131"</definedName>
    <definedName name="IQ_BASIC_OUTSTANDING_CURRENT_NUM_EST" hidden="1">"c4132"</definedName>
    <definedName name="IQ_BASIC_OUTSTANDING_CURRENT_STDDEV_EST" hidden="1">"c4133"</definedName>
    <definedName name="IQ_BASIC_OUTSTANDING_EST" hidden="1">"c4134"</definedName>
    <definedName name="IQ_BASIC_OUTSTANDING_HIGH_EST" hidden="1">"c4135"</definedName>
    <definedName name="IQ_BASIC_OUTSTANDING_LOW_EST" hidden="1">"c4136"</definedName>
    <definedName name="IQ_BASIC_OUTSTANDING_MEDIAN_EST" hidden="1">"c4137"</definedName>
    <definedName name="IQ_BASIC_OUTSTANDING_NUM_EST" hidden="1">"c4138"</definedName>
    <definedName name="IQ_BASIC_OUTSTANDING_STDDEV_EST" hidden="1">"c4139"</definedName>
    <definedName name="IQ_BASIC_WEIGHT" hidden="1">"c87"</definedName>
    <definedName name="IQ_BASIC_WEIGHT_EST" hidden="1">"c4140"</definedName>
    <definedName name="IQ_BASIC_WEIGHT_GUIDANCE" hidden="1">"c4141"</definedName>
    <definedName name="IQ_BASIC_WEIGHT_HIGH_EST" hidden="1">"c4142"</definedName>
    <definedName name="IQ_BASIC_WEIGHT_LOW_EST" hidden="1">"c4143"</definedName>
    <definedName name="IQ_BASIC_WEIGHT_MEDIAN_EST" hidden="1">"c4144"</definedName>
    <definedName name="IQ_BASIC_WEIGHT_NUM_EST" hidden="1">"c4145"</definedName>
    <definedName name="IQ_BASIC_WEIGHT_STDDEV_EST" hidden="1">"c4146"</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ROK_COMMISSION" hidden="1">"c3514"</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EST" hidden="1">"c5624"</definedName>
    <definedName name="IQ_BV_HIGH_EST" hidden="1">"c5626"</definedName>
    <definedName name="IQ_BV_LOW_EST" hidden="1">"c5627"</definedName>
    <definedName name="IQ_BV_MEDIAN_EST" hidden="1">"c5625"</definedName>
    <definedName name="IQ_BV_NUM_EST" hidden="1">"c5628"</definedName>
    <definedName name="IQ_BV_OVER_SHARES" hidden="1">"c1349"</definedName>
    <definedName name="IQ_BV_SHARE" hidden="1">"c100"</definedName>
    <definedName name="IQ_BV_SHARE_ACT_OR_EST" hidden="1">"c3587"</definedName>
    <definedName name="IQ_BV_SHARE_ACT_OR_EST_REUT" hidden="1">"c5477"</definedName>
    <definedName name="IQ_BV_SHARE_EST" hidden="1">"c3541"</definedName>
    <definedName name="IQ_BV_SHARE_EST_REUT" hidden="1">"c5439"</definedName>
    <definedName name="IQ_BV_SHARE_HIGH_EST" hidden="1">"c3542"</definedName>
    <definedName name="IQ_BV_SHARE_HIGH_EST_REUT" hidden="1">"c5441"</definedName>
    <definedName name="IQ_BV_SHARE_LOW_EST" hidden="1">"c3543"</definedName>
    <definedName name="IQ_BV_SHARE_LOW_EST_REUT" hidden="1">"c5442"</definedName>
    <definedName name="IQ_BV_SHARE_MEDIAN_EST" hidden="1">"c3544"</definedName>
    <definedName name="IQ_BV_SHARE_MEDIAN_EST_REUT" hidden="1">"c5440"</definedName>
    <definedName name="IQ_BV_SHARE_NUM_EST" hidden="1">"c3539"</definedName>
    <definedName name="IQ_BV_SHARE_NUM_EST_REUT" hidden="1">"c5443"</definedName>
    <definedName name="IQ_BV_SHARE_STDDEV_EST" hidden="1">"c3540"</definedName>
    <definedName name="IQ_BV_SHARE_STDDEV_EST_REUT" hidden="1">"c5444"</definedName>
    <definedName name="IQ_BV_STDDEV_EST" hidden="1">"c5629"</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ACT_OR_EST" hidden="1">"c3584"</definedName>
    <definedName name="IQ_CAPEX_ACT_OR_EST_REUT" hidden="1">"c5474"</definedName>
    <definedName name="IQ_CAPEX_BNK" hidden="1">"c110"</definedName>
    <definedName name="IQ_CAPEX_BR" hidden="1">"c111"</definedName>
    <definedName name="IQ_CAPEX_EST" hidden="1">"c3523"</definedName>
    <definedName name="IQ_CAPEX_EST_REUT" hidden="1">"c3969"</definedName>
    <definedName name="IQ_CAPEX_FIN" hidden="1">"c112"</definedName>
    <definedName name="IQ_CAPEX_GUIDANCE" hidden="1">"c4150"</definedName>
    <definedName name="IQ_CAPEX_HIGH_EST" hidden="1">"c3524"</definedName>
    <definedName name="IQ_CAPEX_HIGH_EST_REUT" hidden="1">"c3971"</definedName>
    <definedName name="IQ_CAPEX_HIGH_GUIDANCE" hidden="1">"c4180"</definedName>
    <definedName name="IQ_CAPEX_INS" hidden="1">"c113"</definedName>
    <definedName name="IQ_CAPEX_LOW_EST" hidden="1">"c3525"</definedName>
    <definedName name="IQ_CAPEX_LOW_EST_REUT" hidden="1">"c3972"</definedName>
    <definedName name="IQ_CAPEX_LOW_GUIDANCE" hidden="1">"c4220"</definedName>
    <definedName name="IQ_CAPEX_MEDIAN_EST" hidden="1">"c3526"</definedName>
    <definedName name="IQ_CAPEX_MEDIAN_EST_REUT" hidden="1">"c3970"</definedName>
    <definedName name="IQ_CAPEX_NUM_EST" hidden="1">"c3521"</definedName>
    <definedName name="IQ_CAPEX_NUM_EST_REUT" hidden="1">"c3973"</definedName>
    <definedName name="IQ_CAPEX_STDDEV_EST" hidden="1">"c3522"</definedName>
    <definedName name="IQ_CAPEX_STDDEV_EST_REUT" hidden="1">"c3974"</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"c1630"</definedName>
    <definedName name="IQ_CASH_CONVERSION" hidden="1">"c117"</definedName>
    <definedName name="IQ_CASH_DUE_BANKS" hidden="1">"c1351"</definedName>
    <definedName name="IQ_CASH_EPS_ACT_OR_EST" hidden="1">"c5638"</definedName>
    <definedName name="IQ_CASH_EPS_EST" hidden="1">"c5631"</definedName>
    <definedName name="IQ_CASH_EPS_HIGH_EST" hidden="1">"c5633"</definedName>
    <definedName name="IQ_CASH_EPS_LOW_EST" hidden="1">"c5634"</definedName>
    <definedName name="IQ_CASH_EPS_MEDIAN_EST" hidden="1">"c5632"</definedName>
    <definedName name="IQ_CASH_EPS_NUM_EST" hidden="1">"c5635"</definedName>
    <definedName name="IQ_CASH_EPS_STDDEV_EST" hidden="1">"c5636"</definedName>
    <definedName name="IQ_CASH_EQUIV" hidden="1">"c118"</definedName>
    <definedName name="IQ_CASH_FINAN" hidden="1">"c119"</definedName>
    <definedName name="IQ_CASH_FLOW_ACT_OR_EST" hidden="1">"c4154"</definedName>
    <definedName name="IQ_CASH_FLOW_EST" hidden="1">"c4153"</definedName>
    <definedName name="IQ_CASH_FLOW_GUIDANCE" hidden="1">"c4155"</definedName>
    <definedName name="IQ_CASH_FLOW_HIGH_EST" hidden="1">"c4156"</definedName>
    <definedName name="IQ_CASH_FLOW_HIGH_GUIDANCE" hidden="1">"c4201"</definedName>
    <definedName name="IQ_CASH_FLOW_LOW_EST" hidden="1">"c4157"</definedName>
    <definedName name="IQ_CASH_FLOW_LOW_GUIDANCE" hidden="1">"c4241"</definedName>
    <definedName name="IQ_CASH_FLOW_MEDIAN_EST" hidden="1">"c4158"</definedName>
    <definedName name="IQ_CASH_FLOW_NUM_EST" hidden="1">"c4159"</definedName>
    <definedName name="IQ_CASH_FLOW_STDDEV_EST" hidden="1">"c4160"</definedName>
    <definedName name="IQ_CASH_INTEREST" hidden="1">"c120"</definedName>
    <definedName name="IQ_CASH_INVEST" hidden="1">"c121"</definedName>
    <definedName name="IQ_CASH_OPER" hidden="1">"c122"</definedName>
    <definedName name="IQ_CASH_OPER_ACT_OR_EST" hidden="1">"c4164"</definedName>
    <definedName name="IQ_CASH_OPER_EST" hidden="1">"c4163"</definedName>
    <definedName name="IQ_CASH_OPER_GUIDANCE" hidden="1">"c4165"</definedName>
    <definedName name="IQ_CASH_OPER_HIGH_EST" hidden="1">"c4166"</definedName>
    <definedName name="IQ_CASH_OPER_HIGH_GUIDANCE" hidden="1">"c4185"</definedName>
    <definedName name="IQ_CASH_OPER_LOW_EST" hidden="1">"c4244"</definedName>
    <definedName name="IQ_CASH_OPER_LOW_GUIDANCE" hidden="1">"c4225"</definedName>
    <definedName name="IQ_CASH_OPER_MEDIAN_EST" hidden="1">"c4245"</definedName>
    <definedName name="IQ_CASH_OPER_NUM_EST" hidden="1">"c4246"</definedName>
    <definedName name="IQ_CASH_OPER_STDDEV_EST" hidden="1">"c4247"</definedName>
    <definedName name="IQ_CASH_SEGREG" hidden="1">"c123"</definedName>
    <definedName name="IQ_CASH_SHARE" hidden="1">"c1911"</definedName>
    <definedName name="IQ_CASH_ST" hidden="1">"c1355"</definedName>
    <definedName name="IQ_CASH_ST_INVEST" hidden="1">"c124"</definedName>
    <definedName name="IQ_CASH_ST_INVEST_EST" hidden="1">"c4249"</definedName>
    <definedName name="IQ_CASH_ST_INVEST_GUIDANCE" hidden="1">"c4250"</definedName>
    <definedName name="IQ_CASH_ST_INVEST_HIGH_EST" hidden="1">"c4251"</definedName>
    <definedName name="IQ_CASH_ST_INVEST_HIGH_GUIDANCE" hidden="1">"c4195"</definedName>
    <definedName name="IQ_CASH_ST_INVEST_LOW_EST" hidden="1">"c4252"</definedName>
    <definedName name="IQ_CASH_ST_INVEST_LOW_GUIDANCE" hidden="1">"c4235"</definedName>
    <definedName name="IQ_CASH_ST_INVEST_MEDIAN_EST" hidden="1">"c4253"</definedName>
    <definedName name="IQ_CASH_ST_INVEST_NUM_EST" hidden="1">"c4254"</definedName>
    <definedName name="IQ_CASH_ST_INVEST_STDDEV_EST" hidden="1">"c4255"</definedName>
    <definedName name="IQ_CASH_TAXES" hidden="1">"c125"</definedName>
    <definedName name="IQ_CDS_ASK" hidden="1">"c6027"</definedName>
    <definedName name="IQ_CDS_BID" hidden="1">"c6026"</definedName>
    <definedName name="IQ_CDS_CURRENCY" hidden="1">"c6031"</definedName>
    <definedName name="IQ_CDS_EVAL_DATE" hidden="1">"c6029"</definedName>
    <definedName name="IQ_CDS_MID" hidden="1">"c6028"</definedName>
    <definedName name="IQ_CDS_NAME" hidden="1">"c6034"</definedName>
    <definedName name="IQ_CDS_TERM" hidden="1">"c6030"</definedName>
    <definedName name="IQ_CDS_TYPE" hidden="1">"c6025"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FPS_ACT_OR_EST" hidden="1">"c2217"</definedName>
    <definedName name="IQ_CFPS_ACT_OR_EST_REUT" hidden="1">"c5463"</definedName>
    <definedName name="IQ_CFPS_EST" hidden="1">"c1667"</definedName>
    <definedName name="IQ_CFPS_EST_REUT" hidden="1">"c3844"</definedName>
    <definedName name="IQ_CFPS_GUIDANCE" hidden="1">"c4256"</definedName>
    <definedName name="IQ_CFPS_HIGH_EST" hidden="1">"c1669"</definedName>
    <definedName name="IQ_CFPS_HIGH_EST_REUT" hidden="1">"c3846"</definedName>
    <definedName name="IQ_CFPS_HIGH_GUIDANCE" hidden="1">"c4167"</definedName>
    <definedName name="IQ_CFPS_LOW_EST" hidden="1">"c1670"</definedName>
    <definedName name="IQ_CFPS_LOW_EST_REUT" hidden="1">"c3847"</definedName>
    <definedName name="IQ_CFPS_LOW_GUIDANCE" hidden="1">"c4207"</definedName>
    <definedName name="IQ_CFPS_MEDIAN_EST" hidden="1">"c1668"</definedName>
    <definedName name="IQ_CFPS_MEDIAN_EST_REUT" hidden="1">"c3845"</definedName>
    <definedName name="IQ_CFPS_NUM_EST" hidden="1">"c1671"</definedName>
    <definedName name="IQ_CFPS_NUM_EST_REUT" hidden="1">"c3848"</definedName>
    <definedName name="IQ_CFPS_STDDEV_EST" hidden="1">"c1672"</definedName>
    <definedName name="IQ_CFPS_STDDEV_EST_REUT" hidden="1">"c3849"</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ERT" hidden="1">"c2536"</definedName>
    <definedName name="IQ_CONVERT_PCT" hidden="1">"c2537"</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TY_EST" hidden="1">"c4257"</definedName>
    <definedName name="IQ_DEBT_EQUITY_HIGH_EST" hidden="1">"c4258"</definedName>
    <definedName name="IQ_DEBT_EQUITY_LOW_EST" hidden="1">"c4259"</definedName>
    <definedName name="IQ_DEBT_EQUITY_MEDIAN_EST" hidden="1">"c4260"</definedName>
    <definedName name="IQ_DEBT_EQUITY_NUM_EST" hidden="1">"c4261"</definedName>
    <definedName name="IQ_DEBT_EQUITY_STDDEV_EST" hidden="1">"c4262"</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OSITS_INTEREST_SECURITIES" hidden="1">"c5509"</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FF_LASTCLOSE_TARGET_PRICE_REUT" hidden="1">"c5436"</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OUTSTANDING_CURRENT_EST" hidden="1">"c4263"</definedName>
    <definedName name="IQ_DILUT_OUTSTANDING_CURRENT_HIGH_EST" hidden="1">"c4264"</definedName>
    <definedName name="IQ_DILUT_OUTSTANDING_CURRENT_LOW_EST" hidden="1">"c4265"</definedName>
    <definedName name="IQ_DILUT_OUTSTANDING_CURRENT_MEDIAN_EST" hidden="1">"c4266"</definedName>
    <definedName name="IQ_DILUT_OUTSTANDING_CURRENT_NUM_EST" hidden="1">"c4267"</definedName>
    <definedName name="IQ_DILUT_OUTSTANDING_CURRENT_STDDEV_EST" hidden="1">"c4268"</definedName>
    <definedName name="IQ_DILUT_WEIGHT" hidden="1">"c326"</definedName>
    <definedName name="IQ_DILUT_WEIGHT_EST" hidden="1">"c4269"</definedName>
    <definedName name="IQ_DILUT_WEIGHT_GUIDANCE" hidden="1">"c4270"</definedName>
    <definedName name="IQ_DILUT_WEIGHT_HIGH_EST" hidden="1">"c4271"</definedName>
    <definedName name="IQ_DILUT_WEIGHT_LOW_EST" hidden="1">"c4272"</definedName>
    <definedName name="IQ_DILUT_WEIGHT_MEDIAN_EST" hidden="1">"c4273"</definedName>
    <definedName name="IQ_DILUT_WEIGHT_NUM_EST" hidden="1">"c4274"</definedName>
    <definedName name="IQ_DILUT_WEIGHT_STDDEV_EST" hidden="1">"c4275"</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ACT_OR_EST" hidden="1">"c4278"</definedName>
    <definedName name="IQ_DISTRIBUTABLE_CASH_EST" hidden="1">"c4277"</definedName>
    <definedName name="IQ_DISTRIBUTABLE_CASH_GUIDANCE" hidden="1">"c4279"</definedName>
    <definedName name="IQ_DISTRIBUTABLE_CASH_HIGH_EST" hidden="1">"c4280"</definedName>
    <definedName name="IQ_DISTRIBUTABLE_CASH_HIGH_GUIDANCE" hidden="1">"c4198"</definedName>
    <definedName name="IQ_DISTRIBUTABLE_CASH_LOW_EST" hidden="1">"c4281"</definedName>
    <definedName name="IQ_DISTRIBUTABLE_CASH_LOW_GUIDANCE" hidden="1">"c4238"</definedName>
    <definedName name="IQ_DISTRIBUTABLE_CASH_MEDIAN_EST" hidden="1">"c4282"</definedName>
    <definedName name="IQ_DISTRIBUTABLE_CASH_NUM_EST" hidden="1">"c4283"</definedName>
    <definedName name="IQ_DISTRIBUTABLE_CASH_PAYOUT" hidden="1">"c3005"</definedName>
    <definedName name="IQ_DISTRIBUTABLE_CASH_SHARE" hidden="1">"c3003"</definedName>
    <definedName name="IQ_DISTRIBUTABLE_CASH_SHARE_ACT_OR_EST" hidden="1">"c4286"</definedName>
    <definedName name="IQ_DISTRIBUTABLE_CASH_SHARE_EST" hidden="1">"c4285"</definedName>
    <definedName name="IQ_DISTRIBUTABLE_CASH_SHARE_GUIDANCE" hidden="1">"c4287"</definedName>
    <definedName name="IQ_DISTRIBUTABLE_CASH_SHARE_HIGH_EST" hidden="1">"c4288"</definedName>
    <definedName name="IQ_DISTRIBUTABLE_CASH_SHARE_HIGH_GUIDANCE" hidden="1">"c4199"</definedName>
    <definedName name="IQ_DISTRIBUTABLE_CASH_SHARE_LOW_EST" hidden="1">"c4289"</definedName>
    <definedName name="IQ_DISTRIBUTABLE_CASH_SHARE_LOW_GUIDANCE" hidden="1">"c4239"</definedName>
    <definedName name="IQ_DISTRIBUTABLE_CASH_SHARE_MEDIAN_EST" hidden="1">"c4290"</definedName>
    <definedName name="IQ_DISTRIBUTABLE_CASH_SHARE_NUM_EST" hidden="1">"c4291"</definedName>
    <definedName name="IQ_DISTRIBUTABLE_CASH_SHARE_STDDEV_EST" hidden="1">"c4292"</definedName>
    <definedName name="IQ_DISTRIBUTABLE_CASH_STDDEV_EST" hidden="1">"c4294"</definedName>
    <definedName name="IQ_DIV_AMOUNT" hidden="1">"c3041"</definedName>
    <definedName name="IQ_DIV_PAYMENT_DATE" hidden="1">"c2106"</definedName>
    <definedName name="IQ_DIV_RECORD_DATE" hidden="1">"c2105"</definedName>
    <definedName name="IQ_DIV_SHARE" hidden="1">"c330"</definedName>
    <definedName name="IQ_DIVEST_CF" hidden="1">"c331"</definedName>
    <definedName name="IQ_DIVID_SHARE" hidden="1">"c1366"</definedName>
    <definedName name="IQ_DIVIDEND_EST" hidden="1">"c4296"</definedName>
    <definedName name="IQ_DIVIDEND_HIGH_EST" hidden="1">"c4297"</definedName>
    <definedName name="IQ_DIVIDEND_LOW_EST" hidden="1">"c4298"</definedName>
    <definedName name="IQ_DIVIDEND_MEDIAN_EST" hidden="1">"c4299"</definedName>
    <definedName name="IQ_DIVIDEND_NUM_EST" hidden="1">"c4300"</definedName>
    <definedName name="IQ_DIVIDEND_STDDEV_EST" hidden="1">"c4301"</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PS_ACT_OR_EST" hidden="1">"c2218"</definedName>
    <definedName name="IQ_DPS_ACT_OR_EST_REUT" hidden="1">"c5464"</definedName>
    <definedName name="IQ_DPS_EST" hidden="1">"c1674"</definedName>
    <definedName name="IQ_DPS_EST_BOTTOM_UP" hidden="1">"c5493"</definedName>
    <definedName name="IQ_DPS_EST_BOTTOM_UP_REUT" hidden="1">"c5501"</definedName>
    <definedName name="IQ_DPS_EST_REUT" hidden="1">"c3851"</definedName>
    <definedName name="IQ_DPS_GUIDANCE" hidden="1">"c4302"</definedName>
    <definedName name="IQ_DPS_HIGH_EST" hidden="1">"c1676"</definedName>
    <definedName name="IQ_DPS_HIGH_EST_REUT" hidden="1">"c3853"</definedName>
    <definedName name="IQ_DPS_HIGH_GUIDANCE" hidden="1">"c4168"</definedName>
    <definedName name="IQ_DPS_LOW_EST" hidden="1">"c1677"</definedName>
    <definedName name="IQ_DPS_LOW_EST_REUT" hidden="1">"c3854"</definedName>
    <definedName name="IQ_DPS_LOW_GUIDANCE" hidden="1">"c4208"</definedName>
    <definedName name="IQ_DPS_MEDIAN_EST" hidden="1">"c1675"</definedName>
    <definedName name="IQ_DPS_MEDIAN_EST_REUT" hidden="1">"c3852"</definedName>
    <definedName name="IQ_DPS_NUM_EST" hidden="1">"c1678"</definedName>
    <definedName name="IQ_DPS_NUM_EST_REUT" hidden="1">"c3855"</definedName>
    <definedName name="IQ_DPS_STDDEV_EST" hidden="1">"c1679"</definedName>
    <definedName name="IQ_DPS_STDDEV_EST_REUT" hidden="1">"c3856"</definedName>
    <definedName name="IQ_EARNING_ASSET_YIELD" hidden="1">"c343"</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REUT" hidden="1">"c5314"</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ACT_OR_EST" hidden="1">"c2219"</definedName>
    <definedName name="IQ_EBIT_ACT_OR_EST_REUT" hidden="1">"c5465"</definedName>
    <definedName name="IQ_EBIT_EQ_INC" hidden="1">"c3498"</definedName>
    <definedName name="IQ_EBIT_EQ_INC_EXCL_SBC" hidden="1">"c3502"</definedName>
    <definedName name="IQ_EBIT_EST" hidden="1">"c1681"</definedName>
    <definedName name="IQ_EBIT_EST_REUT" hidden="1">"c5333"</definedName>
    <definedName name="IQ_EBIT_EXCL_SBC" hidden="1">"c3082"</definedName>
    <definedName name="IQ_EBIT_GUIDANCE" hidden="1">"c4303"</definedName>
    <definedName name="IQ_EBIT_GW_ACT_OR_EST" hidden="1">"c4306"</definedName>
    <definedName name="IQ_EBIT_GW_EST" hidden="1">"c4305"</definedName>
    <definedName name="IQ_EBIT_GW_GUIDANCE" hidden="1">"c4307"</definedName>
    <definedName name="IQ_EBIT_GW_HIGH_EST" hidden="1">"c4308"</definedName>
    <definedName name="IQ_EBIT_GW_HIGH_GUIDANCE" hidden="1">"c4171"</definedName>
    <definedName name="IQ_EBIT_GW_LOW_EST" hidden="1">"c4309"</definedName>
    <definedName name="IQ_EBIT_GW_LOW_GUIDANCE" hidden="1">"c4211"</definedName>
    <definedName name="IQ_EBIT_GW_MEDIAN_EST" hidden="1">"c4310"</definedName>
    <definedName name="IQ_EBIT_GW_NUM_EST" hidden="1">"c4311"</definedName>
    <definedName name="IQ_EBIT_GW_STDDEV_EST" hidden="1">"c4312"</definedName>
    <definedName name="IQ_EBIT_HIGH_EST" hidden="1">"c1683"</definedName>
    <definedName name="IQ_EBIT_HIGH_EST_REUT" hidden="1">"c5335"</definedName>
    <definedName name="IQ_EBIT_HIGH_GUIDANCE" hidden="1">"c4172"</definedName>
    <definedName name="IQ_EBIT_INT" hidden="1">"c360"</definedName>
    <definedName name="IQ_EBIT_LOW_EST" hidden="1">"c1684"</definedName>
    <definedName name="IQ_EBIT_LOW_EST_REUT" hidden="1">"c5336"</definedName>
    <definedName name="IQ_EBIT_LOW_GUIDANCE" hidden="1">"c4212"</definedName>
    <definedName name="IQ_EBIT_MARGIN" hidden="1">"c359"</definedName>
    <definedName name="IQ_EBIT_MEDIAN_EST" hidden="1">"c1682"</definedName>
    <definedName name="IQ_EBIT_MEDIAN_EST_REUT" hidden="1">"c5334"</definedName>
    <definedName name="IQ_EBIT_NUM_EST" hidden="1">"c1685"</definedName>
    <definedName name="IQ_EBIT_NUM_EST_REUT" hidden="1">"c5337"</definedName>
    <definedName name="IQ_EBIT_OVER_IE" hidden="1">"c1369"</definedName>
    <definedName name="IQ_EBIT_SBC_ACT_OR_EST" hidden="1">"c4316"</definedName>
    <definedName name="IQ_EBIT_SBC_EST" hidden="1">"c4315"</definedName>
    <definedName name="IQ_EBIT_SBC_GUIDANCE" hidden="1">"c4317"</definedName>
    <definedName name="IQ_EBIT_SBC_GW_ACT_OR_EST" hidden="1">"c4320"</definedName>
    <definedName name="IQ_EBIT_SBC_GW_EST" hidden="1">"c4319"</definedName>
    <definedName name="IQ_EBIT_SBC_GW_GUIDANCE" hidden="1">"c4321"</definedName>
    <definedName name="IQ_EBIT_SBC_GW_HIGH_EST" hidden="1">"c4322"</definedName>
    <definedName name="IQ_EBIT_SBC_GW_HIGH_GUIDANCE" hidden="1">"c4193"</definedName>
    <definedName name="IQ_EBIT_SBC_GW_LOW_EST" hidden="1">"c4323"</definedName>
    <definedName name="IQ_EBIT_SBC_GW_LOW_GUIDANCE" hidden="1">"c4233"</definedName>
    <definedName name="IQ_EBIT_SBC_GW_MEDIAN_EST" hidden="1">"c4324"</definedName>
    <definedName name="IQ_EBIT_SBC_GW_NUM_EST" hidden="1">"c4325"</definedName>
    <definedName name="IQ_EBIT_SBC_GW_STDDEV_EST" hidden="1">"c4326"</definedName>
    <definedName name="IQ_EBIT_SBC_HIGH_EST" hidden="1">"c4328"</definedName>
    <definedName name="IQ_EBIT_SBC_HIGH_GUIDANCE" hidden="1">"c4192"</definedName>
    <definedName name="IQ_EBIT_SBC_LOW_EST" hidden="1">"c4329"</definedName>
    <definedName name="IQ_EBIT_SBC_LOW_GUIDANCE" hidden="1">"c4232"</definedName>
    <definedName name="IQ_EBIT_SBC_MEDIAN_EST" hidden="1">"c4330"</definedName>
    <definedName name="IQ_EBIT_SBC_NUM_EST" hidden="1">"c4331"</definedName>
    <definedName name="IQ_EBIT_SBC_STDDEV_EST" hidden="1">"c4332"</definedName>
    <definedName name="IQ_EBIT_STDDEV_EST" hidden="1">"c1686"</definedName>
    <definedName name="IQ_EBIT_STDDEV_EST_REUT" hidden="1">"c5338"</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 hidden="1">"c2215"</definedName>
    <definedName name="IQ_EBITDA_ACT_OR_EST_REUT" hidden="1">"c5462"</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REUT" hidden="1">"c3640"</definedName>
    <definedName name="IQ_EBITDA_EXCL_SBC" hidden="1">"c3081"</definedName>
    <definedName name="IQ_EBITDA_GUIDANCE" hidden="1">"c4334"</definedName>
    <definedName name="IQ_EBITDA_HIGH_EST" hidden="1">"c370"</definedName>
    <definedName name="IQ_EBITDA_HIGH_EST_REUT" hidden="1">"c3642"</definedName>
    <definedName name="IQ_EBITDA_HIGH_GUIDANCE" hidden="1">"c4170"</definedName>
    <definedName name="IQ_EBITDA_INT" hidden="1">"c373"</definedName>
    <definedName name="IQ_EBITDA_LOW_EST" hidden="1">"c371"</definedName>
    <definedName name="IQ_EBITDA_LOW_EST_REUT" hidden="1">"c3643"</definedName>
    <definedName name="IQ_EBITDA_LOW_GUIDANCE" hidden="1">"c4210"</definedName>
    <definedName name="IQ_EBITDA_MARGIN" hidden="1">"c372"</definedName>
    <definedName name="IQ_EBITDA_MEDIAN_EST" hidden="1">"c1663"</definedName>
    <definedName name="IQ_EBITDA_MEDIAN_EST_REUT" hidden="1">"c3641"</definedName>
    <definedName name="IQ_EBITDA_NUM_EST" hidden="1">"c374"</definedName>
    <definedName name="IQ_EBITDA_NUM_EST_REUT" hidden="1">"c3644"</definedName>
    <definedName name="IQ_EBITDA_OVER_TOTAL_IE" hidden="1">"c1371"</definedName>
    <definedName name="IQ_EBITDA_SBC_ACT_OR_EST" hidden="1">"c4337"</definedName>
    <definedName name="IQ_EBITDA_SBC_EST" hidden="1">"c4336"</definedName>
    <definedName name="IQ_EBITDA_SBC_GUIDANCE" hidden="1">"c4338"</definedName>
    <definedName name="IQ_EBITDA_SBC_HIGH_EST" hidden="1">"c4339"</definedName>
    <definedName name="IQ_EBITDA_SBC_HIGH_GUIDANCE" hidden="1">"c4194"</definedName>
    <definedName name="IQ_EBITDA_SBC_LOW_EST" hidden="1">"c4340"</definedName>
    <definedName name="IQ_EBITDA_SBC_LOW_GUIDANCE" hidden="1">"c4234"</definedName>
    <definedName name="IQ_EBITDA_SBC_MEDIAN_EST" hidden="1">"c4341"</definedName>
    <definedName name="IQ_EBITDA_SBC_NUM_EST" hidden="1">"c4342"</definedName>
    <definedName name="IQ_EBITDA_SBC_STDDEV_EST" hidden="1">"c4343"</definedName>
    <definedName name="IQ_EBITDA_STDDEV_EST" hidden="1">"c375"</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IN" hidden="1">"c386"</definedName>
    <definedName name="IQ_EBT_GAAP_GUIDANCE" hidden="1">"c4345"</definedName>
    <definedName name="IQ_EBT_GAAP_HIGH_GUIDANCE" hidden="1">"c4174"</definedName>
    <definedName name="IQ_EBT_GAAP_LOW_GUIDANCE" hidden="1">"c4214"</definedName>
    <definedName name="IQ_EBT_GUIDANCE" hidden="1">"c4346"</definedName>
    <definedName name="IQ_EBT_GW_GUIDANCE" hidden="1">"c4347"</definedName>
    <definedName name="IQ_EBT_GW_HIGH_GUIDANCE" hidden="1">"c4175"</definedName>
    <definedName name="IQ_EBT_GW_LOW_GUIDANCE" hidden="1">"c4215"</definedName>
    <definedName name="IQ_EBT_HIGH_GUIDANCE" hidden="1">"c4173"</definedName>
    <definedName name="IQ_EBT_INCL_MARGIN" hidden="1">"c387"</definedName>
    <definedName name="IQ_EBT_INS" hidden="1">"c388"</definedName>
    <definedName name="IQ_EBT_LOW_GUIDANCE" hidden="1">"c4213"</definedName>
    <definedName name="IQ_EBT_RE" hidden="1">"c6215"</definedName>
    <definedName name="IQ_EBT_REIT" hidden="1">"c389"</definedName>
    <definedName name="IQ_EBT_SBC_ACT_OR_EST" hidden="1">"c4350"</definedName>
    <definedName name="IQ_EBT_SBC_EST" hidden="1">"c4349"</definedName>
    <definedName name="IQ_EBT_SBC_GUIDANCE" hidden="1">"c4351"</definedName>
    <definedName name="IQ_EBT_SBC_GW_ACT_OR_EST" hidden="1">"c4354"</definedName>
    <definedName name="IQ_EBT_SBC_GW_EST" hidden="1">"c4353"</definedName>
    <definedName name="IQ_EBT_SBC_GW_GUIDANCE" hidden="1">"c4355"</definedName>
    <definedName name="IQ_EBT_SBC_GW_HIGH_EST" hidden="1">"c4356"</definedName>
    <definedName name="IQ_EBT_SBC_GW_HIGH_GUIDANCE" hidden="1">"c4191"</definedName>
    <definedName name="IQ_EBT_SBC_GW_LOW_EST" hidden="1">"c4357"</definedName>
    <definedName name="IQ_EBT_SBC_GW_LOW_GUIDANCE" hidden="1">"c4231"</definedName>
    <definedName name="IQ_EBT_SBC_GW_MEDIAN_EST" hidden="1">"c4358"</definedName>
    <definedName name="IQ_EBT_SBC_GW_NUM_EST" hidden="1">"c4359"</definedName>
    <definedName name="IQ_EBT_SBC_GW_STDDEV_EST" hidden="1">"c4360"</definedName>
    <definedName name="IQ_EBT_SBC_HIGH_EST" hidden="1">"c4362"</definedName>
    <definedName name="IQ_EBT_SBC_HIGH_GUIDANCE" hidden="1">"c4190"</definedName>
    <definedName name="IQ_EBT_SBC_LOW_EST" hidden="1">"c4363"</definedName>
    <definedName name="IQ_EBT_SBC_LOW_GUIDANCE" hidden="1">"c4230"</definedName>
    <definedName name="IQ_EBT_SBC_MEDIAN_EST" hidden="1">"c4364"</definedName>
    <definedName name="IQ_EBT_SBC_NUM_EST" hidden="1">"c4365"</definedName>
    <definedName name="IQ_EBT_SBC_STDDEV_EST" hidden="1">"c4366"</definedName>
    <definedName name="IQ_EBT_UTI" hidden="1">"c390"</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 hidden="1">"c2213"</definedName>
    <definedName name="IQ_EPS_ACT_OR_EST_REUT" hidden="1">"c5460"</definedName>
    <definedName name="IQ_EPS_EST" hidden="1">"c399"</definedName>
    <definedName name="IQ_EPS_EST_BOTTOM_UP" hidden="1">"c5489"</definedName>
    <definedName name="IQ_EPS_EST_BOTTOM_UP_REUT" hidden="1">"c5497"</definedName>
    <definedName name="IQ_EPS_EST_REUT" hidden="1">"c5453"</definedName>
    <definedName name="IQ_EPS_EXCL_GUIDANCE" hidden="1">"c4368"</definedName>
    <definedName name="IQ_EPS_EXCL_HIGH_GUIDANCE" hidden="1">"c4369"</definedName>
    <definedName name="IQ_EPS_EXCL_LOW_GUIDANCE" hidden="1">"c4204"</definedName>
    <definedName name="IQ_EPS_GAAP_GUIDANCE" hidden="1">"c4370"</definedName>
    <definedName name="IQ_EPS_GAAP_HIGH_GUIDANCE" hidden="1">"c4371"</definedName>
    <definedName name="IQ_EPS_GAAP_LOW_GUIDANCE" hidden="1">"c4205"</definedName>
    <definedName name="IQ_EPS_GW_ACT_OR_EST" hidden="1">"c2223"</definedName>
    <definedName name="IQ_EPS_GW_ACT_OR_EST_REUT" hidden="1">"c5469"</definedName>
    <definedName name="IQ_EPS_GW_EST" hidden="1">"c1737"</definedName>
    <definedName name="IQ_EPS_GW_EST_BOTTOM_UP" hidden="1">"c5491"</definedName>
    <definedName name="IQ_EPS_GW_EST_BOTTOM_UP_REUT" hidden="1">"c5499"</definedName>
    <definedName name="IQ_EPS_GW_EST_REUT" hidden="1">"c5389"</definedName>
    <definedName name="IQ_EPS_GW_GUIDANCE" hidden="1">"c4372"</definedName>
    <definedName name="IQ_EPS_GW_HIGH_EST" hidden="1">"c1739"</definedName>
    <definedName name="IQ_EPS_GW_HIGH_EST_REUT" hidden="1">"c5391"</definedName>
    <definedName name="IQ_EPS_GW_HIGH_GUIDANCE" hidden="1">"c4373"</definedName>
    <definedName name="IQ_EPS_GW_LOW_EST" hidden="1">"c1740"</definedName>
    <definedName name="IQ_EPS_GW_LOW_EST_REUT" hidden="1">"c5392"</definedName>
    <definedName name="IQ_EPS_GW_LOW_GUIDANCE" hidden="1">"c4206"</definedName>
    <definedName name="IQ_EPS_GW_MEDIAN_EST" hidden="1">"c1738"</definedName>
    <definedName name="IQ_EPS_GW_MEDIAN_EST_REUT" hidden="1">"c5390"</definedName>
    <definedName name="IQ_EPS_GW_NUM_EST" hidden="1">"c1741"</definedName>
    <definedName name="IQ_EPS_GW_NUM_EST_REUT" hidden="1">"c5393"</definedName>
    <definedName name="IQ_EPS_GW_STDDEV_EST" hidden="1">"c1742"</definedName>
    <definedName name="IQ_EPS_GW_STDDEV_EST_REUT" hidden="1">"c5394"</definedName>
    <definedName name="IQ_EPS_HIGH_EST" hidden="1">"c400"</definedName>
    <definedName name="IQ_EPS_HIGH_EST_REUT" hidden="1">"c5454"</definedName>
    <definedName name="IQ_EPS_LOW_EST" hidden="1">"c401"</definedName>
    <definedName name="IQ_EPS_LOW_EST_REUT" hidden="1">"c5455"</definedName>
    <definedName name="IQ_EPS_MEDIAN_EST" hidden="1">"c1661"</definedName>
    <definedName name="IQ_EPS_MEDIAN_EST_REUT" hidden="1">"c5456"</definedName>
    <definedName name="IQ_EPS_NORM" hidden="1">"c1902"</definedName>
    <definedName name="IQ_EPS_NORM_EST" hidden="1">"c2226"</definedName>
    <definedName name="IQ_EPS_NORM_EST_BOTTOM_UP" hidden="1">"c5490"</definedName>
    <definedName name="IQ_EPS_NORM_EST_BOTTOM_UP_REUT" hidden="1">"c5498"</definedName>
    <definedName name="IQ_EPS_NORM_EST_REUT" hidden="1">"c5326"</definedName>
    <definedName name="IQ_EPS_NORM_HIGH_EST" hidden="1">"c2228"</definedName>
    <definedName name="IQ_EPS_NORM_HIGH_EST_REUT" hidden="1">"c5328"</definedName>
    <definedName name="IQ_EPS_NORM_LOW_EST" hidden="1">"c2229"</definedName>
    <definedName name="IQ_EPS_NORM_LOW_EST_REUT" hidden="1">"c5329"</definedName>
    <definedName name="IQ_EPS_NORM_MEDIAN_EST" hidden="1">"c2227"</definedName>
    <definedName name="IQ_EPS_NORM_MEDIAN_EST_REUT" hidden="1">"c5327"</definedName>
    <definedName name="IQ_EPS_NORM_NUM_EST" hidden="1">"c2230"</definedName>
    <definedName name="IQ_EPS_NORM_NUM_EST_REUT" hidden="1">"c5330"</definedName>
    <definedName name="IQ_EPS_NORM_STDDEV_EST" hidden="1">"c2231"</definedName>
    <definedName name="IQ_EPS_NORM_STDDEV_EST_REUT" hidden="1">"c5331"</definedName>
    <definedName name="IQ_EPS_NUM_EST" hidden="1">"c402"</definedName>
    <definedName name="IQ_EPS_NUM_EST_REUT" hidden="1">"c5451"</definedName>
    <definedName name="IQ_EPS_REPORT_ACT_OR_EST" hidden="1">"c2224"</definedName>
    <definedName name="IQ_EPS_REPORT_ACT_OR_EST_REUT" hidden="1">"c5470"</definedName>
    <definedName name="IQ_EPS_REPORTED_EST" hidden="1">"c1744"</definedName>
    <definedName name="IQ_EPS_REPORTED_EST_BOTTOM_UP" hidden="1">"c5492"</definedName>
    <definedName name="IQ_EPS_REPORTED_EST_BOTTOM_UP_REUT" hidden="1">"c5500"</definedName>
    <definedName name="IQ_EPS_REPORTED_EST_REUT" hidden="1">"c5396"</definedName>
    <definedName name="IQ_EPS_REPORTED_HIGH_EST" hidden="1">"c1746"</definedName>
    <definedName name="IQ_EPS_REPORTED_HIGH_EST_REUT" hidden="1">"c5398"</definedName>
    <definedName name="IQ_EPS_REPORTED_LOW_EST" hidden="1">"c1747"</definedName>
    <definedName name="IQ_EPS_REPORTED_LOW_EST_REUT" hidden="1">"c5399"</definedName>
    <definedName name="IQ_EPS_REPORTED_MEDIAN_EST" hidden="1">"c1745"</definedName>
    <definedName name="IQ_EPS_REPORTED_MEDIAN_EST_REUT" hidden="1">"c5397"</definedName>
    <definedName name="IQ_EPS_REPORTED_NUM_EST" hidden="1">"c1748"</definedName>
    <definedName name="IQ_EPS_REPORTED_NUM_EST_REUT" hidden="1">"c5400"</definedName>
    <definedName name="IQ_EPS_REPORTED_STDDEV_EST" hidden="1">"c1749"</definedName>
    <definedName name="IQ_EPS_REPORTED_STDDEV_EST_REUT" hidden="1">"c5401"</definedName>
    <definedName name="IQ_EPS_SBC_ACT_OR_EST" hidden="1">"c4376"</definedName>
    <definedName name="IQ_EPS_SBC_EST" hidden="1">"c4375"</definedName>
    <definedName name="IQ_EPS_SBC_GUIDANCE" hidden="1">"c4377"</definedName>
    <definedName name="IQ_EPS_SBC_GW_ACT_OR_EST" hidden="1">"c4380"</definedName>
    <definedName name="IQ_EPS_SBC_GW_EST" hidden="1">"c4379"</definedName>
    <definedName name="IQ_EPS_SBC_GW_GUIDANCE" hidden="1">"c4381"</definedName>
    <definedName name="IQ_EPS_SBC_GW_HIGH_EST" hidden="1">"c4382"</definedName>
    <definedName name="IQ_EPS_SBC_GW_HIGH_GUIDANCE" hidden="1">"c4189"</definedName>
    <definedName name="IQ_EPS_SBC_GW_LOW_EST" hidden="1">"c4383"</definedName>
    <definedName name="IQ_EPS_SBC_GW_LOW_GUIDANCE" hidden="1">"c4229"</definedName>
    <definedName name="IQ_EPS_SBC_GW_MEDIAN_EST" hidden="1">"c4384"</definedName>
    <definedName name="IQ_EPS_SBC_GW_NUM_EST" hidden="1">"c4385"</definedName>
    <definedName name="IQ_EPS_SBC_GW_STDDEV_EST" hidden="1">"c4386"</definedName>
    <definedName name="IQ_EPS_SBC_HIGH_EST" hidden="1">"c4388"</definedName>
    <definedName name="IQ_EPS_SBC_HIGH_GUIDANCE" hidden="1">"c4188"</definedName>
    <definedName name="IQ_EPS_SBC_LOW_EST" hidden="1">"c4389"</definedName>
    <definedName name="IQ_EPS_SBC_LOW_GUIDANCE" hidden="1">"c4228"</definedName>
    <definedName name="IQ_EPS_SBC_MEDIAN_EST" hidden="1">"c4390"</definedName>
    <definedName name="IQ_EPS_SBC_NUM_EST" hidden="1">"c4391"</definedName>
    <definedName name="IQ_EPS_SBC_STDDEV_EST" hidden="1">"c4392"</definedName>
    <definedName name="IQ_EPS_STDDEV_EST" hidden="1">"c403"</definedName>
    <definedName name="IQ_EPS_STDDEV_EST_REUT" hidden="1">"c5452"</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BV" hidden="1">"c5630"</definedName>
    <definedName name="IQ_EST_ACT_BV_SHARE" hidden="1">"c3549"</definedName>
    <definedName name="IQ_EST_ACT_BV_SHARE_REUT" hidden="1">"c5445"</definedName>
    <definedName name="IQ_EST_ACT_CAPEX" hidden="1">"c3546"</definedName>
    <definedName name="IQ_EST_ACT_CAPEX_REUT" hidden="1">"c3975"</definedName>
    <definedName name="IQ_EST_ACT_CASH_EPS" hidden="1">"c5637"</definedName>
    <definedName name="IQ_EST_ACT_CASH_FLOW" hidden="1">"c4394"</definedName>
    <definedName name="IQ_EST_ACT_CASH_OPER" hidden="1">"c4395"</definedName>
    <definedName name="IQ_EST_ACT_CFPS" hidden="1">"c1673"</definedName>
    <definedName name="IQ_EST_ACT_CFPS_REUT" hidden="1">"c3850"</definedName>
    <definedName name="IQ_EST_ACT_DISTRIBUTABLE_CASH" hidden="1">"c4396"</definedName>
    <definedName name="IQ_EST_ACT_DISTRIBUTABLE_CASH_SHARE" hidden="1">"c4397"</definedName>
    <definedName name="IQ_EST_ACT_DPS" hidden="1">"c1680"</definedName>
    <definedName name="IQ_EST_ACT_DPS_REUT" hidden="1">"c3857"</definedName>
    <definedName name="IQ_EST_ACT_EBIT" hidden="1">"c1687"</definedName>
    <definedName name="IQ_EST_ACT_EBIT_GW" hidden="1">"c4398"</definedName>
    <definedName name="IQ_EST_ACT_EBIT_REUT" hidden="1">"c5339"</definedName>
    <definedName name="IQ_EST_ACT_EBIT_SBC" hidden="1">"c4399"</definedName>
    <definedName name="IQ_EST_ACT_EBIT_SBC_GW" hidden="1">"c4400"</definedName>
    <definedName name="IQ_EST_ACT_EBITDA" hidden="1">"c1664"</definedName>
    <definedName name="IQ_EST_ACT_EBITDA_REUT" hidden="1">"c3836"</definedName>
    <definedName name="IQ_EST_ACT_EBITDA_SBC" hidden="1">"c4401"</definedName>
    <definedName name="IQ_EST_ACT_EBT_SBC" hidden="1">"c4402"</definedName>
    <definedName name="IQ_EST_ACT_EBT_SBC_GW" hidden="1">"c4403"</definedName>
    <definedName name="IQ_EST_ACT_EPS" hidden="1">"c1648"</definedName>
    <definedName name="IQ_EST_ACT_EPS_GW" hidden="1">"c1743"</definedName>
    <definedName name="IQ_EST_ACT_EPS_GW_REUT" hidden="1">"c5395"</definedName>
    <definedName name="IQ_EST_ACT_EPS_NORM" hidden="1">"c2232"</definedName>
    <definedName name="IQ_EST_ACT_EPS_NORM_REUT" hidden="1">"c5332"</definedName>
    <definedName name="IQ_EST_ACT_EPS_REPORTED" hidden="1">"c1750"</definedName>
    <definedName name="IQ_EST_ACT_EPS_REPORTED_REUT" hidden="1">"c5402"</definedName>
    <definedName name="IQ_EST_ACT_EPS_REUT" hidden="1">"c5457"</definedName>
    <definedName name="IQ_EST_ACT_EPS_SBC" hidden="1">"c4404"</definedName>
    <definedName name="IQ_EST_ACT_EPS_SBC_GW" hidden="1">"c4405"</definedName>
    <definedName name="IQ_EST_ACT_FFO" hidden="1">"c1666"</definedName>
    <definedName name="IQ_EST_ACT_FFO_ADJ" hidden="1">"c4406"</definedName>
    <definedName name="IQ_EST_ACT_FFO_REUT" hidden="1">"c3843"</definedName>
    <definedName name="IQ_EST_ACT_FFO_SHARE" hidden="1">"c4407"</definedName>
    <definedName name="IQ_EST_ACT_GROSS_MARGIN" hidden="1">"c5553"</definedName>
    <definedName name="IQ_EST_ACT_MAINT_CAPEX" hidden="1">"c4408"</definedName>
    <definedName name="IQ_EST_ACT_NAV" hidden="1">"c1757"</definedName>
    <definedName name="IQ_EST_ACT_NAV_SHARE" hidden="1">"c5608"</definedName>
    <definedName name="IQ_EST_ACT_NAV_SHARE_REUT" hidden="1">"c5616"</definedName>
    <definedName name="IQ_EST_ACT_NET_DEBT" hidden="1">"c3545"</definedName>
    <definedName name="IQ_EST_ACT_NET_DEBT_REUT" hidden="1">"c5446"</definedName>
    <definedName name="IQ_EST_ACT_NI" hidden="1">"c1722"</definedName>
    <definedName name="IQ_EST_ACT_NI_GW_REUT" hidden="1">"c5381"</definedName>
    <definedName name="IQ_EST_ACT_NI_REPORTED" hidden="1">"c1736"</definedName>
    <definedName name="IQ_EST_ACT_NI_REPORTED_REUT" hidden="1">"c5388"</definedName>
    <definedName name="IQ_EST_ACT_NI_REUT" hidden="1">"c5374"</definedName>
    <definedName name="IQ_EST_ACT_NI_SBC" hidden="1">"c4409"</definedName>
    <definedName name="IQ_EST_ACT_NI_SBC_GW" hidden="1">"c4410"</definedName>
    <definedName name="IQ_EST_ACT_OPER_INC" hidden="1">"c1694"</definedName>
    <definedName name="IQ_EST_ACT_OPER_INC_REUT" hidden="1">"c5346"</definedName>
    <definedName name="IQ_EST_ACT_PRETAX_GW_INC" hidden="1">"c1708"</definedName>
    <definedName name="IQ_EST_ACT_PRETAX_GW_INC_REUT" hidden="1">"c5360"</definedName>
    <definedName name="IQ_EST_ACT_PRETAX_INC" hidden="1">"c1701"</definedName>
    <definedName name="IQ_EST_ACT_PRETAX_INC_REUT" hidden="1">"c5353"</definedName>
    <definedName name="IQ_EST_ACT_PRETAX_REPORT_INC" hidden="1">"c1715"</definedName>
    <definedName name="IQ_EST_ACT_PRETAX_REPORT_INC_REUT" hidden="1">"c5367"</definedName>
    <definedName name="IQ_EST_ACT_RECURRING_PROFIT" hidden="1">"c4411"</definedName>
    <definedName name="IQ_EST_ACT_RECURRING_PROFIT_SHARE" hidden="1">"c4412"</definedName>
    <definedName name="IQ_EST_ACT_RETURN_ASSETS" hidden="1">"c3547"</definedName>
    <definedName name="IQ_EST_ACT_RETURN_ASSETS_REUT" hidden="1">"c3996"</definedName>
    <definedName name="IQ_EST_ACT_RETURN_EQUITY" hidden="1">"c3548"</definedName>
    <definedName name="IQ_EST_ACT_RETURN_EQUITY_REUT" hidden="1">"c3989"</definedName>
    <definedName name="IQ_EST_ACT_REV" hidden="1">"c2113"</definedName>
    <definedName name="IQ_EST_ACT_REV_REUT" hidden="1">"c3835"</definedName>
    <definedName name="IQ_EST_BV_SHARE_DIFF" hidden="1">"c4147"</definedName>
    <definedName name="IQ_EST_BV_SHARE_SURPRISE_PERCENT" hidden="1">"c4148"</definedName>
    <definedName name="IQ_EST_CAPEX_DIFF" hidden="1">"c4149"</definedName>
    <definedName name="IQ_EST_CAPEX_GROWTH_1YR" hidden="1">"c3588"</definedName>
    <definedName name="IQ_EST_CAPEX_GROWTH_1YR_REUT" hidden="1">"c5447"</definedName>
    <definedName name="IQ_EST_CAPEX_GROWTH_2YR" hidden="1">"c3589"</definedName>
    <definedName name="IQ_EST_CAPEX_GROWTH_2YR_REUT" hidden="1">"c5448"</definedName>
    <definedName name="IQ_EST_CAPEX_GROWTH_Q_1YR" hidden="1">"c3590"</definedName>
    <definedName name="IQ_EST_CAPEX_GROWTH_Q_1YR_REUT" hidden="1">"c5449"</definedName>
    <definedName name="IQ_EST_CAPEX_SEQ_GROWTH_Q" hidden="1">"c3591"</definedName>
    <definedName name="IQ_EST_CAPEX_SEQ_GROWTH_Q_REUT" hidden="1">"c5450"</definedName>
    <definedName name="IQ_EST_CAPEX_SURPRISE_PERCENT" hidden="1">"c4151"</definedName>
    <definedName name="IQ_EST_CASH_FLOW_DIFF" hidden="1">"c4152"</definedName>
    <definedName name="IQ_EST_CASH_FLOW_SURPRISE_PERCENT" hidden="1">"c4161"</definedName>
    <definedName name="IQ_EST_CASH_OPER_DIFF" hidden="1">"c4162"</definedName>
    <definedName name="IQ_EST_CASH_OPER_SURPRISE_PERCENT" hidden="1">"c4248"</definedName>
    <definedName name="IQ_EST_CFPS_DIFF" hidden="1">"c1871"</definedName>
    <definedName name="IQ_EST_CFPS_DIFF_REUT" hidden="1">"c3892"</definedName>
    <definedName name="IQ_EST_CFPS_GROWTH_1YR" hidden="1">"c1774"</definedName>
    <definedName name="IQ_EST_CFPS_GROWTH_1YR_REUT" hidden="1">"c3878"</definedName>
    <definedName name="IQ_EST_CFPS_GROWTH_2YR" hidden="1">"c1775"</definedName>
    <definedName name="IQ_EST_CFPS_GROWTH_2YR_REUT" hidden="1">"c3879"</definedName>
    <definedName name="IQ_EST_CFPS_GROWTH_Q_1YR" hidden="1">"c1776"</definedName>
    <definedName name="IQ_EST_CFPS_GROWTH_Q_1YR_REUT" hidden="1">"c3880"</definedName>
    <definedName name="IQ_EST_CFPS_SEQ_GROWTH_Q" hidden="1">"c1777"</definedName>
    <definedName name="IQ_EST_CFPS_SEQ_GROWTH_Q_REUT" hidden="1">"c3881"</definedName>
    <definedName name="IQ_EST_CFPS_SURPRISE_PERCENT" hidden="1">"c1872"</definedName>
    <definedName name="IQ_EST_CFPS_SURPRISE_PERCENT_REUT" hidden="1">"c3893"</definedName>
    <definedName name="IQ_EST_CURRENCY" hidden="1">"c2140"</definedName>
    <definedName name="IQ_EST_CURRENCY_REUT" hidden="1">"c5437"</definedName>
    <definedName name="IQ_EST_DATE" hidden="1">"c1634"</definedName>
    <definedName name="IQ_EST_DATE_REUT" hidden="1">"c5438"</definedName>
    <definedName name="IQ_EST_DISTRIBUTABLE_CASH_DIFF" hidden="1">"c4276"</definedName>
    <definedName name="IQ_EST_DISTRIBUTABLE_CASH_GROWTH_1YR" hidden="1">"c4413"</definedName>
    <definedName name="IQ_EST_DISTRIBUTABLE_CASH_GROWTH_2YR" hidden="1">"c4414"</definedName>
    <definedName name="IQ_EST_DISTRIBUTABLE_CASH_GROWTH_Q_1YR" hidden="1">"c4415"</definedName>
    <definedName name="IQ_EST_DISTRIBUTABLE_CASH_SEQ_GROWTH_Q" hidden="1">"c4416"</definedName>
    <definedName name="IQ_EST_DISTRIBUTABLE_CASH_SHARE_DIFF" hidden="1">"c4284"</definedName>
    <definedName name="IQ_EST_DISTRIBUTABLE_CASH_SHARE_GROWTH_1YR" hidden="1">"c4417"</definedName>
    <definedName name="IQ_EST_DISTRIBUTABLE_CASH_SHARE_GROWTH_2YR" hidden="1">"c4418"</definedName>
    <definedName name="IQ_EST_DISTRIBUTABLE_CASH_SHARE_GROWTH_Q_1YR" hidden="1">"c4419"</definedName>
    <definedName name="IQ_EST_DISTRIBUTABLE_CASH_SHARE_SEQ_GROWTH_Q" hidden="1">"c4420"</definedName>
    <definedName name="IQ_EST_DISTRIBUTABLE_CASH_SHARE_SURPRISE_PERCENT" hidden="1">"c4293"</definedName>
    <definedName name="IQ_EST_DISTRIBUTABLE_CASH_SURPRISE_PERCENT" hidden="1">"c4295"</definedName>
    <definedName name="IQ_EST_DPS_DIFF" hidden="1">"c1873"</definedName>
    <definedName name="IQ_EST_DPS_DIFF_REUT" hidden="1">"c3894"</definedName>
    <definedName name="IQ_EST_DPS_GROWTH_1YR" hidden="1">"c1778"</definedName>
    <definedName name="IQ_EST_DPS_GROWTH_1YR_REUT" hidden="1">"c3882"</definedName>
    <definedName name="IQ_EST_DPS_GROWTH_2YR" hidden="1">"c1779"</definedName>
    <definedName name="IQ_EST_DPS_GROWTH_2YR_REUT" hidden="1">"c3883"</definedName>
    <definedName name="IQ_EST_DPS_GROWTH_Q_1YR" hidden="1">"c1780"</definedName>
    <definedName name="IQ_EST_DPS_GROWTH_Q_1YR_REUT" hidden="1">"c3884"</definedName>
    <definedName name="IQ_EST_DPS_SEQ_GROWTH_Q" hidden="1">"c1781"</definedName>
    <definedName name="IQ_EST_DPS_SEQ_GROWTH_Q_REUT" hidden="1">"c3885"</definedName>
    <definedName name="IQ_EST_DPS_SURPRISE_PERCENT" hidden="1">"c1874"</definedName>
    <definedName name="IQ_EST_DPS_SURPRISE_PERCENT_REUT" hidden="1">"c3895"</definedName>
    <definedName name="IQ_EST_EBIT_DIFF" hidden="1">"c1875"</definedName>
    <definedName name="IQ_EST_EBIT_DIFF_REUT" hidden="1">"c5413"</definedName>
    <definedName name="IQ_EST_EBIT_GW_DIFF" hidden="1">"c4304"</definedName>
    <definedName name="IQ_EST_EBIT_GW_SURPRISE_PERCENT" hidden="1">"c4313"</definedName>
    <definedName name="IQ_EST_EBIT_SBC_DIFF" hidden="1">"c4314"</definedName>
    <definedName name="IQ_EST_EBIT_SBC_GW_DIFF" hidden="1">"c4318"</definedName>
    <definedName name="IQ_EST_EBIT_SBC_GW_SURPRISE_PERCENT" hidden="1">"c4327"</definedName>
    <definedName name="IQ_EST_EBIT_SBC_SURPRISE_PERCENT" hidden="1">"c4333"</definedName>
    <definedName name="IQ_EST_EBIT_SURPRISE_PERCENT" hidden="1">"c1876"</definedName>
    <definedName name="IQ_EST_EBIT_SURPRISE_PERCENT_REUT" hidden="1">"c5414"</definedName>
    <definedName name="IQ_EST_EBITDA_DIFF" hidden="1">"c1867"</definedName>
    <definedName name="IQ_EST_EBITDA_DIFF_REUT" hidden="1">"c3888"</definedName>
    <definedName name="IQ_EST_EBITDA_GROWTH_1YR" hidden="1">"c1766"</definedName>
    <definedName name="IQ_EST_EBITDA_GROWTH_1YR_REUT" hidden="1">"c3864"</definedName>
    <definedName name="IQ_EST_EBITDA_GROWTH_2YR" hidden="1">"c1767"</definedName>
    <definedName name="IQ_EST_EBITDA_GROWTH_2YR_REUT" hidden="1">"c3865"</definedName>
    <definedName name="IQ_EST_EBITDA_GROWTH_Q_1YR" hidden="1">"c1768"</definedName>
    <definedName name="IQ_EST_EBITDA_GROWTH_Q_1YR_REUT" hidden="1">"c3866"</definedName>
    <definedName name="IQ_EST_EBITDA_SBC_DIFF" hidden="1">"c4335"</definedName>
    <definedName name="IQ_EST_EBITDA_SBC_SURPRISE_PERCENT" hidden="1">"c4344"</definedName>
    <definedName name="IQ_EST_EBITDA_SEQ_GROWTH_Q" hidden="1">"c1769"</definedName>
    <definedName name="IQ_EST_EBITDA_SEQ_GROWTH_Q_REUT" hidden="1">"c3867"</definedName>
    <definedName name="IQ_EST_EBITDA_SURPRISE_PERCENT" hidden="1">"c1868"</definedName>
    <definedName name="IQ_EST_EBITDA_SURPRISE_PERCENT_REUT" hidden="1">"c3889"</definedName>
    <definedName name="IQ_EST_EBT_SBC_DIFF" hidden="1">"c4348"</definedName>
    <definedName name="IQ_EST_EBT_SBC_GW_DIFF" hidden="1">"c4352"</definedName>
    <definedName name="IQ_EST_EBT_SBC_GW_SURPRISE_PERCENT" hidden="1">"c4361"</definedName>
    <definedName name="IQ_EST_EBT_SBC_SURPRISE_PERCENT" hidden="1">"c4367"</definedName>
    <definedName name="IQ_EST_EPS_DIFF" hidden="1">"c1864"</definedName>
    <definedName name="IQ_EST_EPS_DIFF_REUT" hidden="1">"c5458"</definedName>
    <definedName name="IQ_EST_EPS_GROWTH_1YR" hidden="1">"c1636"</definedName>
    <definedName name="IQ_EST_EPS_GROWTH_1YR_REUT" hidden="1">"c3646"</definedName>
    <definedName name="IQ_EST_EPS_GROWTH_2YR" hidden="1">"c1637"</definedName>
    <definedName name="IQ_EST_EPS_GROWTH_2YR_REUT" hidden="1">"c3858"</definedName>
    <definedName name="IQ_EST_EPS_GROWTH_5YR" hidden="1">"c1655"</definedName>
    <definedName name="IQ_EST_EPS_GROWTH_5YR_BOTTOM_UP" hidden="1">"c5487"</definedName>
    <definedName name="IQ_EST_EPS_GROWTH_5YR_BOTTOM_UP_REUT" hidden="1">"c5495"</definedName>
    <definedName name="IQ_EST_EPS_GROWTH_5YR_HIGH" hidden="1">"c1657"</definedName>
    <definedName name="IQ_EST_EPS_GROWTH_5YR_HIGH_REUT" hidden="1">"c5322"</definedName>
    <definedName name="IQ_EST_EPS_GROWTH_5YR_LOW" hidden="1">"c1658"</definedName>
    <definedName name="IQ_EST_EPS_GROWTH_5YR_LOW_REUT" hidden="1">"c5323"</definedName>
    <definedName name="IQ_EST_EPS_GROWTH_5YR_MEDIAN" hidden="1">"c1656"</definedName>
    <definedName name="IQ_EST_EPS_GROWTH_5YR_MEDIAN_REUT" hidden="1">"c5321"</definedName>
    <definedName name="IQ_EST_EPS_GROWTH_5YR_NUM" hidden="1">"c1659"</definedName>
    <definedName name="IQ_EST_EPS_GROWTH_5YR_NUM_REUT" hidden="1">"c5324"</definedName>
    <definedName name="IQ_EST_EPS_GROWTH_5YR_REUT" hidden="1">"c3633"</definedName>
    <definedName name="IQ_EST_EPS_GROWTH_5YR_STDDEV" hidden="1">"c1660"</definedName>
    <definedName name="IQ_EST_EPS_GROWTH_5YR_STDDEV_REUT" hidden="1">"c5325"</definedName>
    <definedName name="IQ_EST_EPS_GROWTH_Q_1YR" hidden="1">"c1641"</definedName>
    <definedName name="IQ_EST_EPS_GROWTH_Q_1YR_REUT" hidden="1">"c5410"</definedName>
    <definedName name="IQ_EST_EPS_GW_DIFF" hidden="1">"c1891"</definedName>
    <definedName name="IQ_EST_EPS_GW_DIFF_REUT" hidden="1">"c5429"</definedName>
    <definedName name="IQ_EST_EPS_GW_SURPRISE_PERCENT" hidden="1">"c1892"</definedName>
    <definedName name="IQ_EST_EPS_GW_SURPRISE_PERCENT_REUT" hidden="1">"c5430"</definedName>
    <definedName name="IQ_EST_EPS_NORM_DIFF" hidden="1">"c2247"</definedName>
    <definedName name="IQ_EST_EPS_NORM_DIFF_REUT" hidden="1">"c5411"</definedName>
    <definedName name="IQ_EST_EPS_NORM_SURPRISE_PERCENT" hidden="1">"c2248"</definedName>
    <definedName name="IQ_EST_EPS_NORM_SURPRISE_PERCENT_REUT" hidden="1">"c5412"</definedName>
    <definedName name="IQ_EST_EPS_REPORT_DIFF" hidden="1">"c1893"</definedName>
    <definedName name="IQ_EST_EPS_REPORT_DIFF_REUT" hidden="1">"c5431"</definedName>
    <definedName name="IQ_EST_EPS_REPORT_SURPRISE_PERCENT" hidden="1">"c1894"</definedName>
    <definedName name="IQ_EST_EPS_REPORT_SURPRISE_PERCENT_REUT" hidden="1">"c5432"</definedName>
    <definedName name="IQ_EST_EPS_SBC_DIFF" hidden="1">"c4374"</definedName>
    <definedName name="IQ_EST_EPS_SBC_GW_DIFF" hidden="1">"c4378"</definedName>
    <definedName name="IQ_EST_EPS_SBC_GW_SURPRISE_PERCENT" hidden="1">"c4387"</definedName>
    <definedName name="IQ_EST_EPS_SBC_SURPRISE_PERCENT" hidden="1">"c4393"</definedName>
    <definedName name="IQ_EST_EPS_SEQ_GROWTH_Q" hidden="1">"c1764"</definedName>
    <definedName name="IQ_EST_EPS_SEQ_GROWTH_Q_REUT" hidden="1">"c3859"</definedName>
    <definedName name="IQ_EST_EPS_SURPRISE_PERCENT" hidden="1">"c1635"</definedName>
    <definedName name="IQ_EST_EPS_SURPRISE_PERCENT_REUT" hidden="1">"c5459"</definedName>
    <definedName name="IQ_EST_FFO_ADJ_DIFF" hidden="1">"c4433"</definedName>
    <definedName name="IQ_EST_FFO_ADJ_GROWTH_1YR" hidden="1">"c4421"</definedName>
    <definedName name="IQ_EST_FFO_ADJ_GROWTH_2YR" hidden="1">"c4422"</definedName>
    <definedName name="IQ_EST_FFO_ADJ_GROWTH_Q_1YR" hidden="1">"c4423"</definedName>
    <definedName name="IQ_EST_FFO_ADJ_SEQ_GROWTH_Q" hidden="1">"c4424"</definedName>
    <definedName name="IQ_EST_FFO_ADJ_SURPRISE_PERCENT" hidden="1">"c4442"</definedName>
    <definedName name="IQ_EST_FFO_DIFF" hidden="1">"c1869"</definedName>
    <definedName name="IQ_EST_FFO_DIFF_REUT" hidden="1">"c3890"</definedName>
    <definedName name="IQ_EST_FFO_GROWTH_1YR" hidden="1">"c1770"</definedName>
    <definedName name="IQ_EST_FFO_GROWTH_1YR_REUT" hidden="1">"c3874"</definedName>
    <definedName name="IQ_EST_FFO_GROWTH_2YR" hidden="1">"c1771"</definedName>
    <definedName name="IQ_EST_FFO_GROWTH_2YR_REUT" hidden="1">"c3875"</definedName>
    <definedName name="IQ_EST_FFO_GROWTH_Q_1YR" hidden="1">"c1772"</definedName>
    <definedName name="IQ_EST_FFO_GROWTH_Q_1YR_REUT" hidden="1">"c3876"</definedName>
    <definedName name="IQ_EST_FFO_SEQ_GROWTH_Q" hidden="1">"c1773"</definedName>
    <definedName name="IQ_EST_FFO_SEQ_GROWTH_Q_REUT" hidden="1">"c3877"</definedName>
    <definedName name="IQ_EST_FFO_SHARE_DIFF" hidden="1">"c4444"</definedName>
    <definedName name="IQ_EST_FFO_SHARE_GROWTH_1YR" hidden="1">"c4425"</definedName>
    <definedName name="IQ_EST_FFO_SHARE_GROWTH_2YR" hidden="1">"c4426"</definedName>
    <definedName name="IQ_EST_FFO_SHARE_GROWTH_Q_1YR" hidden="1">"c4427"</definedName>
    <definedName name="IQ_EST_FFO_SHARE_SEQ_GROWTH_Q" hidden="1">"c4428"</definedName>
    <definedName name="IQ_EST_FFO_SHARE_SURPRISE_PERCENT" hidden="1">"c4453"</definedName>
    <definedName name="IQ_EST_FFO_SURPRISE_PERCENT" hidden="1">"c1870"</definedName>
    <definedName name="IQ_EST_FFO_SURPRISE_PERCENT_REUT" hidden="1">"c3891"</definedName>
    <definedName name="IQ_EST_FOOTNOTE" hidden="1">"c4540"</definedName>
    <definedName name="IQ_EST_FOOTNOTE_REUT" hidden="1">"c5478"</definedName>
    <definedName name="IQ_EST_MAINT_CAPEX_DIFF" hidden="1">"c4456"</definedName>
    <definedName name="IQ_EST_MAINT_CAPEX_GROWTH_1YR" hidden="1">"c4429"</definedName>
    <definedName name="IQ_EST_MAINT_CAPEX_GROWTH_2YR" hidden="1">"c4430"</definedName>
    <definedName name="IQ_EST_MAINT_CAPEX_GROWTH_Q_1YR" hidden="1">"c4431"</definedName>
    <definedName name="IQ_EST_MAINT_CAPEX_SEQ_GROWTH_Q" hidden="1">"c4432"</definedName>
    <definedName name="IQ_EST_MAINT_CAPEX_SURPRISE_PERCENT" hidden="1">"c4465"</definedName>
    <definedName name="IQ_EST_NAV_DIFF" hidden="1">"c1895"</definedName>
    <definedName name="IQ_EST_NAV_SHARE_SURPRISE_PERCENT" hidden="1">"c1896"</definedName>
    <definedName name="IQ_EST_NET_DEBT_DIFF" hidden="1">"c4466"</definedName>
    <definedName name="IQ_EST_NET_DEBT_SURPRISE_PERCENT" hidden="1">"c4468"</definedName>
    <definedName name="IQ_EST_NI_DIFF" hidden="1">"c1885"</definedName>
    <definedName name="IQ_EST_NI_DIFF_REUT" hidden="1">"c5423"</definedName>
    <definedName name="IQ_EST_NI_GW_DIFF_REUT" hidden="1">"c5425"</definedName>
    <definedName name="IQ_EST_NI_GW_SURPRISE_PERCENT_REUT" hidden="1">"c5426"</definedName>
    <definedName name="IQ_EST_NI_REPORT_DIFF" hidden="1">"c1889"</definedName>
    <definedName name="IQ_EST_NI_REPORT_DIFF_REUT" hidden="1">"c5427"</definedName>
    <definedName name="IQ_EST_NI_REPORT_SURPRISE_PERCENT" hidden="1">"c1890"</definedName>
    <definedName name="IQ_EST_NI_REPORT_SURPRISE_PERCENT_REUT" hidden="1">"c5428"</definedName>
    <definedName name="IQ_EST_NI_SBC_DIFF" hidden="1">"c4472"</definedName>
    <definedName name="IQ_EST_NI_SBC_GW_DIFF" hidden="1">"c4476"</definedName>
    <definedName name="IQ_EST_NI_SBC_GW_SURPRISE_PERCENT" hidden="1">"c4485"</definedName>
    <definedName name="IQ_EST_NI_SBC_SURPRISE_PERCENT" hidden="1">"c4491"</definedName>
    <definedName name="IQ_EST_NI_SURPRISE_PERCENT" hidden="1">"c1886"</definedName>
    <definedName name="IQ_EST_NI_SURPRISE_PERCENT_REUT" hidden="1">"c5424"</definedName>
    <definedName name="IQ_EST_NUM_BUY" hidden="1">"c1759"</definedName>
    <definedName name="IQ_EST_NUM_HIGH_REC" hidden="1">"c5649"</definedName>
    <definedName name="IQ_EST_NUM_HIGH_REC_REUT" hidden="1">"c3870"</definedName>
    <definedName name="IQ_EST_NUM_HIGHEST_REC" hidden="1">"c5648"</definedName>
    <definedName name="IQ_EST_NUM_HIGHEST_REC_REUT" hidden="1">"c3869"</definedName>
    <definedName name="IQ_EST_NUM_HOLD" hidden="1">"c1761"</definedName>
    <definedName name="IQ_EST_NUM_LOW_REC" hidden="1">"c5651"</definedName>
    <definedName name="IQ_EST_NUM_LOW_REC_REUT" hidden="1">"c3872"</definedName>
    <definedName name="IQ_EST_NUM_LOWEST_REC" hidden="1">"c5652"</definedName>
    <definedName name="IQ_EST_NUM_LOWEST_REC_REUT" hidden="1">"c3873"</definedName>
    <definedName name="IQ_EST_NUM_NEUTRAL_REC" hidden="1">"c5650"</definedName>
    <definedName name="IQ_EST_NUM_NEUTRAL_REC_REUT" hidden="1">"c3871"</definedName>
    <definedName name="IQ_EST_NUM_NO_OPINION" hidden="1">"c1758"</definedName>
    <definedName name="IQ_EST_NUM_NO_OPINION_REUT" hidden="1">"c3868"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DIFF_REUT" hidden="1">"c5415"</definedName>
    <definedName name="IQ_EST_OPER_INC_SURPRISE_PERCENT" hidden="1">"c1878"</definedName>
    <definedName name="IQ_EST_OPER_INC_SURPRISE_PERCENT_REUT" hidden="1">"c5416"</definedName>
    <definedName name="IQ_EST_PRE_TAX_DIFF" hidden="1">"c1879"</definedName>
    <definedName name="IQ_EST_PRE_TAX_DIFF_REUT" hidden="1">"c5417"</definedName>
    <definedName name="IQ_EST_PRE_TAX_GW_DIFF" hidden="1">"c1881"</definedName>
    <definedName name="IQ_EST_PRE_TAX_GW_DIFF_REUT" hidden="1">"c5419"</definedName>
    <definedName name="IQ_EST_PRE_TAX_GW_SURPRISE_PERCENT" hidden="1">"c1882"</definedName>
    <definedName name="IQ_EST_PRE_TAX_GW_SURPRISE_PERCENT_REUT" hidden="1">"c5420"</definedName>
    <definedName name="IQ_EST_PRE_TAX_REPORT_DIFF" hidden="1">"c1883"</definedName>
    <definedName name="IQ_EST_PRE_TAX_REPORT_DIFF_REUT" hidden="1">"c5421"</definedName>
    <definedName name="IQ_EST_PRE_TAX_REPORT_SURPRISE_PERCENT" hidden="1">"c1884"</definedName>
    <definedName name="IQ_EST_PRE_TAX_REPORT_SURPRISE_PERCENT_REUT" hidden="1">"c5422"</definedName>
    <definedName name="IQ_EST_PRE_TAX_SURPRISE_PERCENT" hidden="1">"c1880"</definedName>
    <definedName name="IQ_EST_PRE_TAX_SURPRISE_PERCENT_REUT" hidden="1">"c5418"</definedName>
    <definedName name="IQ_EST_RECURRING_PROFIT_SHARE_DIFF" hidden="1">"c4505"</definedName>
    <definedName name="IQ_EST_RECURRING_PROFIT_SHARE_SURPRISE_PERCENT" hidden="1">"c4515"</definedName>
    <definedName name="IQ_EST_REV_DIFF" hidden="1">"c1865"</definedName>
    <definedName name="IQ_EST_REV_DIFF_REUT" hidden="1">"c3886"</definedName>
    <definedName name="IQ_EST_REV_GROWTH_1YR" hidden="1">"c1638"</definedName>
    <definedName name="IQ_EST_REV_GROWTH_1YR_REUT" hidden="1">"c3860"</definedName>
    <definedName name="IQ_EST_REV_GROWTH_2YR" hidden="1">"c1639"</definedName>
    <definedName name="IQ_EST_REV_GROWTH_2YR_REUT" hidden="1">"c3861"</definedName>
    <definedName name="IQ_EST_REV_GROWTH_Q_1YR" hidden="1">"c1640"</definedName>
    <definedName name="IQ_EST_REV_GROWTH_Q_1YR_REUT" hidden="1">"c3862"</definedName>
    <definedName name="IQ_EST_REV_SEQ_GROWTH_Q" hidden="1">"c1765"</definedName>
    <definedName name="IQ_EST_REV_SEQ_GROWTH_Q_REUT" hidden="1">"c3863"</definedName>
    <definedName name="IQ_EST_REV_SURPRISE_PERCENT" hidden="1">"c1866"</definedName>
    <definedName name="IQ_EST_REV_SURPRISE_PERCENT_REUT" hidden="1">"c3887"</definedName>
    <definedName name="IQ_EST_VENDOR" hidden="1">"c5564"</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ACT_OR_EST" hidden="1">"c2216"</definedName>
    <definedName name="IQ_FFO_ADJ_ACT_OR_EST" hidden="1">"c4435"</definedName>
    <definedName name="IQ_FFO_ADJ_EST" hidden="1">"c4434"</definedName>
    <definedName name="IQ_FFO_ADJ_GUIDANCE" hidden="1">"c4436"</definedName>
    <definedName name="IQ_FFO_ADJ_HIGH_EST" hidden="1">"c4437"</definedName>
    <definedName name="IQ_FFO_ADJ_HIGH_GUIDANCE" hidden="1">"c4202"</definedName>
    <definedName name="IQ_FFO_ADJ_LOW_EST" hidden="1">"c4438"</definedName>
    <definedName name="IQ_FFO_ADJ_LOW_GUIDANCE" hidden="1">"c4242"</definedName>
    <definedName name="IQ_FFO_ADJ_MEDIAN_EST" hidden="1">"c4439"</definedName>
    <definedName name="IQ_FFO_ADJ_NUM_EST" hidden="1">"c4440"</definedName>
    <definedName name="IQ_FFO_ADJ_STDDEV_EST" hidden="1">"c4441"</definedName>
    <definedName name="IQ_FFO_EST" hidden="1">"c418"</definedName>
    <definedName name="IQ_FFO_EST_REUT" hidden="1">"c3837"</definedName>
    <definedName name="IQ_FFO_GUIDANCE" hidden="1">"c4443"</definedName>
    <definedName name="IQ_FFO_HIGH_EST" hidden="1">"c419"</definedName>
    <definedName name="IQ_FFO_HIGH_EST_REUT" hidden="1">"c3839"</definedName>
    <definedName name="IQ_FFO_HIGH_GUIDANCE" hidden="1">"c4184"</definedName>
    <definedName name="IQ_FFO_LOW_EST" hidden="1">"c420"</definedName>
    <definedName name="IQ_FFO_LOW_EST_REUT" hidden="1">"c3840"</definedName>
    <definedName name="IQ_FFO_LOW_GUIDANCE" hidden="1">"c4224"</definedName>
    <definedName name="IQ_FFO_MEDIAN_EST" hidden="1">"c1665"</definedName>
    <definedName name="IQ_FFO_MEDIAN_EST_REUT" hidden="1">"c3838"</definedName>
    <definedName name="IQ_FFO_NUM_EST" hidden="1">"c421"</definedName>
    <definedName name="IQ_FFO_NUM_EST_REUT" hidden="1">"c3841"</definedName>
    <definedName name="IQ_FFO_PAYOUT_RATIO" hidden="1">"c3492"</definedName>
    <definedName name="IQ_FFO_SHARE_ACT_OR_EST" hidden="1">"c4446"</definedName>
    <definedName name="IQ_FFO_SHARE_EST" hidden="1">"c4445"</definedName>
    <definedName name="IQ_FFO_SHARE_GUIDANCE" hidden="1">"c4447"</definedName>
    <definedName name="IQ_FFO_SHARE_HIGH_EST" hidden="1">"c4448"</definedName>
    <definedName name="IQ_FFO_SHARE_HIGH_GUIDANCE" hidden="1">"c4203"</definedName>
    <definedName name="IQ_FFO_SHARE_LOW_EST" hidden="1">"c4449"</definedName>
    <definedName name="IQ_FFO_SHARE_LOW_GUIDANCE" hidden="1">"c4243"</definedName>
    <definedName name="IQ_FFO_SHARE_MEDIAN_EST" hidden="1">"c4450"</definedName>
    <definedName name="IQ_FFO_SHARE_NUM_EST" hidden="1">"c4451"</definedName>
    <definedName name="IQ_FFO_SHARE_STDDEV_EST" hidden="1">"c4452"</definedName>
    <definedName name="IQ_FFO_STDDEV_EST" hidden="1">"c422"</definedName>
    <definedName name="IQ_FFO_STDDEV_EST_REUT" hidden="1">"c3842"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CURRENT_PORT_DEBT_TOTAL" hidden="1">"c5524"</definedName>
    <definedName name="IQ_FIN_DIV_CURRENT_PORT_LEASES_TOTAL" hidden="1">"c5523"</definedName>
    <definedName name="IQ_FIN_DIV_DEBT_CURRENT" hidden="1">"c429"</definedName>
    <definedName name="IQ_FIN_DIV_DEBT_LT" hidden="1">"c430"</definedName>
    <definedName name="IQ_FIN_DIV_DEBT_LT_TOTAL" hidden="1">"c5526"</definedName>
    <definedName name="IQ_FIN_DIV_DEBT_TOTAL" hidden="1">"c5656"</definedName>
    <definedName name="IQ_FIN_DIV_EXP" hidden="1">"c431"</definedName>
    <definedName name="IQ_FIN_DIV_INT_EXP" hidden="1">"c432"</definedName>
    <definedName name="IQ_FIN_DIV_LEASES_LT_TOTAL" hidden="1">"c5525"</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NOTES_PAY_TOTAL" hidden="1">"c5522"</definedName>
    <definedName name="IQ_FIN_DIV_REV" hidden="1">"c437"</definedName>
    <definedName name="IQ_FIN_DIV_ST_DEBT_TOTAL" hidden="1">"c5527"</definedName>
    <definedName name="IQ_FINANCING_CASH" hidden="1">"c1405"</definedName>
    <definedName name="IQ_FINANCING_CASH_SUPPL" hidden="1">"c1406"</definedName>
    <definedName name="IQ_FINANCING_OBLIG_CURRENT" hidden="1">"c6190"</definedName>
    <definedName name="IQ_FINANCING_OBLIG_NON_CURRENT" hidden="1">"c6191"</definedName>
    <definedName name="IQ_FINISHED_INV" hidden="1">"c438"</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OODWILL_NET" hidden="1">"c1380"</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MARGIN" hidden="1">"c529"</definedName>
    <definedName name="IQ_GROSS_MARGIN_ACT_OR_EST" hidden="1">"c5554"</definedName>
    <definedName name="IQ_GROSS_MARGIN_EST" hidden="1">"c5547"</definedName>
    <definedName name="IQ_GROSS_MARGIN_HIGH_EST" hidden="1">"c5549"</definedName>
    <definedName name="IQ_GROSS_MARGIN_LOW_EST" hidden="1">"c5550"</definedName>
    <definedName name="IQ_GROSS_MARGIN_MEDIAN_EST" hidden="1">"c5548"</definedName>
    <definedName name="IQ_GROSS_MARGIN_NUM_EST" hidden="1">"c5551"</definedName>
    <definedName name="IQ_GROSS_MARGIN_STDDEV_EST" hidden="1">"c5552"</definedName>
    <definedName name="IQ_GROSS_PC_EARNED" hidden="1">"c2747"</definedName>
    <definedName name="IQ_GROSS_PROFIT" hidden="1">"c1378"</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DAYS_REV_OUT" hidden="1">"c5993"</definedName>
    <definedName name="IQ_HC_EQUIV_ADMISSIONS_GROWTH" hidden="1">"c5998"</definedName>
    <definedName name="IQ_HC_EQUIVALENT_ADMISSIONS" hidden="1">"c5958"</definedName>
    <definedName name="IQ_HC_EQUIVALENT_ADMISSIONS_SF" hidden="1">"c6007"</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SALARIES_PCT_REV" hidden="1">"c5970"</definedName>
    <definedName name="IQ_HC_SUPPLIES_PCT_REV" hidden="1">"c5971"</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IGH_TARGET_PRICE" hidden="1">"c1651"</definedName>
    <definedName name="IQ_HIGH_TARGET_PRICE_REUT" hidden="1">"c5317"</definedName>
    <definedName name="IQ_HIGHPRICE" hidden="1">"c545"</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 hidden="1">"c6225"</definedName>
    <definedName name="IQ_INT_INC_REIT" hidden="1">"c597"</definedName>
    <definedName name="IQ_INT_INC_TOTAL" hidden="1">"c598"</definedName>
    <definedName name="IQ_INT_INC_UTI" hidden="1">"c599"</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PRD" hidden="1">"c644"</definedName>
    <definedName name="IQ_ISS_DEBT_NET" hidden="1">"c1391"</definedName>
    <definedName name="IQ_ISS_STOCK_NET" hidden="1">"c1601"</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_TARGET_PRICE_REUT" hidden="1">"c5318"</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CAPEX_ACT_OR_EST" hidden="1">"c4458"</definedName>
    <definedName name="IQ_MAINT_CAPEX_EST" hidden="1">"c4457"</definedName>
    <definedName name="IQ_MAINT_CAPEX_GUIDANCE" hidden="1">"c4459"</definedName>
    <definedName name="IQ_MAINT_CAPEX_HIGH_EST" hidden="1">"c4460"</definedName>
    <definedName name="IQ_MAINT_CAPEX_HIGH_GUIDANCE" hidden="1">"c4197"</definedName>
    <definedName name="IQ_MAINT_CAPEX_LOW_EST" hidden="1">"c4461"</definedName>
    <definedName name="IQ_MAINT_CAPEX_LOW_GUIDANCE" hidden="1">"c4237"</definedName>
    <definedName name="IQ_MAINT_CAPEX_MEDIAN_EST" hidden="1">"c4462"</definedName>
    <definedName name="IQ_MAINT_CAPEX_NUM_EST" hidden="1">"c4463"</definedName>
    <definedName name="IQ_MAINT_CAPEX_STDDEV_EST" hidden="1">"c4464"</definedName>
    <definedName name="IQ_MAINT_REPAIR" hidden="1">"c2087"</definedName>
    <definedName name="IQ_MARKET_CAP_LFCF" hidden="1">"c2209"</definedName>
    <definedName name="IQ_MARKETCAP" hidden="1">"c712"</definedName>
    <definedName name="IQ_MARKETING" hidden="1">"c2239"</definedName>
    <definedName name="IQ_MC_RATIO" hidden="1">"c2783"</definedName>
    <definedName name="IQ_MC_STATUTORY_SURPLUS" hidden="1">"c2772"</definedName>
    <definedName name="IQ_MEDIAN_TARGET_PRICE" hidden="1">"c1650"</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REUT" hidden="1">"c4048"</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HARE_ACT_OR_EST" hidden="1">"c2225"</definedName>
    <definedName name="IQ_NAV_SHARE_ACT_OR_EST_REUT" hidden="1">"c5623"</definedName>
    <definedName name="IQ_NAV_SHARE_EST" hidden="1">"c5609"</definedName>
    <definedName name="IQ_NAV_SHARE_EST_REUT" hidden="1">"c5617"</definedName>
    <definedName name="IQ_NAV_SHARE_HIGH_EST" hidden="1">"c5612"</definedName>
    <definedName name="IQ_NAV_SHARE_HIGH_EST_REUT" hidden="1">"c5620"</definedName>
    <definedName name="IQ_NAV_SHARE_LOW_EST" hidden="1">"c5613"</definedName>
    <definedName name="IQ_NAV_SHARE_LOW_EST_REUT" hidden="1">"c5621"</definedName>
    <definedName name="IQ_NAV_SHARE_MEDIAN_EST" hidden="1">"c5610"</definedName>
    <definedName name="IQ_NAV_SHARE_MEDIAN_EST_REUT" hidden="1">"c5618"</definedName>
    <definedName name="IQ_NAV_SHARE_NUM_EST" hidden="1">"c5614"</definedName>
    <definedName name="IQ_NAV_SHARE_NUM_EST_REUT" hidden="1">"c5622"</definedName>
    <definedName name="IQ_NAV_SHARE_STDDEV_EST" hidden="1">"c5611"</definedName>
    <definedName name="IQ_NAV_SHARE_STDDEV_EST_REUT" hidden="1">"c5619"</definedName>
    <definedName name="IQ_NAV_STDDEV_EST" hidden="1">"c1756"</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ACT_OR_EST" hidden="1">"c3583"</definedName>
    <definedName name="IQ_NET_DEBT_ACT_OR_EST_REUT" hidden="1">"c5473"</definedName>
    <definedName name="IQ_NET_DEBT_EBITDA" hidden="1">"c750"</definedName>
    <definedName name="IQ_NET_DEBT_EBITDA_CAPEX" hidden="1">"c2949"</definedName>
    <definedName name="IQ_NET_DEBT_EST" hidden="1">"c3517"</definedName>
    <definedName name="IQ_NET_DEBT_EST_REUT" hidden="1">"c3976"</definedName>
    <definedName name="IQ_NET_DEBT_GUIDANCE" hidden="1">"c4467"</definedName>
    <definedName name="IQ_NET_DEBT_HIGH_EST" hidden="1">"c3518"</definedName>
    <definedName name="IQ_NET_DEBT_HIGH_EST_REUT" hidden="1">"c3978"</definedName>
    <definedName name="IQ_NET_DEBT_HIGH_GUIDANCE" hidden="1">"c4181"</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DEBT_LOW_EST" hidden="1">"c3519"</definedName>
    <definedName name="IQ_NET_DEBT_LOW_EST_REUT" hidden="1">"c3979"</definedName>
    <definedName name="IQ_NET_DEBT_LOW_GUIDANCE" hidden="1">"c4221"</definedName>
    <definedName name="IQ_NET_DEBT_MEDIAN_EST" hidden="1">"c3520"</definedName>
    <definedName name="IQ_NET_DEBT_MEDIAN_EST_REUT" hidden="1">"c3977"</definedName>
    <definedName name="IQ_NET_DEBT_NUM_EST" hidden="1">"c3515"</definedName>
    <definedName name="IQ_NET_DEBT_NUM_EST_REUT" hidden="1">"c3980"</definedName>
    <definedName name="IQ_NET_DEBT_STDDEV_EST" hidden="1">"c3516"</definedName>
    <definedName name="IQ_NET_DEBT_STDDEV_EST_REUT" hidden="1">"c3981"</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CT_OR_EST" hidden="1">"c2222"</definedName>
    <definedName name="IQ_NI_ACT_OR_EST_REUT" hidden="1">"c5468"</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EST_REUT" hidden="1">"c5368"</definedName>
    <definedName name="IQ_NI_GAAP_GUIDANCE" hidden="1">"c4470"</definedName>
    <definedName name="IQ_NI_GAAP_HIGH_GUIDANCE" hidden="1">"c4177"</definedName>
    <definedName name="IQ_NI_GAAP_LOW_GUIDANCE" hidden="1">"c4217"</definedName>
    <definedName name="IQ_NI_GUIDANCE" hidden="1">"c4469"</definedName>
    <definedName name="IQ_NI_GW_EST_REUT" hidden="1">"c5375"</definedName>
    <definedName name="IQ_NI_GW_GUIDANCE" hidden="1">"c4471"</definedName>
    <definedName name="IQ_NI_GW_HIGH_EST_REUT" hidden="1">"c5377"</definedName>
    <definedName name="IQ_NI_GW_HIGH_GUIDANCE" hidden="1">"c4178"</definedName>
    <definedName name="IQ_NI_GW_LOW_EST_REUT" hidden="1">"c5378"</definedName>
    <definedName name="IQ_NI_GW_LOW_GUIDANCE" hidden="1">"c4218"</definedName>
    <definedName name="IQ_NI_GW_MEDIAN_EST_REUT" hidden="1">"c5376"</definedName>
    <definedName name="IQ_NI_GW_NUM_EST_REUT" hidden="1">"c5379"</definedName>
    <definedName name="IQ_NI_GW_STDDEV_EST_REUT" hidden="1">"c5380"</definedName>
    <definedName name="IQ_NI_HIGH_EST" hidden="1">"c1718"</definedName>
    <definedName name="IQ_NI_HIGH_EST_REUT" hidden="1">"c5370"</definedName>
    <definedName name="IQ_NI_HIGH_GUIDANCE" hidden="1">"c4176"</definedName>
    <definedName name="IQ_NI_LOW_EST" hidden="1">"c1719"</definedName>
    <definedName name="IQ_NI_LOW_EST_REUT" hidden="1">"c5371"</definedName>
    <definedName name="IQ_NI_LOW_GUIDANCE" hidden="1">"c4216"</definedName>
    <definedName name="IQ_NI_MARGIN" hidden="1">"c794"</definedName>
    <definedName name="IQ_NI_MEDIAN_EST" hidden="1">"c1717"</definedName>
    <definedName name="IQ_NI_MEDIAN_EST_REUT" hidden="1">"c5369"</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NUM_EST" hidden="1">"c1720"</definedName>
    <definedName name="IQ_NI_NUM_EST_REUT" hidden="1">"c5372"</definedName>
    <definedName name="IQ_NI_REPORTED_EST" hidden="1">"c1730"</definedName>
    <definedName name="IQ_NI_REPORTED_EST_REUT" hidden="1">"c5382"</definedName>
    <definedName name="IQ_NI_REPORTED_HIGH_EST" hidden="1">"c1732"</definedName>
    <definedName name="IQ_NI_REPORTED_HIGH_EST_REUT" hidden="1">"c5384"</definedName>
    <definedName name="IQ_NI_REPORTED_LOW_EST" hidden="1">"c1733"</definedName>
    <definedName name="IQ_NI_REPORTED_LOW_EST_REUT" hidden="1">"c5385"</definedName>
    <definedName name="IQ_NI_REPORTED_MEDIAN_EST" hidden="1">"c1731"</definedName>
    <definedName name="IQ_NI_REPORTED_MEDIAN_EST_REUT" hidden="1">"c5383"</definedName>
    <definedName name="IQ_NI_REPORTED_NUM_EST" hidden="1">"c1734"</definedName>
    <definedName name="IQ_NI_REPORTED_NUM_EST_REUT" hidden="1">"c5386"</definedName>
    <definedName name="IQ_NI_REPORTED_STDDEV_EST" hidden="1">"c1735"</definedName>
    <definedName name="IQ_NI_REPORTED_STDDEV_EST_REUT" hidden="1">"c5387"</definedName>
    <definedName name="IQ_NI_SBC_ACT_OR_EST" hidden="1">"c4474"</definedName>
    <definedName name="IQ_NI_SBC_EST" hidden="1">"c4473"</definedName>
    <definedName name="IQ_NI_SBC_GUIDANCE" hidden="1">"c4475"</definedName>
    <definedName name="IQ_NI_SBC_GW_ACT_OR_EST" hidden="1">"c4478"</definedName>
    <definedName name="IQ_NI_SBC_GW_EST" hidden="1">"c4477"</definedName>
    <definedName name="IQ_NI_SBC_GW_GUIDANCE" hidden="1">"c4479"</definedName>
    <definedName name="IQ_NI_SBC_GW_HIGH_EST" hidden="1">"c4480"</definedName>
    <definedName name="IQ_NI_SBC_GW_HIGH_GUIDANCE" hidden="1">"c4187"</definedName>
    <definedName name="IQ_NI_SBC_GW_LOW_EST" hidden="1">"c4481"</definedName>
    <definedName name="IQ_NI_SBC_GW_LOW_GUIDANCE" hidden="1">"c4227"</definedName>
    <definedName name="IQ_NI_SBC_GW_MEDIAN_EST" hidden="1">"c4482"</definedName>
    <definedName name="IQ_NI_SBC_GW_NUM_EST" hidden="1">"c4483"</definedName>
    <definedName name="IQ_NI_SBC_GW_STDDEV_EST" hidden="1">"c4484"</definedName>
    <definedName name="IQ_NI_SBC_HIGH_EST" hidden="1">"c4486"</definedName>
    <definedName name="IQ_NI_SBC_HIGH_GUIDANCE" hidden="1">"c4186"</definedName>
    <definedName name="IQ_NI_SBC_LOW_EST" hidden="1">"c4487"</definedName>
    <definedName name="IQ_NI_SBC_LOW_GUIDANCE" hidden="1">"c4226"</definedName>
    <definedName name="IQ_NI_SBC_MEDIAN_EST" hidden="1">"c4488"</definedName>
    <definedName name="IQ_NI_SBC_NUM_EST" hidden="1">"c4489"</definedName>
    <definedName name="IQ_NI_SBC_STDDEV_EST" hidden="1">"c4490"</definedName>
    <definedName name="IQ_NI_SFAS" hidden="1">"c795"</definedName>
    <definedName name="IQ_NI_STDDEV_EST" hidden="1">"c1721"</definedName>
    <definedName name="IQ_NI_STDDEV_EST_REUT" hidden="1">"c5373"</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_EPS_ACT_OR_EST" hidden="1">"c2249"</definedName>
    <definedName name="IQ_NORM_EPS_ACT_OR_EST_REUT" hidden="1">"c5472"</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AVG_DAILY_SALES_VOL_EQ_INC_GAS" hidden="1">"c5797"</definedName>
    <definedName name="IQ_OG_AVG_DAILY_SALES_VOL_EQ_INC_NGL" hidden="1">"c5798"</definedName>
    <definedName name="IQ_OG_AVG_DAILY_SALES_VOL_EQ_INC_OIL" hidden="1">"c5796"</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TOTAL_OIL_PRODUCTON" hidden="1">"c2059"</definedName>
    <definedName name="IQ_OG_UNDEVELOPED_ACRE_GROSS_EQ_INC" hidden="1">"c5800"</definedName>
    <definedName name="IQ_OG_UNDEVELOPED_ACRE_NET_EQ_INC" hidden="1">"c5801"</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ACT_OR_EST" hidden="1">"c2220"</definedName>
    <definedName name="IQ_OPER_INC_ACT_OR_EST_REUT" hidden="1">"c5466"</definedName>
    <definedName name="IQ_OPER_INC_BR" hidden="1">"c850"</definedName>
    <definedName name="IQ_OPER_INC_EST" hidden="1">"c1688"</definedName>
    <definedName name="IQ_OPER_INC_EST_REUT" hidden="1">"c5340"</definedName>
    <definedName name="IQ_OPER_INC_FIN" hidden="1">"c851"</definedName>
    <definedName name="IQ_OPER_INC_HIGH_EST" hidden="1">"c1690"</definedName>
    <definedName name="IQ_OPER_INC_HIGH_EST_REUT" hidden="1">"c5342"</definedName>
    <definedName name="IQ_OPER_INC_INS" hidden="1">"c852"</definedName>
    <definedName name="IQ_OPER_INC_LOW_EST" hidden="1">"c1691"</definedName>
    <definedName name="IQ_OPER_INC_LOW_EST_REUT" hidden="1">"c5343"</definedName>
    <definedName name="IQ_OPER_INC_MARGIN" hidden="1">"c1448"</definedName>
    <definedName name="IQ_OPER_INC_MEDIAN_EST" hidden="1">"c1689"</definedName>
    <definedName name="IQ_OPER_INC_MEDIAN_EST_REUT" hidden="1">"c5341"</definedName>
    <definedName name="IQ_OPER_INC_NUM_EST" hidden="1">"c1692"</definedName>
    <definedName name="IQ_OPER_INC_NUM_EST_REUT" hidden="1">"c5344"</definedName>
    <definedName name="IQ_OPER_INC_RE" hidden="1">"c6240"</definedName>
    <definedName name="IQ_OPER_INC_REIT" hidden="1">"c853"</definedName>
    <definedName name="IQ_OPER_INC_STDDEV_EST" hidden="1">"c1693"</definedName>
    <definedName name="IQ_OPER_INC_STDDEV_EST_REUT" hidden="1">"c5345"</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"c2127"</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REUT" hidden="1">"c4049"</definedName>
    <definedName name="IQ_PE_NORMALIZED" hidden="1">"c2207"</definedName>
    <definedName name="IQ_PE_RATIO" hidden="1">"c1610"</definedName>
    <definedName name="IQ_PEG_FWD" hidden="1">"c1863"</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2MONTHS_REUT" hidden="1">"c3959"</definedName>
    <definedName name="IQ_PERCENT_CHANGE_EST_5YR_GROWTH_RATE_18MONTHS" hidden="1">"c1853"</definedName>
    <definedName name="IQ_PERCENT_CHANGE_EST_5YR_GROWTH_RATE_18MONTHS_REUT" hidden="1">"c3960"</definedName>
    <definedName name="IQ_PERCENT_CHANGE_EST_5YR_GROWTH_RATE_3MONTHS" hidden="1">"c1849"</definedName>
    <definedName name="IQ_PERCENT_CHANGE_EST_5YR_GROWTH_RATE_3MONTHS_REUT" hidden="1">"c3956"</definedName>
    <definedName name="IQ_PERCENT_CHANGE_EST_5YR_GROWTH_RATE_6MONTHS" hidden="1">"c1850"</definedName>
    <definedName name="IQ_PERCENT_CHANGE_EST_5YR_GROWTH_RATE_6MONTHS_REUT" hidden="1">"c3957"</definedName>
    <definedName name="IQ_PERCENT_CHANGE_EST_5YR_GROWTH_RATE_9MONTHS" hidden="1">"c1851"</definedName>
    <definedName name="IQ_PERCENT_CHANGE_EST_5YR_GROWTH_RATE_9MONTHS_REUT" hidden="1">"c3958"</definedName>
    <definedName name="IQ_PERCENT_CHANGE_EST_5YR_GROWTH_RATE_DAY" hidden="1">"c1846"</definedName>
    <definedName name="IQ_PERCENT_CHANGE_EST_5YR_GROWTH_RATE_DAY_REUT" hidden="1">"c3954"</definedName>
    <definedName name="IQ_PERCENT_CHANGE_EST_5YR_GROWTH_RATE_MONTH" hidden="1">"c1848"</definedName>
    <definedName name="IQ_PERCENT_CHANGE_EST_5YR_GROWTH_RATE_MONTH_REUT" hidden="1">"c3955"</definedName>
    <definedName name="IQ_PERCENT_CHANGE_EST_5YR_GROWTH_RATE_WEEK" hidden="1">"c1847"</definedName>
    <definedName name="IQ_PERCENT_CHANGE_EST_5YR_GROWTH_RATE_WEEK_REUT" hidden="1">"c5435"</definedName>
    <definedName name="IQ_PERCENT_CHANGE_EST_CFPS_12MONTHS" hidden="1">"c1812"</definedName>
    <definedName name="IQ_PERCENT_CHANGE_EST_CFPS_12MONTHS_REUT" hidden="1">"c3924"</definedName>
    <definedName name="IQ_PERCENT_CHANGE_EST_CFPS_18MONTHS" hidden="1">"c1813"</definedName>
    <definedName name="IQ_PERCENT_CHANGE_EST_CFPS_18MONTHS_REUT" hidden="1">"c3925"</definedName>
    <definedName name="IQ_PERCENT_CHANGE_EST_CFPS_3MONTHS" hidden="1">"c1809"</definedName>
    <definedName name="IQ_PERCENT_CHANGE_EST_CFPS_3MONTHS_REUT" hidden="1">"c3921"</definedName>
    <definedName name="IQ_PERCENT_CHANGE_EST_CFPS_6MONTHS" hidden="1">"c1810"</definedName>
    <definedName name="IQ_PERCENT_CHANGE_EST_CFPS_6MONTHS_REUT" hidden="1">"c3922"</definedName>
    <definedName name="IQ_PERCENT_CHANGE_EST_CFPS_9MONTHS" hidden="1">"c1811"</definedName>
    <definedName name="IQ_PERCENT_CHANGE_EST_CFPS_9MONTHS_REUT" hidden="1">"c3923"</definedName>
    <definedName name="IQ_PERCENT_CHANGE_EST_CFPS_DAY" hidden="1">"c1806"</definedName>
    <definedName name="IQ_PERCENT_CHANGE_EST_CFPS_DAY_REUT" hidden="1">"c3919"</definedName>
    <definedName name="IQ_PERCENT_CHANGE_EST_CFPS_MONTH" hidden="1">"c1808"</definedName>
    <definedName name="IQ_PERCENT_CHANGE_EST_CFPS_MONTH_REUT" hidden="1">"c3920"</definedName>
    <definedName name="IQ_PERCENT_CHANGE_EST_CFPS_WEEK" hidden="1">"c1807"</definedName>
    <definedName name="IQ_PERCENT_CHANGE_EST_CFPS_WEEK_REUT" hidden="1">"c3962"</definedName>
    <definedName name="IQ_PERCENT_CHANGE_EST_DPS_12MONTHS" hidden="1">"c1820"</definedName>
    <definedName name="IQ_PERCENT_CHANGE_EST_DPS_12MONTHS_REUT" hidden="1">"c3931"</definedName>
    <definedName name="IQ_PERCENT_CHANGE_EST_DPS_18MONTHS" hidden="1">"c1821"</definedName>
    <definedName name="IQ_PERCENT_CHANGE_EST_DPS_18MONTHS_REUT" hidden="1">"c3932"</definedName>
    <definedName name="IQ_PERCENT_CHANGE_EST_DPS_3MONTHS" hidden="1">"c1817"</definedName>
    <definedName name="IQ_PERCENT_CHANGE_EST_DPS_3MONTHS_REUT" hidden="1">"c3928"</definedName>
    <definedName name="IQ_PERCENT_CHANGE_EST_DPS_6MONTHS" hidden="1">"c1818"</definedName>
    <definedName name="IQ_PERCENT_CHANGE_EST_DPS_6MONTHS_REUT" hidden="1">"c3929"</definedName>
    <definedName name="IQ_PERCENT_CHANGE_EST_DPS_9MONTHS" hidden="1">"c1819"</definedName>
    <definedName name="IQ_PERCENT_CHANGE_EST_DPS_9MONTHS_REUT" hidden="1">"c3930"</definedName>
    <definedName name="IQ_PERCENT_CHANGE_EST_DPS_DAY" hidden="1">"c1814"</definedName>
    <definedName name="IQ_PERCENT_CHANGE_EST_DPS_DAY_REUT" hidden="1">"c3926"</definedName>
    <definedName name="IQ_PERCENT_CHANGE_EST_DPS_MONTH" hidden="1">"c1816"</definedName>
    <definedName name="IQ_PERCENT_CHANGE_EST_DPS_MONTH_REUT" hidden="1">"c3927"</definedName>
    <definedName name="IQ_PERCENT_CHANGE_EST_DPS_WEEK" hidden="1">"c1815"</definedName>
    <definedName name="IQ_PERCENT_CHANGE_EST_DPS_WEEK_REUT" hidden="1">"c3963"</definedName>
    <definedName name="IQ_PERCENT_CHANGE_EST_EBITDA_12MONTHS" hidden="1">"c1804"</definedName>
    <definedName name="IQ_PERCENT_CHANGE_EST_EBITDA_12MONTHS_REUT" hidden="1">"c3917"</definedName>
    <definedName name="IQ_PERCENT_CHANGE_EST_EBITDA_18MONTHS" hidden="1">"c1805"</definedName>
    <definedName name="IQ_PERCENT_CHANGE_EST_EBITDA_18MONTHS_REUT" hidden="1">"c3918"</definedName>
    <definedName name="IQ_PERCENT_CHANGE_EST_EBITDA_3MONTHS" hidden="1">"c1801"</definedName>
    <definedName name="IQ_PERCENT_CHANGE_EST_EBITDA_3MONTHS_REUT" hidden="1">"c3914"</definedName>
    <definedName name="IQ_PERCENT_CHANGE_EST_EBITDA_6MONTHS" hidden="1">"c1802"</definedName>
    <definedName name="IQ_PERCENT_CHANGE_EST_EBITDA_6MONTHS_REUT" hidden="1">"c3915"</definedName>
    <definedName name="IQ_PERCENT_CHANGE_EST_EBITDA_9MONTHS" hidden="1">"c1803"</definedName>
    <definedName name="IQ_PERCENT_CHANGE_EST_EBITDA_9MONTHS_REUT" hidden="1">"c3916"</definedName>
    <definedName name="IQ_PERCENT_CHANGE_EST_EBITDA_DAY" hidden="1">"c1798"</definedName>
    <definedName name="IQ_PERCENT_CHANGE_EST_EBITDA_DAY_REUT" hidden="1">"c3912"</definedName>
    <definedName name="IQ_PERCENT_CHANGE_EST_EBITDA_MONTH" hidden="1">"c1800"</definedName>
    <definedName name="IQ_PERCENT_CHANGE_EST_EBITDA_MONTH_REUT" hidden="1">"c3913"</definedName>
    <definedName name="IQ_PERCENT_CHANGE_EST_EBITDA_WEEK" hidden="1">"c1799"</definedName>
    <definedName name="IQ_PERCENT_CHANGE_EST_EBITDA_WEEK_REUT" hidden="1">"c3961"</definedName>
    <definedName name="IQ_PERCENT_CHANGE_EST_EPS_12MONTHS" hidden="1">"c1788"</definedName>
    <definedName name="IQ_PERCENT_CHANGE_EST_EPS_12MONTHS_REUT" hidden="1">"c3902"</definedName>
    <definedName name="IQ_PERCENT_CHANGE_EST_EPS_18MONTHS" hidden="1">"c1789"</definedName>
    <definedName name="IQ_PERCENT_CHANGE_EST_EPS_18MONTHS_REUT" hidden="1">"c3903"</definedName>
    <definedName name="IQ_PERCENT_CHANGE_EST_EPS_3MONTHS" hidden="1">"c1785"</definedName>
    <definedName name="IQ_PERCENT_CHANGE_EST_EPS_3MONTHS_REUT" hidden="1">"c3899"</definedName>
    <definedName name="IQ_PERCENT_CHANGE_EST_EPS_6MONTHS" hidden="1">"c1786"</definedName>
    <definedName name="IQ_PERCENT_CHANGE_EST_EPS_6MONTHS_REUT" hidden="1">"c3900"</definedName>
    <definedName name="IQ_PERCENT_CHANGE_EST_EPS_9MONTHS" hidden="1">"c1787"</definedName>
    <definedName name="IQ_PERCENT_CHANGE_EST_EPS_9MONTHS_REUT" hidden="1">"c3901"</definedName>
    <definedName name="IQ_PERCENT_CHANGE_EST_EPS_DAY" hidden="1">"c1782"</definedName>
    <definedName name="IQ_PERCENT_CHANGE_EST_EPS_DAY_REUT" hidden="1">"c3896"</definedName>
    <definedName name="IQ_PERCENT_CHANGE_EST_EPS_MONTH" hidden="1">"c1784"</definedName>
    <definedName name="IQ_PERCENT_CHANGE_EST_EPS_MONTH_REUT" hidden="1">"c3898"</definedName>
    <definedName name="IQ_PERCENT_CHANGE_EST_EPS_WEEK" hidden="1">"c1783"</definedName>
    <definedName name="IQ_PERCENT_CHANGE_EST_EPS_WEEK_REUT" hidden="1">"c3897"</definedName>
    <definedName name="IQ_PERCENT_CHANGE_EST_FFO_12MONTHS" hidden="1">"c1828"</definedName>
    <definedName name="IQ_PERCENT_CHANGE_EST_FFO_12MONTHS_REUT" hidden="1">"c3938"</definedName>
    <definedName name="IQ_PERCENT_CHANGE_EST_FFO_18MONTHS" hidden="1">"c1829"</definedName>
    <definedName name="IQ_PERCENT_CHANGE_EST_FFO_18MONTHS_REUT" hidden="1">"c3939"</definedName>
    <definedName name="IQ_PERCENT_CHANGE_EST_FFO_3MONTHS" hidden="1">"c1825"</definedName>
    <definedName name="IQ_PERCENT_CHANGE_EST_FFO_3MONTHS_REUT" hidden="1">"c3935"</definedName>
    <definedName name="IQ_PERCENT_CHANGE_EST_FFO_6MONTHS" hidden="1">"c1826"</definedName>
    <definedName name="IQ_PERCENT_CHANGE_EST_FFO_6MONTHS_REUT" hidden="1">"c3936"</definedName>
    <definedName name="IQ_PERCENT_CHANGE_EST_FFO_9MONTHS" hidden="1">"c1827"</definedName>
    <definedName name="IQ_PERCENT_CHANGE_EST_FFO_9MONTHS_REUT" hidden="1">"c3937"</definedName>
    <definedName name="IQ_PERCENT_CHANGE_EST_FFO_DAY" hidden="1">"c1822"</definedName>
    <definedName name="IQ_PERCENT_CHANGE_EST_FFO_DAY_REUT" hidden="1">"c3933"</definedName>
    <definedName name="IQ_PERCENT_CHANGE_EST_FFO_MONTH" hidden="1">"c1824"</definedName>
    <definedName name="IQ_PERCENT_CHANGE_EST_FFO_MONTH_REUT" hidden="1">"c3934"</definedName>
    <definedName name="IQ_PERCENT_CHANGE_EST_FFO_WEEK" hidden="1">"c1823"</definedName>
    <definedName name="IQ_PERCENT_CHANGE_EST_FFO_WEEK_REUT" hidden="1">"c3964"</definedName>
    <definedName name="IQ_PERCENT_CHANGE_EST_PRICE_TARGET_12MONTHS" hidden="1">"c1844"</definedName>
    <definedName name="IQ_PERCENT_CHANGE_EST_PRICE_TARGET_12MONTHS_REUT" hidden="1">"c3952"</definedName>
    <definedName name="IQ_PERCENT_CHANGE_EST_PRICE_TARGET_18MONTHS" hidden="1">"c1845"</definedName>
    <definedName name="IQ_PERCENT_CHANGE_EST_PRICE_TARGET_18MONTHS_REUT" hidden="1">"c3953"</definedName>
    <definedName name="IQ_PERCENT_CHANGE_EST_PRICE_TARGET_3MONTHS" hidden="1">"c1841"</definedName>
    <definedName name="IQ_PERCENT_CHANGE_EST_PRICE_TARGET_3MONTHS_REUT" hidden="1">"c3949"</definedName>
    <definedName name="IQ_PERCENT_CHANGE_EST_PRICE_TARGET_6MONTHS" hidden="1">"c1842"</definedName>
    <definedName name="IQ_PERCENT_CHANGE_EST_PRICE_TARGET_6MONTHS_REUT" hidden="1">"c3950"</definedName>
    <definedName name="IQ_PERCENT_CHANGE_EST_PRICE_TARGET_9MONTHS" hidden="1">"c1843"</definedName>
    <definedName name="IQ_PERCENT_CHANGE_EST_PRICE_TARGET_9MONTHS_REUT" hidden="1">"c3951"</definedName>
    <definedName name="IQ_PERCENT_CHANGE_EST_PRICE_TARGET_DAY" hidden="1">"c1838"</definedName>
    <definedName name="IQ_PERCENT_CHANGE_EST_PRICE_TARGET_DAY_REUT" hidden="1">"c3947"</definedName>
    <definedName name="IQ_PERCENT_CHANGE_EST_PRICE_TARGET_MONTH" hidden="1">"c1840"</definedName>
    <definedName name="IQ_PERCENT_CHANGE_EST_PRICE_TARGET_MONTH_REUT" hidden="1">"c3948"</definedName>
    <definedName name="IQ_PERCENT_CHANGE_EST_PRICE_TARGET_WEEK" hidden="1">"c1839"</definedName>
    <definedName name="IQ_PERCENT_CHANGE_EST_PRICE_TARGET_WEEK_REUT" hidden="1">"c3967"</definedName>
    <definedName name="IQ_PERCENT_CHANGE_EST_RECO_12MONTHS" hidden="1">"c1836"</definedName>
    <definedName name="IQ_PERCENT_CHANGE_EST_RECO_12MONTHS_REUT" hidden="1">"c3945"</definedName>
    <definedName name="IQ_PERCENT_CHANGE_EST_RECO_18MONTHS" hidden="1">"c1837"</definedName>
    <definedName name="IQ_PERCENT_CHANGE_EST_RECO_18MONTHS_REUT" hidden="1">"c3946"</definedName>
    <definedName name="IQ_PERCENT_CHANGE_EST_RECO_3MONTHS" hidden="1">"c1833"</definedName>
    <definedName name="IQ_PERCENT_CHANGE_EST_RECO_3MONTHS_REUT" hidden="1">"c3942"</definedName>
    <definedName name="IQ_PERCENT_CHANGE_EST_RECO_6MONTHS" hidden="1">"c1834"</definedName>
    <definedName name="IQ_PERCENT_CHANGE_EST_RECO_6MONTHS_REUT" hidden="1">"c3943"</definedName>
    <definedName name="IQ_PERCENT_CHANGE_EST_RECO_9MONTHS" hidden="1">"c1835"</definedName>
    <definedName name="IQ_PERCENT_CHANGE_EST_RECO_9MONTHS_REUT" hidden="1">"c3944"</definedName>
    <definedName name="IQ_PERCENT_CHANGE_EST_RECO_DAY" hidden="1">"c1830"</definedName>
    <definedName name="IQ_PERCENT_CHANGE_EST_RECO_DAY_REUT" hidden="1">"c3940"</definedName>
    <definedName name="IQ_PERCENT_CHANGE_EST_RECO_MONTH" hidden="1">"c1832"</definedName>
    <definedName name="IQ_PERCENT_CHANGE_EST_RECO_MONTH_REUT" hidden="1">"c3941"</definedName>
    <definedName name="IQ_PERCENT_CHANGE_EST_RECO_WEEK" hidden="1">"c1831"</definedName>
    <definedName name="IQ_PERCENT_CHANGE_EST_RECO_WEEK_REUT" hidden="1">"c3966"</definedName>
    <definedName name="IQ_PERCENT_CHANGE_EST_REV_12MONTHS" hidden="1">"c1796"</definedName>
    <definedName name="IQ_PERCENT_CHANGE_EST_REV_12MONTHS_REUT" hidden="1">"c3910"</definedName>
    <definedName name="IQ_PERCENT_CHANGE_EST_REV_18MONTHS" hidden="1">"c1797"</definedName>
    <definedName name="IQ_PERCENT_CHANGE_EST_REV_18MONTHS_REUT" hidden="1">"c3911"</definedName>
    <definedName name="IQ_PERCENT_CHANGE_EST_REV_3MONTHS" hidden="1">"c1793"</definedName>
    <definedName name="IQ_PERCENT_CHANGE_EST_REV_3MONTHS_REUT" hidden="1">"c3907"</definedName>
    <definedName name="IQ_PERCENT_CHANGE_EST_REV_6MONTHS" hidden="1">"c1794"</definedName>
    <definedName name="IQ_PERCENT_CHANGE_EST_REV_6MONTHS_REUT" hidden="1">"c3908"</definedName>
    <definedName name="IQ_PERCENT_CHANGE_EST_REV_9MONTHS" hidden="1">"c1795"</definedName>
    <definedName name="IQ_PERCENT_CHANGE_EST_REV_9MONTHS_REUT" hidden="1">"c3909"</definedName>
    <definedName name="IQ_PERCENT_CHANGE_EST_REV_DAY" hidden="1">"c1790"</definedName>
    <definedName name="IQ_PERCENT_CHANGE_EST_REV_DAY_REUT" hidden="1">"c3904"</definedName>
    <definedName name="IQ_PERCENT_CHANGE_EST_REV_MONTH" hidden="1">"c1792"</definedName>
    <definedName name="IQ_PERCENT_CHANGE_EST_REV_MONTH_REUT" hidden="1">"c3906"</definedName>
    <definedName name="IQ_PERCENT_CHANGE_EST_REV_WEEK" hidden="1">"c1791"</definedName>
    <definedName name="IQ_PERCENT_CHANGE_EST_REV_WEEK_REUT" hidden="1">"c3905"</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OTENTIAL_UPSIDE_REUT" hidden="1">"c3968"</definedName>
    <definedName name="IQ_PRE_OPEN_COST" hidden="1">"c1040"</definedName>
    <definedName name="IQ_PRE_TAX_ACT_OR_EST" hidden="1">"c2221"</definedName>
    <definedName name="IQ_PRE_TAX_ACT_OR_EST_REUT" hidden="1">"c5467"</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EST_REUT" hidden="1">"c5354"</definedName>
    <definedName name="IQ_PRETAX_GW_INC_HIGH_EST" hidden="1">"c1704"</definedName>
    <definedName name="IQ_PRETAX_GW_INC_HIGH_EST_REUT" hidden="1">"c5356"</definedName>
    <definedName name="IQ_PRETAX_GW_INC_LOW_EST" hidden="1">"c1705"</definedName>
    <definedName name="IQ_PRETAX_GW_INC_LOW_EST_REUT" hidden="1">"c5357"</definedName>
    <definedName name="IQ_PRETAX_GW_INC_MEDIAN_EST" hidden="1">"c1703"</definedName>
    <definedName name="IQ_PRETAX_GW_INC_MEDIAN_EST_REUT" hidden="1">"c5355"</definedName>
    <definedName name="IQ_PRETAX_GW_INC_NUM_EST" hidden="1">"c1706"</definedName>
    <definedName name="IQ_PRETAX_GW_INC_NUM_EST_REUT" hidden="1">"c5358"</definedName>
    <definedName name="IQ_PRETAX_GW_INC_STDDEV_EST" hidden="1">"c1707"</definedName>
    <definedName name="IQ_PRETAX_GW_INC_STDDEV_EST_REUT" hidden="1">"c5359"</definedName>
    <definedName name="IQ_PRETAX_INC_EST" hidden="1">"c1695"</definedName>
    <definedName name="IQ_PRETAX_INC_EST_REUT" hidden="1">"c5347"</definedName>
    <definedName name="IQ_PRETAX_INC_HIGH_EST" hidden="1">"c1697"</definedName>
    <definedName name="IQ_PRETAX_INC_HIGH_EST_REUT" hidden="1">"c5349"</definedName>
    <definedName name="IQ_PRETAX_INC_LOW_EST" hidden="1">"c1698"</definedName>
    <definedName name="IQ_PRETAX_INC_LOW_EST_REUT" hidden="1">"c5350"</definedName>
    <definedName name="IQ_PRETAX_INC_MEDIAN_EST" hidden="1">"c1696"</definedName>
    <definedName name="IQ_PRETAX_INC_MEDIAN_EST_REUT" hidden="1">"c5348"</definedName>
    <definedName name="IQ_PRETAX_INC_NUM_EST" hidden="1">"c1699"</definedName>
    <definedName name="IQ_PRETAX_INC_NUM_EST_REUT" hidden="1">"c5351"</definedName>
    <definedName name="IQ_PRETAX_INC_STDDEV_EST" hidden="1">"c1700"</definedName>
    <definedName name="IQ_PRETAX_INC_STDDEV_EST_REUT" hidden="1">"c5352"</definedName>
    <definedName name="IQ_PRETAX_REPORT_INC_EST" hidden="1">"c1709"</definedName>
    <definedName name="IQ_PRETAX_REPORT_INC_EST_REUT" hidden="1">"c5361"</definedName>
    <definedName name="IQ_PRETAX_REPORT_INC_HIGH_EST" hidden="1">"c1711"</definedName>
    <definedName name="IQ_PRETAX_REPORT_INC_HIGH_EST_REUT" hidden="1">"c5363"</definedName>
    <definedName name="IQ_PRETAX_REPORT_INC_LOW_EST" hidden="1">"c1712"</definedName>
    <definedName name="IQ_PRETAX_REPORT_INC_LOW_EST_REUT" hidden="1">"c5364"</definedName>
    <definedName name="IQ_PRETAX_REPORT_INC_MEDIAN_EST" hidden="1">"c1710"</definedName>
    <definedName name="IQ_PRETAX_REPORT_INC_MEDIAN_EST_REUT" hidden="1">"c5362"</definedName>
    <definedName name="IQ_PRETAX_REPORT_INC_NUM_EST" hidden="1">"c1713"</definedName>
    <definedName name="IQ_PRETAX_REPORT_INC_NUM_EST_REUT" hidden="1">"c5365"</definedName>
    <definedName name="IQ_PRETAX_REPORT_INC_STDDEV_EST" hidden="1">"c1714"</definedName>
    <definedName name="IQ_PRETAX_REPORT_INC_STDDEV_EST_REUT" hidden="1">"c5366"</definedName>
    <definedName name="IQ_PRICE_CFPS_FWD" hidden="1">"c2237"</definedName>
    <definedName name="IQ_PRICE_CFPS_FWD_REUT" hidden="1">"c4053"</definedName>
    <definedName name="IQ_PRICE_OVER_BVPS" hidden="1">"c1412"</definedName>
    <definedName name="IQ_PRICE_OVER_LTM_EPS" hidden="1">"c1413"</definedName>
    <definedName name="IQ_PRICE_TARGET" hidden="1">"c82"</definedName>
    <definedName name="IQ_PRICE_TARGET_BOTTOM_UP" hidden="1">"c5486"</definedName>
    <definedName name="IQ_PRICE_TARGET_BOTTOM_UP_REUT" hidden="1">"c5494"</definedName>
    <definedName name="IQ_PRICE_TARGET_REUT" hidden="1">"c3631"</definedName>
    <definedName name="IQ_PRICE_VOLATILITY_EST" hidden="1">"c4492"</definedName>
    <definedName name="IQ_PRICE_VOLATILITY_HIGH" hidden="1">"c4493"</definedName>
    <definedName name="IQ_PRICE_VOLATILITY_LOW" hidden="1">"c4494"</definedName>
    <definedName name="IQ_PRICE_VOLATILITY_MEDIAN" hidden="1">"c4495"</definedName>
    <definedName name="IQ_PRICE_VOLATILITY_NUM" hidden="1">"c4496"</definedName>
    <definedName name="IQ_PRICE_VOLATILITY_STDDEV" hidden="1">"c4497"</definedName>
    <definedName name="IQ_PRICEDATE" hidden="1">"c1069"</definedName>
    <definedName name="IQ_PRICING_DATE" hidden="1">"c1613"</definedName>
    <definedName name="IQ_PRIMARY_EPS_TYPE" hidden="1">"c4498"</definedName>
    <definedName name="IQ_PRIMARY_EPS_TYPE_REUT" hidden="1">"c5481"</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CURRING_PROFIT_ACT_OR_EST" hidden="1">"c4507"</definedName>
    <definedName name="IQ_RECURRING_PROFIT_EST" hidden="1">"c4499"</definedName>
    <definedName name="IQ_RECURRING_PROFIT_GUIDANCE" hidden="1">"c4500"</definedName>
    <definedName name="IQ_RECURRING_PROFIT_HIGH_EST" hidden="1">"c4501"</definedName>
    <definedName name="IQ_RECURRING_PROFIT_HIGH_GUIDANCE" hidden="1">"c4179"</definedName>
    <definedName name="IQ_RECURRING_PROFIT_LOW_EST" hidden="1">"c4502"</definedName>
    <definedName name="IQ_RECURRING_PROFIT_LOW_GUIDANCE" hidden="1">"c4219"</definedName>
    <definedName name="IQ_RECURRING_PROFIT_MEDIAN_EST" hidden="1">"c4503"</definedName>
    <definedName name="IQ_RECURRING_PROFIT_NUM_EST" hidden="1">"c4504"</definedName>
    <definedName name="IQ_RECURRING_PROFIT_SHARE_ACT_OR_EST" hidden="1">"c4508"</definedName>
    <definedName name="IQ_RECURRING_PROFIT_SHARE_EST" hidden="1">"c4506"</definedName>
    <definedName name="IQ_RECURRING_PROFIT_SHARE_GUIDANCE" hidden="1">"c4509"</definedName>
    <definedName name="IQ_RECURRING_PROFIT_SHARE_HIGH_EST" hidden="1">"c4510"</definedName>
    <definedName name="IQ_RECURRING_PROFIT_SHARE_HIGH_GUIDANCE" hidden="1">"c4200"</definedName>
    <definedName name="IQ_RECURRING_PROFIT_SHARE_LOW_EST" hidden="1">"c4511"</definedName>
    <definedName name="IQ_RECURRING_PROFIT_SHARE_LOW_GUIDANCE" hidden="1">"c4240"</definedName>
    <definedName name="IQ_RECURRING_PROFIT_SHARE_MEDIAN_EST" hidden="1">"c4512"</definedName>
    <definedName name="IQ_RECURRING_PROFIT_SHARE_NUM_EST" hidden="1">"c4513"</definedName>
    <definedName name="IQ_RECURRING_PROFIT_SHARE_STDDEV_EST" hidden="1">"c4514"</definedName>
    <definedName name="IQ_RECURRING_PROFIT_STDDEV_EST" hidden="1">"c4516"</definedName>
    <definedName name="IQ_REDEEM_PREF_STOCK" hidden="1">"c1417"</definedName>
    <definedName name="IQ_REF_ENTITY" hidden="1">"c6033"</definedName>
    <definedName name="IQ_REF_ENTITY_CIQID" hidden="1">"c6024"</definedName>
    <definedName name="IQ_REF_ENTITY_TICKER" hidden="1">"c6023"</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ACT_OR_EST" hidden="1">"c3585"</definedName>
    <definedName name="IQ_RETURN_ASSETS_ACT_OR_EST_REUT" hidden="1">"c5475"</definedName>
    <definedName name="IQ_RETURN_ASSETS_BANK" hidden="1">"c1114"</definedName>
    <definedName name="IQ_RETURN_ASSETS_BROK" hidden="1">"c1115"</definedName>
    <definedName name="IQ_RETURN_ASSETS_EST" hidden="1">"c3529"</definedName>
    <definedName name="IQ_RETURN_ASSETS_EST_REUT" hidden="1">"c3990"</definedName>
    <definedName name="IQ_RETURN_ASSETS_FS" hidden="1">"c1116"</definedName>
    <definedName name="IQ_RETURN_ASSETS_GUIDANCE" hidden="1">"c4517"</definedName>
    <definedName name="IQ_RETURN_ASSETS_HIGH_EST" hidden="1">"c3530"</definedName>
    <definedName name="IQ_RETURN_ASSETS_HIGH_EST_REUT" hidden="1">"c3992"</definedName>
    <definedName name="IQ_RETURN_ASSETS_HIGH_GUIDANCE" hidden="1">"c4183"</definedName>
    <definedName name="IQ_RETURN_ASSETS_LOW_EST" hidden="1">"c3531"</definedName>
    <definedName name="IQ_RETURN_ASSETS_LOW_EST_REUT" hidden="1">"c3993"</definedName>
    <definedName name="IQ_RETURN_ASSETS_LOW_GUIDANCE" hidden="1">"c4223"</definedName>
    <definedName name="IQ_RETURN_ASSETS_MEDIAN_EST" hidden="1">"c3532"</definedName>
    <definedName name="IQ_RETURN_ASSETS_MEDIAN_EST_REUT" hidden="1">"c3991"</definedName>
    <definedName name="IQ_RETURN_ASSETS_NUM_EST" hidden="1">"c3527"</definedName>
    <definedName name="IQ_RETURN_ASSETS_NUM_EST_REUT" hidden="1">"c3994"</definedName>
    <definedName name="IQ_RETURN_ASSETS_STDDEV_EST" hidden="1">"c3528"</definedName>
    <definedName name="IQ_RETURN_ASSETS_STDDEV_EST_REUT" hidden="1">"c3995"</definedName>
    <definedName name="IQ_RETURN_CAPITAL" hidden="1">"c1117"</definedName>
    <definedName name="IQ_RETURN_EQUITY" hidden="1">"c1118"</definedName>
    <definedName name="IQ_RETURN_EQUITY_ACT_OR_EST" hidden="1">"c3586"</definedName>
    <definedName name="IQ_RETURN_EQUITY_ACT_OR_EST_REUT" hidden="1">"c5476"</definedName>
    <definedName name="IQ_RETURN_EQUITY_BANK" hidden="1">"c1119"</definedName>
    <definedName name="IQ_RETURN_EQUITY_BROK" hidden="1">"c1120"</definedName>
    <definedName name="IQ_RETURN_EQUITY_EST" hidden="1">"c3535"</definedName>
    <definedName name="IQ_RETURN_EQUITY_EST_REUT" hidden="1">"c3983"</definedName>
    <definedName name="IQ_RETURN_EQUITY_FS" hidden="1">"c1121"</definedName>
    <definedName name="IQ_RETURN_EQUITY_GUIDANCE" hidden="1">"c4518"</definedName>
    <definedName name="IQ_RETURN_EQUITY_HIGH_EST" hidden="1">"c3536"</definedName>
    <definedName name="IQ_RETURN_EQUITY_HIGH_EST_REUT" hidden="1">"c3985"</definedName>
    <definedName name="IQ_RETURN_EQUITY_HIGH_GUIDANCE" hidden="1">"c4182"</definedName>
    <definedName name="IQ_RETURN_EQUITY_LOW_EST" hidden="1">"c3537"</definedName>
    <definedName name="IQ_RETURN_EQUITY_LOW_EST_REUT" hidden="1">"c3986"</definedName>
    <definedName name="IQ_RETURN_EQUITY_LOW_GUIDANCE" hidden="1">"c4222"</definedName>
    <definedName name="IQ_RETURN_EQUITY_MEDIAN_EST" hidden="1">"c3538"</definedName>
    <definedName name="IQ_RETURN_EQUITY_MEDIAN_EST_REUT" hidden="1">"c3984"</definedName>
    <definedName name="IQ_RETURN_EQUITY_NUM_EST" hidden="1">"c3533"</definedName>
    <definedName name="IQ_RETURN_EQUITY_NUM_EST_REUT" hidden="1">"c3987"</definedName>
    <definedName name="IQ_RETURN_EQUITY_STDDEV_EST" hidden="1">"c3534"</definedName>
    <definedName name="IQ_RETURN_EQUITY_STDDEV_EST_REUT" hidden="1">"c3988"</definedName>
    <definedName name="IQ_RETURN_INVESTMENT" hidden="1">"c1421"</definedName>
    <definedName name="IQ_REV" hidden="1">"c1122"</definedName>
    <definedName name="IQ_REV_BEFORE_LL" hidden="1">"c1123"</definedName>
    <definedName name="IQ_REV_STDDEV_EST" hidden="1">"c1124"</definedName>
    <definedName name="IQ_REV_STDDEV_EST_REUT" hidden="1">"c3639"</definedName>
    <definedName name="IQ_REV_UTI" hidden="1">"c1125"</definedName>
    <definedName name="IQ_REVENUE" hidden="1">"c1422"</definedName>
    <definedName name="IQ_REVENUE_ACT_OR_EST" hidden="1">"c2214"</definedName>
    <definedName name="IQ_REVENUE_ACT_OR_EST_REUT" hidden="1">"c5461"</definedName>
    <definedName name="IQ_REVENUE_EST" hidden="1">"c1126"</definedName>
    <definedName name="IQ_REVENUE_EST_BOTTOM_UP" hidden="1">"c5488"</definedName>
    <definedName name="IQ_REVENUE_EST_BOTTOM_UP_REUT" hidden="1">"c5496"</definedName>
    <definedName name="IQ_REVENUE_EST_REUT" hidden="1">"c3634"</definedName>
    <definedName name="IQ_REVENUE_GUIDANCE" hidden="1">"c4519"</definedName>
    <definedName name="IQ_REVENUE_HIGH_EST" hidden="1">"c1127"</definedName>
    <definedName name="IQ_REVENUE_HIGH_EST_REUT" hidden="1">"c3636"</definedName>
    <definedName name="IQ_REVENUE_HIGH_GUIDANCE" hidden="1">"c4169"</definedName>
    <definedName name="IQ_REVENUE_LOW_EST" hidden="1">"c1128"</definedName>
    <definedName name="IQ_REVENUE_LOW_EST_REUT" hidden="1">"c3637"</definedName>
    <definedName name="IQ_REVENUE_LOW_GUIDANCE" hidden="1">"c4209"</definedName>
    <definedName name="IQ_REVENUE_MEDIAN_EST" hidden="1">"c1662"</definedName>
    <definedName name="IQ_REVENUE_MEDIAN_EST_REUT" hidden="1">"c3635"</definedName>
    <definedName name="IQ_REVENUE_NUM_EST" hidden="1">"c1129"</definedName>
    <definedName name="IQ_REVENUE_NUM_EST_REUT" hidden="1">"c3638"</definedName>
    <definedName name="IQ_REVISION_DATE_" hidden="1">39620.6696064815</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_PURCHASED_RESELL" hidden="1">"c5513"</definedName>
    <definedName name="IQ_SECUR_RECEIV" hidden="1">"c1151"</definedName>
    <definedName name="IQ_SECURED_DEBT" hidden="1">"c2546"</definedName>
    <definedName name="IQ_SECURED_DEBT_PCT" hidden="1">"c2547"</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OUTSTANDING" hidden="1">"c1347"</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EST" hidden="1">"c4520"</definedName>
    <definedName name="IQ_STOCK_BASED_GA" hidden="1">"c2993"</definedName>
    <definedName name="IQ_STOCK_BASED_HIGH_EST" hidden="1">"c4521"</definedName>
    <definedName name="IQ_STOCK_BASED_LOW_EST" hidden="1">"c4522"</definedName>
    <definedName name="IQ_STOCK_BASED_MEDIAN_EST" hidden="1">"c4523"</definedName>
    <definedName name="IQ_STOCK_BASED_NUM_EST" hidden="1">"c4524"</definedName>
    <definedName name="IQ_STOCK_BASED_OTHER" hidden="1">"c2995"</definedName>
    <definedName name="IQ_STOCK_BASED_RD" hidden="1">"c2991"</definedName>
    <definedName name="IQ_STOCK_BASED_SGA" hidden="1">"c2994"</definedName>
    <definedName name="IQ_STOCK_BASED_SM" hidden="1">"c2992"</definedName>
    <definedName name="IQ_STOCK_BASED_STDDEV_EST" hidden="1">"c4525"</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NUM_REUT" hidden="1">"c5319"</definedName>
    <definedName name="IQ_TARGET_PRICE_STDDEV" hidden="1">"c1654"</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_FWD" hidden="1">"c2238"</definedName>
    <definedName name="IQ_TEV_EBIT_FWD_REUT" hidden="1">"c4054"</definedName>
    <definedName name="IQ_TEV_EBITDA" hidden="1">"c1222"</definedName>
    <definedName name="IQ_TEV_EBITDA_AVG" hidden="1">"c1223"</definedName>
    <definedName name="IQ_TEV_EBITDA_FWD" hidden="1">"c1224"</definedName>
    <definedName name="IQ_TEV_EBITDA_FWD_REUT" hidden="1">"c4050"</definedName>
    <definedName name="IQ_TEV_EMPLOYEE_AVG" hidden="1">"c1225"</definedName>
    <definedName name="IQ_TEV_EST" hidden="1">"c4526"</definedName>
    <definedName name="IQ_TEV_HIGH_EST" hidden="1">"c4527"</definedName>
    <definedName name="IQ_TEV_LOW_EST" hidden="1">"c4528"</definedName>
    <definedName name="IQ_TEV_MEDIAN_EST" hidden="1">"c4529"</definedName>
    <definedName name="IQ_TEV_NUM_EST" hidden="1">"c4530"</definedName>
    <definedName name="IQ_TEV_STDDEV_EST" hidden="1">"c4531"</definedName>
    <definedName name="IQ_TEV_TOTAL_REV" hidden="1">"c1226"</definedName>
    <definedName name="IQ_TEV_TOTAL_REV_AVG" hidden="1">"c1227"</definedName>
    <definedName name="IQ_TEV_TOTAL_REV_FWD" hidden="1">"c1228"</definedName>
    <definedName name="IQ_TEV_TOTAL_REV_FWD_REUT" hidden="1">"c4051"</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ST" hidden="1">"c4532"</definedName>
    <definedName name="IQ_TOTAL_DEBT_EXCL_FIN" hidden="1">"c2937"</definedName>
    <definedName name="IQ_TOTAL_DEBT_GUIDANCE" hidden="1">"c4533"</definedName>
    <definedName name="IQ_TOTAL_DEBT_HIGH_EST" hidden="1">"c4534"</definedName>
    <definedName name="IQ_TOTAL_DEBT_HIGH_GUIDANCE" hidden="1">"c4196"</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LOW_EST" hidden="1">"c4535"</definedName>
    <definedName name="IQ_TOTAL_DEBT_LOW_GUIDANCE" hidden="1">"c4236"</definedName>
    <definedName name="IQ_TOTAL_DEBT_MEDIAN_EST" hidden="1">"c4536"</definedName>
    <definedName name="IQ_TOTAL_DEBT_NUM_EST" hidden="1">"c4537"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TDDEV_EST" hidden="1">"c4538"</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ENSION_OBLIGATION" hidden="1">"c1292"</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ING_CAP" hidden="1">"c3494"</definedName>
    <definedName name="IQ_WORKMEN_WRITTEN" hidden="1">"c1336"</definedName>
    <definedName name="IQ_XDIV_DATE" hidden="1">"c2104"</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Z_SCORE" hidden="1">"c1339"</definedName>
    <definedName name="IsColHidden" hidden="1">FALSE</definedName>
    <definedName name="IsLTMColHidden" hidden="1">FALSE</definedName>
    <definedName name="ISO_Fees_Base_Year" localSheetId="16">#REF!</definedName>
    <definedName name="ISO_Fees_Base_Year" localSheetId="17">#REF!</definedName>
    <definedName name="ISO_Fees_Base_Year" localSheetId="18">#REF!</definedName>
    <definedName name="ISO_Fees_Base_Year" localSheetId="19">#REF!</definedName>
    <definedName name="ISO_Fees_Base_Year" localSheetId="20">#REF!</definedName>
    <definedName name="ISO_Fees_Base_Year" localSheetId="21">#REF!</definedName>
    <definedName name="ISO_Fees_Base_Year" localSheetId="25">#REF!</definedName>
    <definedName name="ISO_Fees_Base_Year" localSheetId="26">#REF!</definedName>
    <definedName name="ISO_Fees_Base_Year" localSheetId="27">#REF!</definedName>
    <definedName name="ISO_Fees_Base_Year" localSheetId="28">#REF!</definedName>
    <definedName name="ISO_Fees_Base_Year" localSheetId="29">#REF!</definedName>
    <definedName name="ISO_Fees_Base_Year" localSheetId="30">#REF!</definedName>
    <definedName name="ISO_Fees_Base_Year">#REF!</definedName>
    <definedName name="ISO_Fees_Input" localSheetId="16">#REF!</definedName>
    <definedName name="ISO_Fees_Input" localSheetId="17">#REF!</definedName>
    <definedName name="ISO_Fees_Input" localSheetId="18">#REF!</definedName>
    <definedName name="ISO_Fees_Input" localSheetId="19">#REF!</definedName>
    <definedName name="ISO_Fees_Input" localSheetId="20">#REF!</definedName>
    <definedName name="ISO_Fees_Input" localSheetId="21">#REF!</definedName>
    <definedName name="ISO_Fees_Input" localSheetId="25">#REF!</definedName>
    <definedName name="ISO_Fees_Input" localSheetId="26">#REF!</definedName>
    <definedName name="ISO_Fees_Input" localSheetId="27">#REF!</definedName>
    <definedName name="ISO_Fees_Input" localSheetId="28">#REF!</definedName>
    <definedName name="ISO_Fees_Input" localSheetId="29">#REF!</definedName>
    <definedName name="ISO_Fees_Input" localSheetId="30">#REF!</definedName>
    <definedName name="ISO_Fees_Input">#REF!</definedName>
    <definedName name="istat" localSheetId="16">#REF!</definedName>
    <definedName name="istat" localSheetId="17">#REF!</definedName>
    <definedName name="istat" localSheetId="18">#REF!</definedName>
    <definedName name="istat" localSheetId="19">#REF!</definedName>
    <definedName name="istat" localSheetId="20">#REF!</definedName>
    <definedName name="istat" localSheetId="21">#REF!</definedName>
    <definedName name="istat" localSheetId="25">#REF!</definedName>
    <definedName name="istat" localSheetId="26">#REF!</definedName>
    <definedName name="istat" localSheetId="27">#REF!</definedName>
    <definedName name="istat" localSheetId="28">#REF!</definedName>
    <definedName name="istat" localSheetId="29">#REF!</definedName>
    <definedName name="istat" localSheetId="30">#REF!</definedName>
    <definedName name="istat">#REF!</definedName>
    <definedName name="JANBS" localSheetId="16">#REF!</definedName>
    <definedName name="JANBS" localSheetId="17">#REF!</definedName>
    <definedName name="JANBS" localSheetId="18">#REF!</definedName>
    <definedName name="JANBS" localSheetId="19">#REF!</definedName>
    <definedName name="JANBS" localSheetId="20">#REF!</definedName>
    <definedName name="JANBS" localSheetId="21">#REF!</definedName>
    <definedName name="JANBS" localSheetId="25">#REF!</definedName>
    <definedName name="JANBS" localSheetId="26">#REF!</definedName>
    <definedName name="JANBS" localSheetId="27">#REF!</definedName>
    <definedName name="JANBS" localSheetId="28">#REF!</definedName>
    <definedName name="JANBS" localSheetId="29">#REF!</definedName>
    <definedName name="JANBS" localSheetId="30">#REF!</definedName>
    <definedName name="JANBS">#REF!</definedName>
    <definedName name="JE" localSheetId="16">#REF!</definedName>
    <definedName name="JE" localSheetId="17">#REF!</definedName>
    <definedName name="JE" localSheetId="18">#REF!</definedName>
    <definedName name="JE" localSheetId="19">#REF!</definedName>
    <definedName name="JE" localSheetId="20">#REF!</definedName>
    <definedName name="JE" localSheetId="21">#REF!</definedName>
    <definedName name="JE" localSheetId="25">#REF!</definedName>
    <definedName name="JE" localSheetId="26">#REF!</definedName>
    <definedName name="JE" localSheetId="27">#REF!</definedName>
    <definedName name="JE" localSheetId="28">#REF!</definedName>
    <definedName name="JE" localSheetId="29">#REF!</definedName>
    <definedName name="JE" localSheetId="30">#REF!</definedName>
    <definedName name="JE">#REF!</definedName>
    <definedName name="jkhhkl" localSheetId="16" hidden="1">{"Page_1",#N/A,FALSE,"BAD4Q98";"Page_2",#N/A,FALSE,"BAD4Q98";"Page_3",#N/A,FALSE,"BAD4Q98";"Page_4",#N/A,FALSE,"BAD4Q98";"Page_5",#N/A,FALSE,"BAD4Q98";"Page_6",#N/A,FALSE,"BAD4Q98";"Input_1",#N/A,FALSE,"BAD4Q98";"Input_2",#N/A,FALSE,"BAD4Q98"}</definedName>
    <definedName name="jkhhkl" localSheetId="17" hidden="1">{"Page_1",#N/A,FALSE,"BAD4Q98";"Page_2",#N/A,FALSE,"BAD4Q98";"Page_3",#N/A,FALSE,"BAD4Q98";"Page_4",#N/A,FALSE,"BAD4Q98";"Page_5",#N/A,FALSE,"BAD4Q98";"Page_6",#N/A,FALSE,"BAD4Q98";"Input_1",#N/A,FALSE,"BAD4Q98";"Input_2",#N/A,FALSE,"BAD4Q98"}</definedName>
    <definedName name="jkhhkl" localSheetId="18" hidden="1">{"Page_1",#N/A,FALSE,"BAD4Q98";"Page_2",#N/A,FALSE,"BAD4Q98";"Page_3",#N/A,FALSE,"BAD4Q98";"Page_4",#N/A,FALSE,"BAD4Q98";"Page_5",#N/A,FALSE,"BAD4Q98";"Page_6",#N/A,FALSE,"BAD4Q98";"Input_1",#N/A,FALSE,"BAD4Q98";"Input_2",#N/A,FALSE,"BAD4Q98"}</definedName>
    <definedName name="jkhhkl" localSheetId="19" hidden="1">{"Page_1",#N/A,FALSE,"BAD4Q98";"Page_2",#N/A,FALSE,"BAD4Q98";"Page_3",#N/A,FALSE,"BAD4Q98";"Page_4",#N/A,FALSE,"BAD4Q98";"Page_5",#N/A,FALSE,"BAD4Q98";"Page_6",#N/A,FALSE,"BAD4Q98";"Input_1",#N/A,FALSE,"BAD4Q98";"Input_2",#N/A,FALSE,"BAD4Q98"}</definedName>
    <definedName name="jkhhkl" localSheetId="20" hidden="1">{"Page_1",#N/A,FALSE,"BAD4Q98";"Page_2",#N/A,FALSE,"BAD4Q98";"Page_3",#N/A,FALSE,"BAD4Q98";"Page_4",#N/A,FALSE,"BAD4Q98";"Page_5",#N/A,FALSE,"BAD4Q98";"Page_6",#N/A,FALSE,"BAD4Q98";"Input_1",#N/A,FALSE,"BAD4Q98";"Input_2",#N/A,FALSE,"BAD4Q98"}</definedName>
    <definedName name="jkhhkl" localSheetId="21" hidden="1">{"Page_1",#N/A,FALSE,"BAD4Q98";"Page_2",#N/A,FALSE,"BAD4Q98";"Page_3",#N/A,FALSE,"BAD4Q98";"Page_4",#N/A,FALSE,"BAD4Q98";"Page_5",#N/A,FALSE,"BAD4Q98";"Page_6",#N/A,FALSE,"BAD4Q98";"Input_1",#N/A,FALSE,"BAD4Q98";"Input_2",#N/A,FALSE,"BAD4Q98"}</definedName>
    <definedName name="jkhhkl" localSheetId="22" hidden="1">{"Page_1",#N/A,FALSE,"BAD4Q98";"Page_2",#N/A,FALSE,"BAD4Q98";"Page_3",#N/A,FALSE,"BAD4Q98";"Page_4",#N/A,FALSE,"BAD4Q98";"Page_5",#N/A,FALSE,"BAD4Q98";"Page_6",#N/A,FALSE,"BAD4Q98";"Input_1",#N/A,FALSE,"BAD4Q98";"Input_2",#N/A,FALSE,"BAD4Q98"}</definedName>
    <definedName name="jkhhkl" localSheetId="3" hidden="1">{"Page_1",#N/A,FALSE,"BAD4Q98";"Page_2",#N/A,FALSE,"BAD4Q98";"Page_3",#N/A,FALSE,"BAD4Q98";"Page_4",#N/A,FALSE,"BAD4Q98";"Page_5",#N/A,FALSE,"BAD4Q98";"Page_6",#N/A,FALSE,"BAD4Q98";"Input_1",#N/A,FALSE,"BAD4Q98";"Input_2",#N/A,FALSE,"BAD4Q98"}</definedName>
    <definedName name="jkhhkl" localSheetId="4" hidden="1">{"Page_1",#N/A,FALSE,"BAD4Q98";"Page_2",#N/A,FALSE,"BAD4Q98";"Page_3",#N/A,FALSE,"BAD4Q98";"Page_4",#N/A,FALSE,"BAD4Q98";"Page_5",#N/A,FALSE,"BAD4Q98";"Page_6",#N/A,FALSE,"BAD4Q98";"Input_1",#N/A,FALSE,"BAD4Q98";"Input_2",#N/A,FALSE,"BAD4Q98"}</definedName>
    <definedName name="jkhhkl" localSheetId="13" hidden="1">{"Page_1",#N/A,FALSE,"BAD4Q98";"Page_2",#N/A,FALSE,"BAD4Q98";"Page_3",#N/A,FALSE,"BAD4Q98";"Page_4",#N/A,FALSE,"BAD4Q98";"Page_5",#N/A,FALSE,"BAD4Q98";"Page_6",#N/A,FALSE,"BAD4Q98";"Input_1",#N/A,FALSE,"BAD4Q98";"Input_2",#N/A,FALSE,"BAD4Q98"}</definedName>
    <definedName name="jkhhkl" localSheetId="15" hidden="1">{"Page_1",#N/A,FALSE,"BAD4Q98";"Page_2",#N/A,FALSE,"BAD4Q98";"Page_3",#N/A,FALSE,"BAD4Q98";"Page_4",#N/A,FALSE,"BAD4Q98";"Page_5",#N/A,FALSE,"BAD4Q98";"Page_6",#N/A,FALSE,"BAD4Q98";"Input_1",#N/A,FALSE,"BAD4Q98";"Input_2",#N/A,FALSE,"BAD4Q98"}</definedName>
    <definedName name="jkhhkl" localSheetId="25" hidden="1">{"Page_1",#N/A,FALSE,"BAD4Q98";"Page_2",#N/A,FALSE,"BAD4Q98";"Page_3",#N/A,FALSE,"BAD4Q98";"Page_4",#N/A,FALSE,"BAD4Q98";"Page_5",#N/A,FALSE,"BAD4Q98";"Page_6",#N/A,FALSE,"BAD4Q98";"Input_1",#N/A,FALSE,"BAD4Q98";"Input_2",#N/A,FALSE,"BAD4Q98"}</definedName>
    <definedName name="jkhhkl" localSheetId="26" hidden="1">{"Page_1",#N/A,FALSE,"BAD4Q98";"Page_2",#N/A,FALSE,"BAD4Q98";"Page_3",#N/A,FALSE,"BAD4Q98";"Page_4",#N/A,FALSE,"BAD4Q98";"Page_5",#N/A,FALSE,"BAD4Q98";"Page_6",#N/A,FALSE,"BAD4Q98";"Input_1",#N/A,FALSE,"BAD4Q98";"Input_2",#N/A,FALSE,"BAD4Q98"}</definedName>
    <definedName name="jkhhkl" localSheetId="27" hidden="1">{"Page_1",#N/A,FALSE,"BAD4Q98";"Page_2",#N/A,FALSE,"BAD4Q98";"Page_3",#N/A,FALSE,"BAD4Q98";"Page_4",#N/A,FALSE,"BAD4Q98";"Page_5",#N/A,FALSE,"BAD4Q98";"Page_6",#N/A,FALSE,"BAD4Q98";"Input_1",#N/A,FALSE,"BAD4Q98";"Input_2",#N/A,FALSE,"BAD4Q98"}</definedName>
    <definedName name="jkhhkl" localSheetId="28" hidden="1">{"Page_1",#N/A,FALSE,"BAD4Q98";"Page_2",#N/A,FALSE,"BAD4Q98";"Page_3",#N/A,FALSE,"BAD4Q98";"Page_4",#N/A,FALSE,"BAD4Q98";"Page_5",#N/A,FALSE,"BAD4Q98";"Page_6",#N/A,FALSE,"BAD4Q98";"Input_1",#N/A,FALSE,"BAD4Q98";"Input_2",#N/A,FALSE,"BAD4Q98"}</definedName>
    <definedName name="jkhhkl" localSheetId="29" hidden="1">{"Page_1",#N/A,FALSE,"BAD4Q98";"Page_2",#N/A,FALSE,"BAD4Q98";"Page_3",#N/A,FALSE,"BAD4Q98";"Page_4",#N/A,FALSE,"BAD4Q98";"Page_5",#N/A,FALSE,"BAD4Q98";"Page_6",#N/A,FALSE,"BAD4Q98";"Input_1",#N/A,FALSE,"BAD4Q98";"Input_2",#N/A,FALSE,"BAD4Q98"}</definedName>
    <definedName name="jkhhkl" localSheetId="30" hidden="1">{"Page_1",#N/A,FALSE,"BAD4Q98";"Page_2",#N/A,FALSE,"BAD4Q98";"Page_3",#N/A,FALSE,"BAD4Q98";"Page_4",#N/A,FALSE,"BAD4Q98";"Page_5",#N/A,FALSE,"BAD4Q98";"Page_6",#N/A,FALSE,"BAD4Q98";"Input_1",#N/A,FALSE,"BAD4Q98";"Input_2",#N/A,FALSE,"BAD4Q98"}</definedName>
    <definedName name="July2007" localSheetId="16" hidden="1">{"2002Frcst","06Month",FALSE,"Frcst Format 2002"}</definedName>
    <definedName name="July2007" localSheetId="17" hidden="1">{"2002Frcst","06Month",FALSE,"Frcst Format 2002"}</definedName>
    <definedName name="July2007" localSheetId="18" hidden="1">{"2002Frcst","06Month",FALSE,"Frcst Format 2002"}</definedName>
    <definedName name="July2007" localSheetId="19" hidden="1">{"2002Frcst","06Month",FALSE,"Frcst Format 2002"}</definedName>
    <definedName name="July2007" localSheetId="20" hidden="1">{"2002Frcst","06Month",FALSE,"Frcst Format 2002"}</definedName>
    <definedName name="July2007" localSheetId="21" hidden="1">{"2002Frcst","06Month",FALSE,"Frcst Format 2002"}</definedName>
    <definedName name="July2007" localSheetId="22" hidden="1">{"2002Frcst","06Month",FALSE,"Frcst Format 2002"}</definedName>
    <definedName name="July2007" localSheetId="3" hidden="1">{"2002Frcst","06Month",FALSE,"Frcst Format 2002"}</definedName>
    <definedName name="July2007" localSheetId="4" hidden="1">{"2002Frcst","06Month",FALSE,"Frcst Format 2002"}</definedName>
    <definedName name="July2007" localSheetId="13" hidden="1">{"2002Frcst","06Month",FALSE,"Frcst Format 2002"}</definedName>
    <definedName name="July2007" localSheetId="15" hidden="1">{"2002Frcst","06Month",FALSE,"Frcst Format 2002"}</definedName>
    <definedName name="July2007" localSheetId="25" hidden="1">{"2002Frcst","06Month",FALSE,"Frcst Format 2002"}</definedName>
    <definedName name="July2007" localSheetId="26" hidden="1">{"2002Frcst","06Month",FALSE,"Frcst Format 2002"}</definedName>
    <definedName name="July2007" localSheetId="27" hidden="1">{"2002Frcst","06Month",FALSE,"Frcst Format 2002"}</definedName>
    <definedName name="July2007" localSheetId="28" hidden="1">{"2002Frcst","06Month",FALSE,"Frcst Format 2002"}</definedName>
    <definedName name="July2007" localSheetId="29" hidden="1">{"2002Frcst","06Month",FALSE,"Frcst Format 2002"}</definedName>
    <definedName name="July2007" localSheetId="30" hidden="1">{"2002Frcst","06Month",FALSE,"Frcst Format 2002"}</definedName>
    <definedName name="June" localSheetId="16" hidden="1">{"Page_1",#N/A,FALSE,"BAD4Q98";"Page_2",#N/A,FALSE,"BAD4Q98";"Page_3",#N/A,FALSE,"BAD4Q98";"Page_4",#N/A,FALSE,"BAD4Q98";"Page_5",#N/A,FALSE,"BAD4Q98";"Page_6",#N/A,FALSE,"BAD4Q98";"Input_1",#N/A,FALSE,"BAD4Q98";"Input_2",#N/A,FALSE,"BAD4Q98"}</definedName>
    <definedName name="June" localSheetId="17" hidden="1">{"Page_1",#N/A,FALSE,"BAD4Q98";"Page_2",#N/A,FALSE,"BAD4Q98";"Page_3",#N/A,FALSE,"BAD4Q98";"Page_4",#N/A,FALSE,"BAD4Q98";"Page_5",#N/A,FALSE,"BAD4Q98";"Page_6",#N/A,FALSE,"BAD4Q98";"Input_1",#N/A,FALSE,"BAD4Q98";"Input_2",#N/A,FALSE,"BAD4Q98"}</definedName>
    <definedName name="June" localSheetId="18" hidden="1">{"Page_1",#N/A,FALSE,"BAD4Q98";"Page_2",#N/A,FALSE,"BAD4Q98";"Page_3",#N/A,FALSE,"BAD4Q98";"Page_4",#N/A,FALSE,"BAD4Q98";"Page_5",#N/A,FALSE,"BAD4Q98";"Page_6",#N/A,FALSE,"BAD4Q98";"Input_1",#N/A,FALSE,"BAD4Q98";"Input_2",#N/A,FALSE,"BAD4Q98"}</definedName>
    <definedName name="June" localSheetId="19" hidden="1">{"Page_1",#N/A,FALSE,"BAD4Q98";"Page_2",#N/A,FALSE,"BAD4Q98";"Page_3",#N/A,FALSE,"BAD4Q98";"Page_4",#N/A,FALSE,"BAD4Q98";"Page_5",#N/A,FALSE,"BAD4Q98";"Page_6",#N/A,FALSE,"BAD4Q98";"Input_1",#N/A,FALSE,"BAD4Q98";"Input_2",#N/A,FALSE,"BAD4Q98"}</definedName>
    <definedName name="June" localSheetId="20" hidden="1">{"Page_1",#N/A,FALSE,"BAD4Q98";"Page_2",#N/A,FALSE,"BAD4Q98";"Page_3",#N/A,FALSE,"BAD4Q98";"Page_4",#N/A,FALSE,"BAD4Q98";"Page_5",#N/A,FALSE,"BAD4Q98";"Page_6",#N/A,FALSE,"BAD4Q98";"Input_1",#N/A,FALSE,"BAD4Q98";"Input_2",#N/A,FALSE,"BAD4Q98"}</definedName>
    <definedName name="June" localSheetId="21" hidden="1">{"Page_1",#N/A,FALSE,"BAD4Q98";"Page_2",#N/A,FALSE,"BAD4Q98";"Page_3",#N/A,FALSE,"BAD4Q98";"Page_4",#N/A,FALSE,"BAD4Q98";"Page_5",#N/A,FALSE,"BAD4Q98";"Page_6",#N/A,FALSE,"BAD4Q98";"Input_1",#N/A,FALSE,"BAD4Q98";"Input_2",#N/A,FALSE,"BAD4Q98"}</definedName>
    <definedName name="June" localSheetId="22" hidden="1">{"Page_1",#N/A,FALSE,"BAD4Q98";"Page_2",#N/A,FALSE,"BAD4Q98";"Page_3",#N/A,FALSE,"BAD4Q98";"Page_4",#N/A,FALSE,"BAD4Q98";"Page_5",#N/A,FALSE,"BAD4Q98";"Page_6",#N/A,FALSE,"BAD4Q98";"Input_1",#N/A,FALSE,"BAD4Q98";"Input_2",#N/A,FALSE,"BAD4Q98"}</definedName>
    <definedName name="June" localSheetId="3" hidden="1">{"Page_1",#N/A,FALSE,"BAD4Q98";"Page_2",#N/A,FALSE,"BAD4Q98";"Page_3",#N/A,FALSE,"BAD4Q98";"Page_4",#N/A,FALSE,"BAD4Q98";"Page_5",#N/A,FALSE,"BAD4Q98";"Page_6",#N/A,FALSE,"BAD4Q98";"Input_1",#N/A,FALSE,"BAD4Q98";"Input_2",#N/A,FALSE,"BAD4Q98"}</definedName>
    <definedName name="June" localSheetId="4" hidden="1">{"Page_1",#N/A,FALSE,"BAD4Q98";"Page_2",#N/A,FALSE,"BAD4Q98";"Page_3",#N/A,FALSE,"BAD4Q98";"Page_4",#N/A,FALSE,"BAD4Q98";"Page_5",#N/A,FALSE,"BAD4Q98";"Page_6",#N/A,FALSE,"BAD4Q98";"Input_1",#N/A,FALSE,"BAD4Q98";"Input_2",#N/A,FALSE,"BAD4Q98"}</definedName>
    <definedName name="June" localSheetId="13" hidden="1">{"Page_1",#N/A,FALSE,"BAD4Q98";"Page_2",#N/A,FALSE,"BAD4Q98";"Page_3",#N/A,FALSE,"BAD4Q98";"Page_4",#N/A,FALSE,"BAD4Q98";"Page_5",#N/A,FALSE,"BAD4Q98";"Page_6",#N/A,FALSE,"BAD4Q98";"Input_1",#N/A,FALSE,"BAD4Q98";"Input_2",#N/A,FALSE,"BAD4Q98"}</definedName>
    <definedName name="June" localSheetId="15" hidden="1">{"Page_1",#N/A,FALSE,"BAD4Q98";"Page_2",#N/A,FALSE,"BAD4Q98";"Page_3",#N/A,FALSE,"BAD4Q98";"Page_4",#N/A,FALSE,"BAD4Q98";"Page_5",#N/A,FALSE,"BAD4Q98";"Page_6",#N/A,FALSE,"BAD4Q98";"Input_1",#N/A,FALSE,"BAD4Q98";"Input_2",#N/A,FALSE,"BAD4Q98"}</definedName>
    <definedName name="June" localSheetId="25" hidden="1">{"Page_1",#N/A,FALSE,"BAD4Q98";"Page_2",#N/A,FALSE,"BAD4Q98";"Page_3",#N/A,FALSE,"BAD4Q98";"Page_4",#N/A,FALSE,"BAD4Q98";"Page_5",#N/A,FALSE,"BAD4Q98";"Page_6",#N/A,FALSE,"BAD4Q98";"Input_1",#N/A,FALSE,"BAD4Q98";"Input_2",#N/A,FALSE,"BAD4Q98"}</definedName>
    <definedName name="June" localSheetId="26" hidden="1">{"Page_1",#N/A,FALSE,"BAD4Q98";"Page_2",#N/A,FALSE,"BAD4Q98";"Page_3",#N/A,FALSE,"BAD4Q98";"Page_4",#N/A,FALSE,"BAD4Q98";"Page_5",#N/A,FALSE,"BAD4Q98";"Page_6",#N/A,FALSE,"BAD4Q98";"Input_1",#N/A,FALSE,"BAD4Q98";"Input_2",#N/A,FALSE,"BAD4Q98"}</definedName>
    <definedName name="June" localSheetId="27" hidden="1">{"Page_1",#N/A,FALSE,"BAD4Q98";"Page_2",#N/A,FALSE,"BAD4Q98";"Page_3",#N/A,FALSE,"BAD4Q98";"Page_4",#N/A,FALSE,"BAD4Q98";"Page_5",#N/A,FALSE,"BAD4Q98";"Page_6",#N/A,FALSE,"BAD4Q98";"Input_1",#N/A,FALSE,"BAD4Q98";"Input_2",#N/A,FALSE,"BAD4Q98"}</definedName>
    <definedName name="June" localSheetId="28" hidden="1">{"Page_1",#N/A,FALSE,"BAD4Q98";"Page_2",#N/A,FALSE,"BAD4Q98";"Page_3",#N/A,FALSE,"BAD4Q98";"Page_4",#N/A,FALSE,"BAD4Q98";"Page_5",#N/A,FALSE,"BAD4Q98";"Page_6",#N/A,FALSE,"BAD4Q98";"Input_1",#N/A,FALSE,"BAD4Q98";"Input_2",#N/A,FALSE,"BAD4Q98"}</definedName>
    <definedName name="June" localSheetId="29" hidden="1">{"Page_1",#N/A,FALSE,"BAD4Q98";"Page_2",#N/A,FALSE,"BAD4Q98";"Page_3",#N/A,FALSE,"BAD4Q98";"Page_4",#N/A,FALSE,"BAD4Q98";"Page_5",#N/A,FALSE,"BAD4Q98";"Page_6",#N/A,FALSE,"BAD4Q98";"Input_1",#N/A,FALSE,"BAD4Q98";"Input_2",#N/A,FALSE,"BAD4Q98"}</definedName>
    <definedName name="June" localSheetId="30" hidden="1">{"Page_1",#N/A,FALSE,"BAD4Q98";"Page_2",#N/A,FALSE,"BAD4Q98";"Page_3",#N/A,FALSE,"BAD4Q98";"Page_4",#N/A,FALSE,"BAD4Q98";"Page_5",#N/A,FALSE,"BAD4Q98";"Page_6",#N/A,FALSE,"BAD4Q98";"Input_1",#N/A,FALSE,"BAD4Q98";"Input_2",#N/A,FALSE,"BAD4Q98"}</definedName>
    <definedName name="jutf" localSheetId="16" hidden="1">#REF!</definedName>
    <definedName name="jutf" localSheetId="17" hidden="1">#REF!</definedName>
    <definedName name="jutf" localSheetId="18" hidden="1">#REF!</definedName>
    <definedName name="jutf" localSheetId="19" hidden="1">#REF!</definedName>
    <definedName name="jutf" localSheetId="20" hidden="1">#REF!</definedName>
    <definedName name="jutf" localSheetId="21" hidden="1">#REF!</definedName>
    <definedName name="jutf" localSheetId="25" hidden="1">#REF!</definedName>
    <definedName name="jutf" localSheetId="26" hidden="1">#REF!</definedName>
    <definedName name="jutf" localSheetId="27" hidden="1">#REF!</definedName>
    <definedName name="jutf" localSheetId="28" hidden="1">#REF!</definedName>
    <definedName name="jutf" localSheetId="29" hidden="1">#REF!</definedName>
    <definedName name="jutf" localSheetId="30" hidden="1">#REF!</definedName>
    <definedName name="jutf" hidden="1">#REF!</definedName>
    <definedName name="JWSActualDiscBonus2006" localSheetId="16" hidden="1">#REF!</definedName>
    <definedName name="JWSActualDiscBonus2006" localSheetId="17" hidden="1">#REF!</definedName>
    <definedName name="JWSActualDiscBonus2006" localSheetId="18" hidden="1">#REF!</definedName>
    <definedName name="JWSActualDiscBonus2006" localSheetId="19" hidden="1">#REF!</definedName>
    <definedName name="JWSActualDiscBonus2006" localSheetId="20" hidden="1">#REF!</definedName>
    <definedName name="JWSActualDiscBonus2006" localSheetId="21" hidden="1">#REF!</definedName>
    <definedName name="JWSActualDiscBonus2006" localSheetId="25" hidden="1">#REF!</definedName>
    <definedName name="JWSActualDiscBonus2006" localSheetId="26" hidden="1">#REF!</definedName>
    <definedName name="JWSActualDiscBonus2006" localSheetId="27" hidden="1">#REF!</definedName>
    <definedName name="JWSActualDiscBonus2006" localSheetId="28" hidden="1">#REF!</definedName>
    <definedName name="JWSActualDiscBonus2006" localSheetId="29" hidden="1">#REF!</definedName>
    <definedName name="JWSActualDiscBonus2006" localSheetId="30" hidden="1">#REF!</definedName>
    <definedName name="JWSActualDiscBonus2006" hidden="1">#REF!</definedName>
    <definedName name="JWSBase2005" localSheetId="16" hidden="1">#REF!</definedName>
    <definedName name="JWSBase2005" localSheetId="17" hidden="1">#REF!</definedName>
    <definedName name="JWSBase2005" localSheetId="18" hidden="1">#REF!</definedName>
    <definedName name="JWSBase2005" localSheetId="19" hidden="1">#REF!</definedName>
    <definedName name="JWSBase2005" localSheetId="20" hidden="1">#REF!</definedName>
    <definedName name="JWSBase2005" localSheetId="21" hidden="1">#REF!</definedName>
    <definedName name="JWSBase2005" localSheetId="25" hidden="1">#REF!</definedName>
    <definedName name="JWSBase2005" localSheetId="26" hidden="1">#REF!</definedName>
    <definedName name="JWSBase2005" localSheetId="27" hidden="1">#REF!</definedName>
    <definedName name="JWSBase2005" localSheetId="28" hidden="1">#REF!</definedName>
    <definedName name="JWSBase2005" localSheetId="29" hidden="1">#REF!</definedName>
    <definedName name="JWSBase2005" localSheetId="30" hidden="1">#REF!</definedName>
    <definedName name="JWSBase2005" hidden="1">#REF!</definedName>
    <definedName name="JWSBase2006" localSheetId="16" hidden="1">#REF!</definedName>
    <definedName name="JWSBase2006" localSheetId="17" hidden="1">#REF!</definedName>
    <definedName name="JWSBase2006" localSheetId="18" hidden="1">#REF!</definedName>
    <definedName name="JWSBase2006" localSheetId="19" hidden="1">#REF!</definedName>
    <definedName name="JWSBase2006" localSheetId="20" hidden="1">#REF!</definedName>
    <definedName name="JWSBase2006" localSheetId="21" hidden="1">#REF!</definedName>
    <definedName name="JWSBase2006" localSheetId="25" hidden="1">#REF!</definedName>
    <definedName name="JWSBase2006" localSheetId="26" hidden="1">#REF!</definedName>
    <definedName name="JWSBase2006" localSheetId="27" hidden="1">#REF!</definedName>
    <definedName name="JWSBase2006" localSheetId="28" hidden="1">#REF!</definedName>
    <definedName name="JWSBase2006" localSheetId="29" hidden="1">#REF!</definedName>
    <definedName name="JWSBase2006" localSheetId="30" hidden="1">#REF!</definedName>
    <definedName name="JWSBase2006" hidden="1">#REF!</definedName>
    <definedName name="JWSBase2007" localSheetId="16" hidden="1">#REF!</definedName>
    <definedName name="JWSBase2007" localSheetId="17" hidden="1">#REF!</definedName>
    <definedName name="JWSBase2007" localSheetId="18" hidden="1">#REF!</definedName>
    <definedName name="JWSBase2007" localSheetId="19" hidden="1">#REF!</definedName>
    <definedName name="JWSBase2007" localSheetId="20" hidden="1">#REF!</definedName>
    <definedName name="JWSBase2007" localSheetId="21" hidden="1">#REF!</definedName>
    <definedName name="JWSBase2007" localSheetId="25" hidden="1">#REF!</definedName>
    <definedName name="JWSBase2007" localSheetId="26" hidden="1">#REF!</definedName>
    <definedName name="JWSBase2007" localSheetId="27" hidden="1">#REF!</definedName>
    <definedName name="JWSBase2007" localSheetId="28" hidden="1">#REF!</definedName>
    <definedName name="JWSBase2007" localSheetId="29" hidden="1">#REF!</definedName>
    <definedName name="JWSBase2007" localSheetId="30" hidden="1">#REF!</definedName>
    <definedName name="JWSBase2007" hidden="1">#REF!</definedName>
    <definedName name="JWSBonusPool" localSheetId="16" hidden="1">#REF!</definedName>
    <definedName name="JWSBonusPool" localSheetId="17" hidden="1">#REF!</definedName>
    <definedName name="JWSBonusPool" localSheetId="18" hidden="1">#REF!</definedName>
    <definedName name="JWSBonusPool" localSheetId="19" hidden="1">#REF!</definedName>
    <definedName name="JWSBonusPool" localSheetId="20" hidden="1">#REF!</definedName>
    <definedName name="JWSBonusPool" localSheetId="21" hidden="1">#REF!</definedName>
    <definedName name="JWSBonusPool" localSheetId="25" hidden="1">#REF!</definedName>
    <definedName name="JWSBonusPool" localSheetId="26" hidden="1">#REF!</definedName>
    <definedName name="JWSBonusPool" localSheetId="27" hidden="1">#REF!</definedName>
    <definedName name="JWSBonusPool" localSheetId="28" hidden="1">#REF!</definedName>
    <definedName name="JWSBonusPool" localSheetId="29" hidden="1">#REF!</definedName>
    <definedName name="JWSBonusPool" localSheetId="30" hidden="1">#REF!</definedName>
    <definedName name="JWSBonusPool" hidden="1">#REF!</definedName>
    <definedName name="JWSBonusReceived2006" localSheetId="16" hidden="1">#REF!</definedName>
    <definedName name="JWSBonusReceived2006" localSheetId="17" hidden="1">#REF!</definedName>
    <definedName name="JWSBonusReceived2006" localSheetId="18" hidden="1">#REF!</definedName>
    <definedName name="JWSBonusReceived2006" localSheetId="19" hidden="1">#REF!</definedName>
    <definedName name="JWSBonusReceived2006" localSheetId="20" hidden="1">#REF!</definedName>
    <definedName name="JWSBonusReceived2006" localSheetId="21" hidden="1">#REF!</definedName>
    <definedName name="JWSBonusReceived2006" localSheetId="25" hidden="1">#REF!</definedName>
    <definedName name="JWSBonusReceived2006" localSheetId="26" hidden="1">#REF!</definedName>
    <definedName name="JWSBonusReceived2006" localSheetId="27" hidden="1">#REF!</definedName>
    <definedName name="JWSBonusReceived2006" localSheetId="28" hidden="1">#REF!</definedName>
    <definedName name="JWSBonusReceived2006" localSheetId="29" hidden="1">#REF!</definedName>
    <definedName name="JWSBonusReceived2006" localSheetId="30" hidden="1">#REF!</definedName>
    <definedName name="JWSBonusReceived2006" hidden="1">#REF!</definedName>
    <definedName name="JWSBonusSacr2006" localSheetId="16" hidden="1">#REF!</definedName>
    <definedName name="JWSBonusSacr2006" localSheetId="17" hidden="1">#REF!</definedName>
    <definedName name="JWSBonusSacr2006" localSheetId="18" hidden="1">#REF!</definedName>
    <definedName name="JWSBonusSacr2006" localSheetId="19" hidden="1">#REF!</definedName>
    <definedName name="JWSBonusSacr2006" localSheetId="20" hidden="1">#REF!</definedName>
    <definedName name="JWSBonusSacr2006" localSheetId="21" hidden="1">#REF!</definedName>
    <definedName name="JWSBonusSacr2006" localSheetId="25" hidden="1">#REF!</definedName>
    <definedName name="JWSBonusSacr2006" localSheetId="26" hidden="1">#REF!</definedName>
    <definedName name="JWSBonusSacr2006" localSheetId="27" hidden="1">#REF!</definedName>
    <definedName name="JWSBonusSacr2006" localSheetId="28" hidden="1">#REF!</definedName>
    <definedName name="JWSBonusSacr2006" localSheetId="29" hidden="1">#REF!</definedName>
    <definedName name="JWSBonusSacr2006" localSheetId="30" hidden="1">#REF!</definedName>
    <definedName name="JWSBonusSacr2006" hidden="1">#REF!</definedName>
    <definedName name="JWSBusinessArea" localSheetId="16" hidden="1">#REF!</definedName>
    <definedName name="JWSBusinessArea" localSheetId="17" hidden="1">#REF!</definedName>
    <definedName name="JWSBusinessArea" localSheetId="18" hidden="1">#REF!</definedName>
    <definedName name="JWSBusinessArea" localSheetId="19" hidden="1">#REF!</definedName>
    <definedName name="JWSBusinessArea" localSheetId="20" hidden="1">#REF!</definedName>
    <definedName name="JWSBusinessArea" localSheetId="21" hidden="1">#REF!</definedName>
    <definedName name="JWSBusinessArea" localSheetId="25" hidden="1">#REF!</definedName>
    <definedName name="JWSBusinessArea" localSheetId="26" hidden="1">#REF!</definedName>
    <definedName name="JWSBusinessArea" localSheetId="27" hidden="1">#REF!</definedName>
    <definedName name="JWSBusinessArea" localSheetId="28" hidden="1">#REF!</definedName>
    <definedName name="JWSBusinessArea" localSheetId="29" hidden="1">#REF!</definedName>
    <definedName name="JWSBusinessArea" localSheetId="30" hidden="1">#REF!</definedName>
    <definedName name="JWSBusinessArea" hidden="1">#REF!</definedName>
    <definedName name="JWSCostCentre" localSheetId="16" hidden="1">#REF!</definedName>
    <definedName name="JWSCostCentre" localSheetId="17" hidden="1">#REF!</definedName>
    <definedName name="JWSCostCentre" localSheetId="18" hidden="1">#REF!</definedName>
    <definedName name="JWSCostCentre" localSheetId="19" hidden="1">#REF!</definedName>
    <definedName name="JWSCostCentre" localSheetId="20" hidden="1">#REF!</definedName>
    <definedName name="JWSCostCentre" localSheetId="21" hidden="1">#REF!</definedName>
    <definedName name="JWSCostCentre" localSheetId="25" hidden="1">#REF!</definedName>
    <definedName name="JWSCostCentre" localSheetId="26" hidden="1">#REF!</definedName>
    <definedName name="JWSCostCentre" localSheetId="27" hidden="1">#REF!</definedName>
    <definedName name="JWSCostCentre" localSheetId="28" hidden="1">#REF!</definedName>
    <definedName name="JWSCostCentre" localSheetId="29" hidden="1">#REF!</definedName>
    <definedName name="JWSCostCentre" localSheetId="30" hidden="1">#REF!</definedName>
    <definedName name="JWSCostCentre" hidden="1">#REF!</definedName>
    <definedName name="JWSCountry" localSheetId="16" hidden="1">#REF!</definedName>
    <definedName name="JWSCountry" localSheetId="17" hidden="1">#REF!</definedName>
    <definedName name="JWSCountry" localSheetId="18" hidden="1">#REF!</definedName>
    <definedName name="JWSCountry" localSheetId="19" hidden="1">#REF!</definedName>
    <definedName name="JWSCountry" localSheetId="20" hidden="1">#REF!</definedName>
    <definedName name="JWSCountry" localSheetId="21" hidden="1">#REF!</definedName>
    <definedName name="JWSCountry" localSheetId="25" hidden="1">#REF!</definedName>
    <definedName name="JWSCountry" localSheetId="26" hidden="1">#REF!</definedName>
    <definedName name="JWSCountry" localSheetId="27" hidden="1">#REF!</definedName>
    <definedName name="JWSCountry" localSheetId="28" hidden="1">#REF!</definedName>
    <definedName name="JWSCountry" localSheetId="29" hidden="1">#REF!</definedName>
    <definedName name="JWSCountry" localSheetId="30" hidden="1">#REF!</definedName>
    <definedName name="JWSCountry" hidden="1">#REF!</definedName>
    <definedName name="JWSCurrency" localSheetId="16" hidden="1">#REF!</definedName>
    <definedName name="JWSCurrency" localSheetId="17" hidden="1">#REF!</definedName>
    <definedName name="JWSCurrency" localSheetId="18" hidden="1">#REF!</definedName>
    <definedName name="JWSCurrency" localSheetId="19" hidden="1">#REF!</definedName>
    <definedName name="JWSCurrency" localSheetId="20" hidden="1">#REF!</definedName>
    <definedName name="JWSCurrency" localSheetId="21" hidden="1">#REF!</definedName>
    <definedName name="JWSCurrency" localSheetId="25" hidden="1">#REF!</definedName>
    <definedName name="JWSCurrency" localSheetId="26" hidden="1">#REF!</definedName>
    <definedName name="JWSCurrency" localSheetId="27" hidden="1">#REF!</definedName>
    <definedName name="JWSCurrency" localSheetId="28" hidden="1">#REF!</definedName>
    <definedName name="JWSCurrency" localSheetId="29" hidden="1">#REF!</definedName>
    <definedName name="JWSCurrency" localSheetId="30" hidden="1">#REF!</definedName>
    <definedName name="JWSCurrency" hidden="1">#REF!</definedName>
    <definedName name="JWSDataArea" localSheetId="16" hidden="1">#REF!</definedName>
    <definedName name="JWSDataArea" localSheetId="17" hidden="1">#REF!</definedName>
    <definedName name="JWSDataArea" localSheetId="18" hidden="1">#REF!</definedName>
    <definedName name="JWSDataArea" localSheetId="19" hidden="1">#REF!</definedName>
    <definedName name="JWSDataArea" localSheetId="20" hidden="1">#REF!</definedName>
    <definedName name="JWSDataArea" localSheetId="21" hidden="1">#REF!</definedName>
    <definedName name="JWSDataArea" localSheetId="25" hidden="1">#REF!</definedName>
    <definedName name="JWSDataArea" localSheetId="26" hidden="1">#REF!</definedName>
    <definedName name="JWSDataArea" localSheetId="27" hidden="1">#REF!</definedName>
    <definedName name="JWSDataArea" localSheetId="28" hidden="1">#REF!</definedName>
    <definedName name="JWSDataArea" localSheetId="29" hidden="1">#REF!</definedName>
    <definedName name="JWSDataArea" localSheetId="30" hidden="1">#REF!</definedName>
    <definedName name="JWSDataArea" hidden="1">#REF!</definedName>
    <definedName name="JWSDepartment" localSheetId="16" hidden="1">#REF!</definedName>
    <definedName name="JWSDepartment" localSheetId="17" hidden="1">#REF!</definedName>
    <definedName name="JWSDepartment" localSheetId="18" hidden="1">#REF!</definedName>
    <definedName name="JWSDepartment" localSheetId="19" hidden="1">#REF!</definedName>
    <definedName name="JWSDepartment" localSheetId="20" hidden="1">#REF!</definedName>
    <definedName name="JWSDepartment" localSheetId="21" hidden="1">#REF!</definedName>
    <definedName name="JWSDepartment" localSheetId="25" hidden="1">#REF!</definedName>
    <definedName name="JWSDepartment" localSheetId="26" hidden="1">#REF!</definedName>
    <definedName name="JWSDepartment" localSheetId="27" hidden="1">#REF!</definedName>
    <definedName name="JWSDepartment" localSheetId="28" hidden="1">#REF!</definedName>
    <definedName name="JWSDepartment" localSheetId="29" hidden="1">#REF!</definedName>
    <definedName name="JWSDepartment" localSheetId="30" hidden="1">#REF!</definedName>
    <definedName name="JWSDepartment" hidden="1">#REF!</definedName>
    <definedName name="JWSDiscBonus2006" localSheetId="16" hidden="1">#REF!</definedName>
    <definedName name="JWSDiscBonus2006" localSheetId="17" hidden="1">#REF!</definedName>
    <definedName name="JWSDiscBonus2006" localSheetId="18" hidden="1">#REF!</definedName>
    <definedName name="JWSDiscBonus2006" localSheetId="19" hidden="1">#REF!</definedName>
    <definedName name="JWSDiscBonus2006" localSheetId="20" hidden="1">#REF!</definedName>
    <definedName name="JWSDiscBonus2006" localSheetId="21" hidden="1">#REF!</definedName>
    <definedName name="JWSDiscBonus2006" localSheetId="25" hidden="1">#REF!</definedName>
    <definedName name="JWSDiscBonus2006" localSheetId="26" hidden="1">#REF!</definedName>
    <definedName name="JWSDiscBonus2006" localSheetId="27" hidden="1">#REF!</definedName>
    <definedName name="JWSDiscBonus2006" localSheetId="28" hidden="1">#REF!</definedName>
    <definedName name="JWSDiscBonus2006" localSheetId="29" hidden="1">#REF!</definedName>
    <definedName name="JWSDiscBonus2006" localSheetId="30" hidden="1">#REF!</definedName>
    <definedName name="JWSDiscBonus2006" hidden="1">#REF!</definedName>
    <definedName name="JWSEmpID" localSheetId="16" hidden="1">#REF!</definedName>
    <definedName name="JWSEmpID" localSheetId="17" hidden="1">#REF!</definedName>
    <definedName name="JWSEmpID" localSheetId="18" hidden="1">#REF!</definedName>
    <definedName name="JWSEmpID" localSheetId="19" hidden="1">#REF!</definedName>
    <definedName name="JWSEmpID" localSheetId="20" hidden="1">#REF!</definedName>
    <definedName name="JWSEmpID" localSheetId="21" hidden="1">#REF!</definedName>
    <definedName name="JWSEmpID" localSheetId="25" hidden="1">#REF!</definedName>
    <definedName name="JWSEmpID" localSheetId="26" hidden="1">#REF!</definedName>
    <definedName name="JWSEmpID" localSheetId="27" hidden="1">#REF!</definedName>
    <definedName name="JWSEmpID" localSheetId="28" hidden="1">#REF!</definedName>
    <definedName name="JWSEmpID" localSheetId="29" hidden="1">#REF!</definedName>
    <definedName name="JWSEmpID" localSheetId="30" hidden="1">#REF!</definedName>
    <definedName name="JWSEmpID" hidden="1">#REF!</definedName>
    <definedName name="JWSEmpName" localSheetId="16" hidden="1">#REF!</definedName>
    <definedName name="JWSEmpName" localSheetId="17" hidden="1">#REF!</definedName>
    <definedName name="JWSEmpName" localSheetId="18" hidden="1">#REF!</definedName>
    <definedName name="JWSEmpName" localSheetId="19" hidden="1">#REF!</definedName>
    <definedName name="JWSEmpName" localSheetId="20" hidden="1">#REF!</definedName>
    <definedName name="JWSEmpName" localSheetId="21" hidden="1">#REF!</definedName>
    <definedName name="JWSEmpName" localSheetId="25" hidden="1">#REF!</definedName>
    <definedName name="JWSEmpName" localSheetId="26" hidden="1">#REF!</definedName>
    <definedName name="JWSEmpName" localSheetId="27" hidden="1">#REF!</definedName>
    <definedName name="JWSEmpName" localSheetId="28" hidden="1">#REF!</definedName>
    <definedName name="JWSEmpName" localSheetId="29" hidden="1">#REF!</definedName>
    <definedName name="JWSEmpName" localSheetId="30" hidden="1">#REF!</definedName>
    <definedName name="JWSEmpName" hidden="1">#REF!</definedName>
    <definedName name="JWSFTE" localSheetId="16" hidden="1">#REF!</definedName>
    <definedName name="JWSFTE" localSheetId="17" hidden="1">#REF!</definedName>
    <definedName name="JWSFTE" localSheetId="18" hidden="1">#REF!</definedName>
    <definedName name="JWSFTE" localSheetId="19" hidden="1">#REF!</definedName>
    <definedName name="JWSFTE" localSheetId="20" hidden="1">#REF!</definedName>
    <definedName name="JWSFTE" localSheetId="21" hidden="1">#REF!</definedName>
    <definedName name="JWSFTE" localSheetId="25" hidden="1">#REF!</definedName>
    <definedName name="JWSFTE" localSheetId="26" hidden="1">#REF!</definedName>
    <definedName name="JWSFTE" localSheetId="27" hidden="1">#REF!</definedName>
    <definedName name="JWSFTE" localSheetId="28" hidden="1">#REF!</definedName>
    <definedName name="JWSFTE" localSheetId="29" hidden="1">#REF!</definedName>
    <definedName name="JWSFTE" localSheetId="30" hidden="1">#REF!</definedName>
    <definedName name="JWSFTE" hidden="1">#REF!</definedName>
    <definedName name="JWSG1_Base_M" localSheetId="16" hidden="1">#REF!</definedName>
    <definedName name="JWSG1_Base_M" localSheetId="17" hidden="1">#REF!</definedName>
    <definedName name="JWSG1_Base_M" localSheetId="18" hidden="1">#REF!</definedName>
    <definedName name="JWSG1_Base_M" localSheetId="19" hidden="1">#REF!</definedName>
    <definedName name="JWSG1_Base_M" localSheetId="20" hidden="1">#REF!</definedName>
    <definedName name="JWSG1_Base_M" localSheetId="21" hidden="1">#REF!</definedName>
    <definedName name="JWSG1_Base_M" localSheetId="25" hidden="1">#REF!</definedName>
    <definedName name="JWSG1_Base_M" localSheetId="26" hidden="1">#REF!</definedName>
    <definedName name="JWSG1_Base_M" localSheetId="27" hidden="1">#REF!</definedName>
    <definedName name="JWSG1_Base_M" localSheetId="28" hidden="1">#REF!</definedName>
    <definedName name="JWSG1_Base_M" localSheetId="29" hidden="1">#REF!</definedName>
    <definedName name="JWSG1_Base_M" localSheetId="30" hidden="1">#REF!</definedName>
    <definedName name="JWSG1_Base_M" hidden="1">#REF!</definedName>
    <definedName name="JWSG1_Base_UQ" localSheetId="16" hidden="1">#REF!</definedName>
    <definedName name="JWSG1_Base_UQ" localSheetId="17" hidden="1">#REF!</definedName>
    <definedName name="JWSG1_Base_UQ" localSheetId="18" hidden="1">#REF!</definedName>
    <definedName name="JWSG1_Base_UQ" localSheetId="19" hidden="1">#REF!</definedName>
    <definedName name="JWSG1_Base_UQ" localSheetId="20" hidden="1">#REF!</definedName>
    <definedName name="JWSG1_Base_UQ" localSheetId="21" hidden="1">#REF!</definedName>
    <definedName name="JWSG1_Base_UQ" localSheetId="25" hidden="1">#REF!</definedName>
    <definedName name="JWSG1_Base_UQ" localSheetId="26" hidden="1">#REF!</definedName>
    <definedName name="JWSG1_Base_UQ" localSheetId="27" hidden="1">#REF!</definedName>
    <definedName name="JWSG1_Base_UQ" localSheetId="28" hidden="1">#REF!</definedName>
    <definedName name="JWSG1_Base_UQ" localSheetId="29" hidden="1">#REF!</definedName>
    <definedName name="JWSG1_Base_UQ" localSheetId="30" hidden="1">#REF!</definedName>
    <definedName name="JWSG1_Base_UQ" hidden="1">#REF!</definedName>
    <definedName name="JWSG1_JobCode" localSheetId="16" hidden="1">#REF!</definedName>
    <definedName name="JWSG1_JobCode" localSheetId="17" hidden="1">#REF!</definedName>
    <definedName name="JWSG1_JobCode" localSheetId="18" hidden="1">#REF!</definedName>
    <definedName name="JWSG1_JobCode" localSheetId="19" hidden="1">#REF!</definedName>
    <definedName name="JWSG1_JobCode" localSheetId="20" hidden="1">#REF!</definedName>
    <definedName name="JWSG1_JobCode" localSheetId="21" hidden="1">#REF!</definedName>
    <definedName name="JWSG1_JobCode" localSheetId="25" hidden="1">#REF!</definedName>
    <definedName name="JWSG1_JobCode" localSheetId="26" hidden="1">#REF!</definedName>
    <definedName name="JWSG1_JobCode" localSheetId="27" hidden="1">#REF!</definedName>
    <definedName name="JWSG1_JobCode" localSheetId="28" hidden="1">#REF!</definedName>
    <definedName name="JWSG1_JobCode" localSheetId="29" hidden="1">#REF!</definedName>
    <definedName name="JWSG1_JobCode" localSheetId="30" hidden="1">#REF!</definedName>
    <definedName name="JWSG1_JobCode" hidden="1">#REF!</definedName>
    <definedName name="JWSG1_MarketDesc" localSheetId="16" hidden="1">#REF!</definedName>
    <definedName name="JWSG1_MarketDesc" localSheetId="17" hidden="1">#REF!</definedName>
    <definedName name="JWSG1_MarketDesc" localSheetId="18" hidden="1">#REF!</definedName>
    <definedName name="JWSG1_MarketDesc" localSheetId="19" hidden="1">#REF!</definedName>
    <definedName name="JWSG1_MarketDesc" localSheetId="20" hidden="1">#REF!</definedName>
    <definedName name="JWSG1_MarketDesc" localSheetId="21" hidden="1">#REF!</definedName>
    <definedName name="JWSG1_MarketDesc" localSheetId="25" hidden="1">#REF!</definedName>
    <definedName name="JWSG1_MarketDesc" localSheetId="26" hidden="1">#REF!</definedName>
    <definedName name="JWSG1_MarketDesc" localSheetId="27" hidden="1">#REF!</definedName>
    <definedName name="JWSG1_MarketDesc" localSheetId="28" hidden="1">#REF!</definedName>
    <definedName name="JWSG1_MarketDesc" localSheetId="29" hidden="1">#REF!</definedName>
    <definedName name="JWSG1_MarketDesc" localSheetId="30" hidden="1">#REF!</definedName>
    <definedName name="JWSG1_MarketDesc" hidden="1">#REF!</definedName>
    <definedName name="JWSG1_SurveyCode" localSheetId="16" hidden="1">#REF!</definedName>
    <definedName name="JWSG1_SurveyCode" localSheetId="17" hidden="1">#REF!</definedName>
    <definedName name="JWSG1_SurveyCode" localSheetId="18" hidden="1">#REF!</definedName>
    <definedName name="JWSG1_SurveyCode" localSheetId="19" hidden="1">#REF!</definedName>
    <definedName name="JWSG1_SurveyCode" localSheetId="20" hidden="1">#REF!</definedName>
    <definedName name="JWSG1_SurveyCode" localSheetId="21" hidden="1">#REF!</definedName>
    <definedName name="JWSG1_SurveyCode" localSheetId="25" hidden="1">#REF!</definedName>
    <definedName name="JWSG1_SurveyCode" localSheetId="26" hidden="1">#REF!</definedName>
    <definedName name="JWSG1_SurveyCode" localSheetId="27" hidden="1">#REF!</definedName>
    <definedName name="JWSG1_SurveyCode" localSheetId="28" hidden="1">#REF!</definedName>
    <definedName name="JWSG1_SurveyCode" localSheetId="29" hidden="1">#REF!</definedName>
    <definedName name="JWSG1_SurveyCode" localSheetId="30" hidden="1">#REF!</definedName>
    <definedName name="JWSG1_SurveyCode" hidden="1">#REF!</definedName>
    <definedName name="JWSG1_TotalComp_M" localSheetId="16" hidden="1">#REF!</definedName>
    <definedName name="JWSG1_TotalComp_M" localSheetId="17" hidden="1">#REF!</definedName>
    <definedName name="JWSG1_TotalComp_M" localSheetId="18" hidden="1">#REF!</definedName>
    <definedName name="JWSG1_TotalComp_M" localSheetId="19" hidden="1">#REF!</definedName>
    <definedName name="JWSG1_TotalComp_M" localSheetId="20" hidden="1">#REF!</definedName>
    <definedName name="JWSG1_TotalComp_M" localSheetId="21" hidden="1">#REF!</definedName>
    <definedName name="JWSG1_TotalComp_M" localSheetId="25" hidden="1">#REF!</definedName>
    <definedName name="JWSG1_TotalComp_M" localSheetId="26" hidden="1">#REF!</definedName>
    <definedName name="JWSG1_TotalComp_M" localSheetId="27" hidden="1">#REF!</definedName>
    <definedName name="JWSG1_TotalComp_M" localSheetId="28" hidden="1">#REF!</definedName>
    <definedName name="JWSG1_TotalComp_M" localSheetId="29" hidden="1">#REF!</definedName>
    <definedName name="JWSG1_TotalComp_M" localSheetId="30" hidden="1">#REF!</definedName>
    <definedName name="JWSG1_TotalComp_M" hidden="1">#REF!</definedName>
    <definedName name="JWSG1_TotalComp_UQ" localSheetId="16" hidden="1">#REF!</definedName>
    <definedName name="JWSG1_TotalComp_UQ" localSheetId="17" hidden="1">#REF!</definedName>
    <definedName name="JWSG1_TotalComp_UQ" localSheetId="18" hidden="1">#REF!</definedName>
    <definedName name="JWSG1_TotalComp_UQ" localSheetId="19" hidden="1">#REF!</definedName>
    <definedName name="JWSG1_TotalComp_UQ" localSheetId="20" hidden="1">#REF!</definedName>
    <definedName name="JWSG1_TotalComp_UQ" localSheetId="21" hidden="1">#REF!</definedName>
    <definedName name="JWSG1_TotalComp_UQ" localSheetId="25" hidden="1">#REF!</definedName>
    <definedName name="JWSG1_TotalComp_UQ" localSheetId="26" hidden="1">#REF!</definedName>
    <definedName name="JWSG1_TotalComp_UQ" localSheetId="27" hidden="1">#REF!</definedName>
    <definedName name="JWSG1_TotalComp_UQ" localSheetId="28" hidden="1">#REF!</definedName>
    <definedName name="JWSG1_TotalComp_UQ" localSheetId="29" hidden="1">#REF!</definedName>
    <definedName name="JWSG1_TotalComp_UQ" localSheetId="30" hidden="1">#REF!</definedName>
    <definedName name="JWSG1_TotalComp_UQ" hidden="1">#REF!</definedName>
    <definedName name="JWSG2_Base_M" localSheetId="16" hidden="1">#REF!</definedName>
    <definedName name="JWSG2_Base_M" localSheetId="17" hidden="1">#REF!</definedName>
    <definedName name="JWSG2_Base_M" localSheetId="18" hidden="1">#REF!</definedName>
    <definedName name="JWSG2_Base_M" localSheetId="19" hidden="1">#REF!</definedName>
    <definedName name="JWSG2_Base_M" localSheetId="20" hidden="1">#REF!</definedName>
    <definedName name="JWSG2_Base_M" localSheetId="21" hidden="1">#REF!</definedName>
    <definedName name="JWSG2_Base_M" localSheetId="25" hidden="1">#REF!</definedName>
    <definedName name="JWSG2_Base_M" localSheetId="26" hidden="1">#REF!</definedName>
    <definedName name="JWSG2_Base_M" localSheetId="27" hidden="1">#REF!</definedName>
    <definedName name="JWSG2_Base_M" localSheetId="28" hidden="1">#REF!</definedName>
    <definedName name="JWSG2_Base_M" localSheetId="29" hidden="1">#REF!</definedName>
    <definedName name="JWSG2_Base_M" localSheetId="30" hidden="1">#REF!</definedName>
    <definedName name="JWSG2_Base_M" hidden="1">#REF!</definedName>
    <definedName name="JWSG2_Base_UQ" localSheetId="16" hidden="1">#REF!</definedName>
    <definedName name="JWSG2_Base_UQ" localSheetId="17" hidden="1">#REF!</definedName>
    <definedName name="JWSG2_Base_UQ" localSheetId="18" hidden="1">#REF!</definedName>
    <definedName name="JWSG2_Base_UQ" localSheetId="19" hidden="1">#REF!</definedName>
    <definedName name="JWSG2_Base_UQ" localSheetId="20" hidden="1">#REF!</definedName>
    <definedName name="JWSG2_Base_UQ" localSheetId="21" hidden="1">#REF!</definedName>
    <definedName name="JWSG2_Base_UQ" localSheetId="25" hidden="1">#REF!</definedName>
    <definedName name="JWSG2_Base_UQ" localSheetId="26" hidden="1">#REF!</definedName>
    <definedName name="JWSG2_Base_UQ" localSheetId="27" hidden="1">#REF!</definedName>
    <definedName name="JWSG2_Base_UQ" localSheetId="28" hidden="1">#REF!</definedName>
    <definedName name="JWSG2_Base_UQ" localSheetId="29" hidden="1">#REF!</definedName>
    <definedName name="JWSG2_Base_UQ" localSheetId="30" hidden="1">#REF!</definedName>
    <definedName name="JWSG2_Base_UQ" hidden="1">#REF!</definedName>
    <definedName name="JWSG2_JobCode" localSheetId="16" hidden="1">#REF!</definedName>
    <definedName name="JWSG2_JobCode" localSheetId="17" hidden="1">#REF!</definedName>
    <definedName name="JWSG2_JobCode" localSheetId="18" hidden="1">#REF!</definedName>
    <definedName name="JWSG2_JobCode" localSheetId="19" hidden="1">#REF!</definedName>
    <definedName name="JWSG2_JobCode" localSheetId="20" hidden="1">#REF!</definedName>
    <definedName name="JWSG2_JobCode" localSheetId="21" hidden="1">#REF!</definedName>
    <definedName name="JWSG2_JobCode" localSheetId="25" hidden="1">#REF!</definedName>
    <definedName name="JWSG2_JobCode" localSheetId="26" hidden="1">#REF!</definedName>
    <definedName name="JWSG2_JobCode" localSheetId="27" hidden="1">#REF!</definedName>
    <definedName name="JWSG2_JobCode" localSheetId="28" hidden="1">#REF!</definedName>
    <definedName name="JWSG2_JobCode" localSheetId="29" hidden="1">#REF!</definedName>
    <definedName name="JWSG2_JobCode" localSheetId="30" hidden="1">#REF!</definedName>
    <definedName name="JWSG2_JobCode" hidden="1">#REF!</definedName>
    <definedName name="JWSG2_MarketDesc" localSheetId="16" hidden="1">#REF!</definedName>
    <definedName name="JWSG2_MarketDesc" localSheetId="17" hidden="1">#REF!</definedName>
    <definedName name="JWSG2_MarketDesc" localSheetId="18" hidden="1">#REF!</definedName>
    <definedName name="JWSG2_MarketDesc" localSheetId="19" hidden="1">#REF!</definedName>
    <definedName name="JWSG2_MarketDesc" localSheetId="20" hidden="1">#REF!</definedName>
    <definedName name="JWSG2_MarketDesc" localSheetId="21" hidden="1">#REF!</definedName>
    <definedName name="JWSG2_MarketDesc" localSheetId="25" hidden="1">#REF!</definedName>
    <definedName name="JWSG2_MarketDesc" localSheetId="26" hidden="1">#REF!</definedName>
    <definedName name="JWSG2_MarketDesc" localSheetId="27" hidden="1">#REF!</definedName>
    <definedName name="JWSG2_MarketDesc" localSheetId="28" hidden="1">#REF!</definedName>
    <definedName name="JWSG2_MarketDesc" localSheetId="29" hidden="1">#REF!</definedName>
    <definedName name="JWSG2_MarketDesc" localSheetId="30" hidden="1">#REF!</definedName>
    <definedName name="JWSG2_MarketDesc" hidden="1">#REF!</definedName>
    <definedName name="JWSG2_SurveyCode" localSheetId="16" hidden="1">#REF!</definedName>
    <definedName name="JWSG2_SurveyCode" localSheetId="17" hidden="1">#REF!</definedName>
    <definedName name="JWSG2_SurveyCode" localSheetId="18" hidden="1">#REF!</definedName>
    <definedName name="JWSG2_SurveyCode" localSheetId="19" hidden="1">#REF!</definedName>
    <definedName name="JWSG2_SurveyCode" localSheetId="20" hidden="1">#REF!</definedName>
    <definedName name="JWSG2_SurveyCode" localSheetId="21" hidden="1">#REF!</definedName>
    <definedName name="JWSG2_SurveyCode" localSheetId="25" hidden="1">#REF!</definedName>
    <definedName name="JWSG2_SurveyCode" localSheetId="26" hidden="1">#REF!</definedName>
    <definedName name="JWSG2_SurveyCode" localSheetId="27" hidden="1">#REF!</definedName>
    <definedName name="JWSG2_SurveyCode" localSheetId="28" hidden="1">#REF!</definedName>
    <definedName name="JWSG2_SurveyCode" localSheetId="29" hidden="1">#REF!</definedName>
    <definedName name="JWSG2_SurveyCode" localSheetId="30" hidden="1">#REF!</definedName>
    <definedName name="JWSG2_SurveyCode" hidden="1">#REF!</definedName>
    <definedName name="JWSG2_TotalComp_M" localSheetId="16" hidden="1">#REF!</definedName>
    <definedName name="JWSG2_TotalComp_M" localSheetId="17" hidden="1">#REF!</definedName>
    <definedName name="JWSG2_TotalComp_M" localSheetId="18" hidden="1">#REF!</definedName>
    <definedName name="JWSG2_TotalComp_M" localSheetId="19" hidden="1">#REF!</definedName>
    <definedName name="JWSG2_TotalComp_M" localSheetId="20" hidden="1">#REF!</definedName>
    <definedName name="JWSG2_TotalComp_M" localSheetId="21" hidden="1">#REF!</definedName>
    <definedName name="JWSG2_TotalComp_M" localSheetId="25" hidden="1">#REF!</definedName>
    <definedName name="JWSG2_TotalComp_M" localSheetId="26" hidden="1">#REF!</definedName>
    <definedName name="JWSG2_TotalComp_M" localSheetId="27" hidden="1">#REF!</definedName>
    <definedName name="JWSG2_TotalComp_M" localSheetId="28" hidden="1">#REF!</definedName>
    <definedName name="JWSG2_TotalComp_M" localSheetId="29" hidden="1">#REF!</definedName>
    <definedName name="JWSG2_TotalComp_M" localSheetId="30" hidden="1">#REF!</definedName>
    <definedName name="JWSG2_TotalComp_M" hidden="1">#REF!</definedName>
    <definedName name="JWSG2_TotalComp_UQ" localSheetId="16" hidden="1">#REF!</definedName>
    <definedName name="JWSG2_TotalComp_UQ" localSheetId="17" hidden="1">#REF!</definedName>
    <definedName name="JWSG2_TotalComp_UQ" localSheetId="18" hidden="1">#REF!</definedName>
    <definedName name="JWSG2_TotalComp_UQ" localSheetId="19" hidden="1">#REF!</definedName>
    <definedName name="JWSG2_TotalComp_UQ" localSheetId="20" hidden="1">#REF!</definedName>
    <definedName name="JWSG2_TotalComp_UQ" localSheetId="21" hidden="1">#REF!</definedName>
    <definedName name="JWSG2_TotalComp_UQ" localSheetId="25" hidden="1">#REF!</definedName>
    <definedName name="JWSG2_TotalComp_UQ" localSheetId="26" hidden="1">#REF!</definedName>
    <definedName name="JWSG2_TotalComp_UQ" localSheetId="27" hidden="1">#REF!</definedName>
    <definedName name="JWSG2_TotalComp_UQ" localSheetId="28" hidden="1">#REF!</definedName>
    <definedName name="JWSG2_TotalComp_UQ" localSheetId="29" hidden="1">#REF!</definedName>
    <definedName name="JWSG2_TotalComp_UQ" localSheetId="30" hidden="1">#REF!</definedName>
    <definedName name="JWSG2_TotalComp_UQ" hidden="1">#REF!</definedName>
    <definedName name="JWSGender" localSheetId="16" hidden="1">#REF!</definedName>
    <definedName name="JWSGender" localSheetId="17" hidden="1">#REF!</definedName>
    <definedName name="JWSGender" localSheetId="18" hidden="1">#REF!</definedName>
    <definedName name="JWSGender" localSheetId="19" hidden="1">#REF!</definedName>
    <definedName name="JWSGender" localSheetId="20" hidden="1">#REF!</definedName>
    <definedName name="JWSGender" localSheetId="21" hidden="1">#REF!</definedName>
    <definedName name="JWSGender" localSheetId="25" hidden="1">#REF!</definedName>
    <definedName name="JWSGender" localSheetId="26" hidden="1">#REF!</definedName>
    <definedName name="JWSGender" localSheetId="27" hidden="1">#REF!</definedName>
    <definedName name="JWSGender" localSheetId="28" hidden="1">#REF!</definedName>
    <definedName name="JWSGender" localSheetId="29" hidden="1">#REF!</definedName>
    <definedName name="JWSGender" localSheetId="30" hidden="1">#REF!</definedName>
    <definedName name="JWSGender" hidden="1">#REF!</definedName>
    <definedName name="JWSGuarBonus2006" localSheetId="16" hidden="1">#REF!</definedName>
    <definedName name="JWSGuarBonus2006" localSheetId="17" hidden="1">#REF!</definedName>
    <definedName name="JWSGuarBonus2006" localSheetId="18" hidden="1">#REF!</definedName>
    <definedName name="JWSGuarBonus2006" localSheetId="19" hidden="1">#REF!</definedName>
    <definedName name="JWSGuarBonus2006" localSheetId="20" hidden="1">#REF!</definedName>
    <definedName name="JWSGuarBonus2006" localSheetId="21" hidden="1">#REF!</definedName>
    <definedName name="JWSGuarBonus2006" localSheetId="25" hidden="1">#REF!</definedName>
    <definedName name="JWSGuarBonus2006" localSheetId="26" hidden="1">#REF!</definedName>
    <definedName name="JWSGuarBonus2006" localSheetId="27" hidden="1">#REF!</definedName>
    <definedName name="JWSGuarBonus2006" localSheetId="28" hidden="1">#REF!</definedName>
    <definedName name="JWSGuarBonus2006" localSheetId="29" hidden="1">#REF!</definedName>
    <definedName name="JWSGuarBonus2006" localSheetId="30" hidden="1">#REF!</definedName>
    <definedName name="JWSGuarBonus2006" hidden="1">#REF!</definedName>
    <definedName name="JWSHireDate" localSheetId="16" hidden="1">#REF!</definedName>
    <definedName name="JWSHireDate" localSheetId="17" hidden="1">#REF!</definedName>
    <definedName name="JWSHireDate" localSheetId="18" hidden="1">#REF!</definedName>
    <definedName name="JWSHireDate" localSheetId="19" hidden="1">#REF!</definedName>
    <definedName name="JWSHireDate" localSheetId="20" hidden="1">#REF!</definedName>
    <definedName name="JWSHireDate" localSheetId="21" hidden="1">#REF!</definedName>
    <definedName name="JWSHireDate" localSheetId="25" hidden="1">#REF!</definedName>
    <definedName name="JWSHireDate" localSheetId="26" hidden="1">#REF!</definedName>
    <definedName name="JWSHireDate" localSheetId="27" hidden="1">#REF!</definedName>
    <definedName name="JWSHireDate" localSheetId="28" hidden="1">#REF!</definedName>
    <definedName name="JWSHireDate" localSheetId="29" hidden="1">#REF!</definedName>
    <definedName name="JWSHireDate" localSheetId="30" hidden="1">#REF!</definedName>
    <definedName name="JWSHireDate" hidden="1">#REF!</definedName>
    <definedName name="JWSIntAssign" localSheetId="16" hidden="1">#REF!</definedName>
    <definedName name="JWSIntAssign" localSheetId="17" hidden="1">#REF!</definedName>
    <definedName name="JWSIntAssign" localSheetId="18" hidden="1">#REF!</definedName>
    <definedName name="JWSIntAssign" localSheetId="19" hidden="1">#REF!</definedName>
    <definedName name="JWSIntAssign" localSheetId="20" hidden="1">#REF!</definedName>
    <definedName name="JWSIntAssign" localSheetId="21" hidden="1">#REF!</definedName>
    <definedName name="JWSIntAssign" localSheetId="25" hidden="1">#REF!</definedName>
    <definedName name="JWSIntAssign" localSheetId="26" hidden="1">#REF!</definedName>
    <definedName name="JWSIntAssign" localSheetId="27" hidden="1">#REF!</definedName>
    <definedName name="JWSIntAssign" localSheetId="28" hidden="1">#REF!</definedName>
    <definedName name="JWSIntAssign" localSheetId="29" hidden="1">#REF!</definedName>
    <definedName name="JWSIntAssign" localSheetId="30" hidden="1">#REF!</definedName>
    <definedName name="JWSIntAssign" hidden="1">#REF!</definedName>
    <definedName name="JWSJobTitle" localSheetId="16" hidden="1">#REF!</definedName>
    <definedName name="JWSJobTitle" localSheetId="17" hidden="1">#REF!</definedName>
    <definedName name="JWSJobTitle" localSheetId="18" hidden="1">#REF!</definedName>
    <definedName name="JWSJobTitle" localSheetId="19" hidden="1">#REF!</definedName>
    <definedName name="JWSJobTitle" localSheetId="20" hidden="1">#REF!</definedName>
    <definedName name="JWSJobTitle" localSheetId="21" hidden="1">#REF!</definedName>
    <definedName name="JWSJobTitle" localSheetId="25" hidden="1">#REF!</definedName>
    <definedName name="JWSJobTitle" localSheetId="26" hidden="1">#REF!</definedName>
    <definedName name="JWSJobTitle" localSheetId="27" hidden="1">#REF!</definedName>
    <definedName name="JWSJobTitle" localSheetId="28" hidden="1">#REF!</definedName>
    <definedName name="JWSJobTitle" localSheetId="29" hidden="1">#REF!</definedName>
    <definedName name="JWSJobTitle" localSheetId="30" hidden="1">#REF!</definedName>
    <definedName name="JWSJobTitle" hidden="1">#REF!</definedName>
    <definedName name="JWSManagerLevel" localSheetId="16" hidden="1">#REF!</definedName>
    <definedName name="JWSManagerLevel" localSheetId="17" hidden="1">#REF!</definedName>
    <definedName name="JWSManagerLevel" localSheetId="18" hidden="1">#REF!</definedName>
    <definedName name="JWSManagerLevel" localSheetId="19" hidden="1">#REF!</definedName>
    <definedName name="JWSManagerLevel" localSheetId="20" hidden="1">#REF!</definedName>
    <definedName name="JWSManagerLevel" localSheetId="21" hidden="1">#REF!</definedName>
    <definedName name="JWSManagerLevel" localSheetId="25" hidden="1">#REF!</definedName>
    <definedName name="JWSManagerLevel" localSheetId="26" hidden="1">#REF!</definedName>
    <definedName name="JWSManagerLevel" localSheetId="27" hidden="1">#REF!</definedName>
    <definedName name="JWSManagerLevel" localSheetId="28" hidden="1">#REF!</definedName>
    <definedName name="JWSManagerLevel" localSheetId="29" hidden="1">#REF!</definedName>
    <definedName name="JWSManagerLevel" localSheetId="30" hidden="1">#REF!</definedName>
    <definedName name="JWSManagerLevel" hidden="1">#REF!</definedName>
    <definedName name="JWSOffshorePen2006" localSheetId="16" hidden="1">#REF!</definedName>
    <definedName name="JWSOffshorePen2006" localSheetId="17" hidden="1">#REF!</definedName>
    <definedName name="JWSOffshorePen2006" localSheetId="18" hidden="1">#REF!</definedName>
    <definedName name="JWSOffshorePen2006" localSheetId="19" hidden="1">#REF!</definedName>
    <definedName name="JWSOffshorePen2006" localSheetId="20" hidden="1">#REF!</definedName>
    <definedName name="JWSOffshorePen2006" localSheetId="21" hidden="1">#REF!</definedName>
    <definedName name="JWSOffshorePen2006" localSheetId="25" hidden="1">#REF!</definedName>
    <definedName name="JWSOffshorePen2006" localSheetId="26" hidden="1">#REF!</definedName>
    <definedName name="JWSOffshorePen2006" localSheetId="27" hidden="1">#REF!</definedName>
    <definedName name="JWSOffshorePen2006" localSheetId="28" hidden="1">#REF!</definedName>
    <definedName name="JWSOffshorePen2006" localSheetId="29" hidden="1">#REF!</definedName>
    <definedName name="JWSOffshorePen2006" localSheetId="30" hidden="1">#REF!</definedName>
    <definedName name="JWSOffshorePen2006" hidden="1">#REF!</definedName>
    <definedName name="JWSPerChangeSalary" localSheetId="16" hidden="1">#REF!</definedName>
    <definedName name="JWSPerChangeSalary" localSheetId="17" hidden="1">#REF!</definedName>
    <definedName name="JWSPerChangeSalary" localSheetId="18" hidden="1">#REF!</definedName>
    <definedName name="JWSPerChangeSalary" localSheetId="19" hidden="1">#REF!</definedName>
    <definedName name="JWSPerChangeSalary" localSheetId="20" hidden="1">#REF!</definedName>
    <definedName name="JWSPerChangeSalary" localSheetId="21" hidden="1">#REF!</definedName>
    <definedName name="JWSPerChangeSalary" localSheetId="25" hidden="1">#REF!</definedName>
    <definedName name="JWSPerChangeSalary" localSheetId="26" hidden="1">#REF!</definedName>
    <definedName name="JWSPerChangeSalary" localSheetId="27" hidden="1">#REF!</definedName>
    <definedName name="JWSPerChangeSalary" localSheetId="28" hidden="1">#REF!</definedName>
    <definedName name="JWSPerChangeSalary" localSheetId="29" hidden="1">#REF!</definedName>
    <definedName name="JWSPerChangeSalary" localSheetId="30" hidden="1">#REF!</definedName>
    <definedName name="JWSPerChangeSalary" hidden="1">#REF!</definedName>
    <definedName name="JWSPerChangeTotalComp" localSheetId="16" hidden="1">#REF!</definedName>
    <definedName name="JWSPerChangeTotalComp" localSheetId="17" hidden="1">#REF!</definedName>
    <definedName name="JWSPerChangeTotalComp" localSheetId="18" hidden="1">#REF!</definedName>
    <definedName name="JWSPerChangeTotalComp" localSheetId="19" hidden="1">#REF!</definedName>
    <definedName name="JWSPerChangeTotalComp" localSheetId="20" hidden="1">#REF!</definedName>
    <definedName name="JWSPerChangeTotalComp" localSheetId="21" hidden="1">#REF!</definedName>
    <definedName name="JWSPerChangeTotalComp" localSheetId="25" hidden="1">#REF!</definedName>
    <definedName name="JWSPerChangeTotalComp" localSheetId="26" hidden="1">#REF!</definedName>
    <definedName name="JWSPerChangeTotalComp" localSheetId="27" hidden="1">#REF!</definedName>
    <definedName name="JWSPerChangeTotalComp" localSheetId="28" hidden="1">#REF!</definedName>
    <definedName name="JWSPerChangeTotalComp" localSheetId="29" hidden="1">#REF!</definedName>
    <definedName name="JWSPerChangeTotalComp" localSheetId="30" hidden="1">#REF!</definedName>
    <definedName name="JWSPerChangeTotalComp" hidden="1">#REF!</definedName>
    <definedName name="JWSPerformGuar2006" localSheetId="16" hidden="1">#REF!</definedName>
    <definedName name="JWSPerformGuar2006" localSheetId="17" hidden="1">#REF!</definedName>
    <definedName name="JWSPerformGuar2006" localSheetId="18" hidden="1">#REF!</definedName>
    <definedName name="JWSPerformGuar2006" localSheetId="19" hidden="1">#REF!</definedName>
    <definedName name="JWSPerformGuar2006" localSheetId="20" hidden="1">#REF!</definedName>
    <definedName name="JWSPerformGuar2006" localSheetId="21" hidden="1">#REF!</definedName>
    <definedName name="JWSPerformGuar2006" localSheetId="25" hidden="1">#REF!</definedName>
    <definedName name="JWSPerformGuar2006" localSheetId="26" hidden="1">#REF!</definedName>
    <definedName name="JWSPerformGuar2006" localSheetId="27" hidden="1">#REF!</definedName>
    <definedName name="JWSPerformGuar2006" localSheetId="28" hidden="1">#REF!</definedName>
    <definedName name="JWSPerformGuar2006" localSheetId="29" hidden="1">#REF!</definedName>
    <definedName name="JWSPerformGuar2006" localSheetId="30" hidden="1">#REF!</definedName>
    <definedName name="JWSPerformGuar2006" hidden="1">#REF!</definedName>
    <definedName name="JWSProductLine" localSheetId="16" hidden="1">#REF!</definedName>
    <definedName name="JWSProductLine" localSheetId="17" hidden="1">#REF!</definedName>
    <definedName name="JWSProductLine" localSheetId="18" hidden="1">#REF!</definedName>
    <definedName name="JWSProductLine" localSheetId="19" hidden="1">#REF!</definedName>
    <definedName name="JWSProductLine" localSheetId="20" hidden="1">#REF!</definedName>
    <definedName name="JWSProductLine" localSheetId="21" hidden="1">#REF!</definedName>
    <definedName name="JWSProductLine" localSheetId="25" hidden="1">#REF!</definedName>
    <definedName name="JWSProductLine" localSheetId="26" hidden="1">#REF!</definedName>
    <definedName name="JWSProductLine" localSheetId="27" hidden="1">#REF!</definedName>
    <definedName name="JWSProductLine" localSheetId="28" hidden="1">#REF!</definedName>
    <definedName name="JWSProductLine" localSheetId="29" hidden="1">#REF!</definedName>
    <definedName name="JWSProductLine" localSheetId="30" hidden="1">#REF!</definedName>
    <definedName name="JWSProductLine" hidden="1">#REF!</definedName>
    <definedName name="JWSProfitSharing2006" localSheetId="16" hidden="1">#REF!</definedName>
    <definedName name="JWSProfitSharing2006" localSheetId="17" hidden="1">#REF!</definedName>
    <definedName name="JWSProfitSharing2006" localSheetId="18" hidden="1">#REF!</definedName>
    <definedName name="JWSProfitSharing2006" localSheetId="19" hidden="1">#REF!</definedName>
    <definedName name="JWSProfitSharing2006" localSheetId="20" hidden="1">#REF!</definedName>
    <definedName name="JWSProfitSharing2006" localSheetId="21" hidden="1">#REF!</definedName>
    <definedName name="JWSProfitSharing2006" localSheetId="25" hidden="1">#REF!</definedName>
    <definedName name="JWSProfitSharing2006" localSheetId="26" hidden="1">#REF!</definedName>
    <definedName name="JWSProfitSharing2006" localSheetId="27" hidden="1">#REF!</definedName>
    <definedName name="JWSProfitSharing2006" localSheetId="28" hidden="1">#REF!</definedName>
    <definedName name="JWSProfitSharing2006" localSheetId="29" hidden="1">#REF!</definedName>
    <definedName name="JWSProfitSharing2006" localSheetId="30" hidden="1">#REF!</definedName>
    <definedName name="JWSProfitSharing2006" hidden="1">#REF!</definedName>
    <definedName name="JWSPromotionFlag" localSheetId="16" hidden="1">#REF!</definedName>
    <definedName name="JWSPromotionFlag" localSheetId="17" hidden="1">#REF!</definedName>
    <definedName name="JWSPromotionFlag" localSheetId="18" hidden="1">#REF!</definedName>
    <definedName name="JWSPromotionFlag" localSheetId="19" hidden="1">#REF!</definedName>
    <definedName name="JWSPromotionFlag" localSheetId="20" hidden="1">#REF!</definedName>
    <definedName name="JWSPromotionFlag" localSheetId="21" hidden="1">#REF!</definedName>
    <definedName name="JWSPromotionFlag" localSheetId="25" hidden="1">#REF!</definedName>
    <definedName name="JWSPromotionFlag" localSheetId="26" hidden="1">#REF!</definedName>
    <definedName name="JWSPromotionFlag" localSheetId="27" hidden="1">#REF!</definedName>
    <definedName name="JWSPromotionFlag" localSheetId="28" hidden="1">#REF!</definedName>
    <definedName name="JWSPromotionFlag" localSheetId="29" hidden="1">#REF!</definedName>
    <definedName name="JWSPromotionFlag" localSheetId="30" hidden="1">#REF!</definedName>
    <definedName name="JWSPromotionFlag" hidden="1">#REF!</definedName>
    <definedName name="JWSPropJobTitle" localSheetId="16" hidden="1">#REF!</definedName>
    <definedName name="JWSPropJobTitle" localSheetId="17" hidden="1">#REF!</definedName>
    <definedName name="JWSPropJobTitle" localSheetId="18" hidden="1">#REF!</definedName>
    <definedName name="JWSPropJobTitle" localSheetId="19" hidden="1">#REF!</definedName>
    <definedName name="JWSPropJobTitle" localSheetId="20" hidden="1">#REF!</definedName>
    <definedName name="JWSPropJobTitle" localSheetId="21" hidden="1">#REF!</definedName>
    <definedName name="JWSPropJobTitle" localSheetId="25" hidden="1">#REF!</definedName>
    <definedName name="JWSPropJobTitle" localSheetId="26" hidden="1">#REF!</definedName>
    <definedName name="JWSPropJobTitle" localSheetId="27" hidden="1">#REF!</definedName>
    <definedName name="JWSPropJobTitle" localSheetId="28" hidden="1">#REF!</definedName>
    <definedName name="JWSPropJobTitle" localSheetId="29" hidden="1">#REF!</definedName>
    <definedName name="JWSPropJobTitle" localSheetId="30" hidden="1">#REF!</definedName>
    <definedName name="JWSPropJobTitle" hidden="1">#REF!</definedName>
    <definedName name="JWSPropManagerLevel" localSheetId="16" hidden="1">#REF!</definedName>
    <definedName name="JWSPropManagerLevel" localSheetId="17" hidden="1">#REF!</definedName>
    <definedName name="JWSPropManagerLevel" localSheetId="18" hidden="1">#REF!</definedName>
    <definedName name="JWSPropManagerLevel" localSheetId="19" hidden="1">#REF!</definedName>
    <definedName name="JWSPropManagerLevel" localSheetId="20" hidden="1">#REF!</definedName>
    <definedName name="JWSPropManagerLevel" localSheetId="21" hidden="1">#REF!</definedName>
    <definedName name="JWSPropManagerLevel" localSheetId="25" hidden="1">#REF!</definedName>
    <definedName name="JWSPropManagerLevel" localSheetId="26" hidden="1">#REF!</definedName>
    <definedName name="JWSPropManagerLevel" localSheetId="27" hidden="1">#REF!</definedName>
    <definedName name="JWSPropManagerLevel" localSheetId="28" hidden="1">#REF!</definedName>
    <definedName name="JWSPropManagerLevel" localSheetId="29" hidden="1">#REF!</definedName>
    <definedName name="JWSPropManagerLevel" localSheetId="30" hidden="1">#REF!</definedName>
    <definedName name="JWSPropManagerLevel" hidden="1">#REF!</definedName>
    <definedName name="JWSRating2004" localSheetId="16" hidden="1">#REF!</definedName>
    <definedName name="JWSRating2004" localSheetId="17" hidden="1">#REF!</definedName>
    <definedName name="JWSRating2004" localSheetId="18" hidden="1">#REF!</definedName>
    <definedName name="JWSRating2004" localSheetId="19" hidden="1">#REF!</definedName>
    <definedName name="JWSRating2004" localSheetId="20" hidden="1">#REF!</definedName>
    <definedName name="JWSRating2004" localSheetId="21" hidden="1">#REF!</definedName>
    <definedName name="JWSRating2004" localSheetId="25" hidden="1">#REF!</definedName>
    <definedName name="JWSRating2004" localSheetId="26" hidden="1">#REF!</definedName>
    <definedName name="JWSRating2004" localSheetId="27" hidden="1">#REF!</definedName>
    <definedName name="JWSRating2004" localSheetId="28" hidden="1">#REF!</definedName>
    <definedName name="JWSRating2004" localSheetId="29" hidden="1">#REF!</definedName>
    <definedName name="JWSRating2004" localSheetId="30" hidden="1">#REF!</definedName>
    <definedName name="JWSRating2004" hidden="1">#REF!</definedName>
    <definedName name="JWSRating2005" localSheetId="16" hidden="1">#REF!</definedName>
    <definedName name="JWSRating2005" localSheetId="17" hidden="1">#REF!</definedName>
    <definedName name="JWSRating2005" localSheetId="18" hidden="1">#REF!</definedName>
    <definedName name="JWSRating2005" localSheetId="19" hidden="1">#REF!</definedName>
    <definedName name="JWSRating2005" localSheetId="20" hidden="1">#REF!</definedName>
    <definedName name="JWSRating2005" localSheetId="21" hidden="1">#REF!</definedName>
    <definedName name="JWSRating2005" localSheetId="25" hidden="1">#REF!</definedName>
    <definedName name="JWSRating2005" localSheetId="26" hidden="1">#REF!</definedName>
    <definedName name="JWSRating2005" localSheetId="27" hidden="1">#REF!</definedName>
    <definedName name="JWSRating2005" localSheetId="28" hidden="1">#REF!</definedName>
    <definedName name="JWSRating2005" localSheetId="29" hidden="1">#REF!</definedName>
    <definedName name="JWSRating2005" localSheetId="30" hidden="1">#REF!</definedName>
    <definedName name="JWSRating2005" hidden="1">#REF!</definedName>
    <definedName name="JWSRating2006" localSheetId="16" hidden="1">#REF!</definedName>
    <definedName name="JWSRating2006" localSheetId="17" hidden="1">#REF!</definedName>
    <definedName name="JWSRating2006" localSheetId="18" hidden="1">#REF!</definedName>
    <definedName name="JWSRating2006" localSheetId="19" hidden="1">#REF!</definedName>
    <definedName name="JWSRating2006" localSheetId="20" hidden="1">#REF!</definedName>
    <definedName name="JWSRating2006" localSheetId="21" hidden="1">#REF!</definedName>
    <definedName name="JWSRating2006" localSheetId="25" hidden="1">#REF!</definedName>
    <definedName name="JWSRating2006" localSheetId="26" hidden="1">#REF!</definedName>
    <definedName name="JWSRating2006" localSheetId="27" hidden="1">#REF!</definedName>
    <definedName name="JWSRating2006" localSheetId="28" hidden="1">#REF!</definedName>
    <definedName name="JWSRating2006" localSheetId="29" hidden="1">#REF!</definedName>
    <definedName name="JWSRating2006" localSheetId="30" hidden="1">#REF!</definedName>
    <definedName name="JWSRating2006" hidden="1">#REF!</definedName>
    <definedName name="JWSRational" localSheetId="16" hidden="1">#REF!</definedName>
    <definedName name="JWSRational" localSheetId="17" hidden="1">#REF!</definedName>
    <definedName name="JWSRational" localSheetId="18" hidden="1">#REF!</definedName>
    <definedName name="JWSRational" localSheetId="19" hidden="1">#REF!</definedName>
    <definedName name="JWSRational" localSheetId="20" hidden="1">#REF!</definedName>
    <definedName name="JWSRational" localSheetId="21" hidden="1">#REF!</definedName>
    <definedName name="JWSRational" localSheetId="25" hidden="1">#REF!</definedName>
    <definedName name="JWSRational" localSheetId="26" hidden="1">#REF!</definedName>
    <definedName name="JWSRational" localSheetId="27" hidden="1">#REF!</definedName>
    <definedName name="JWSRational" localSheetId="28" hidden="1">#REF!</definedName>
    <definedName name="JWSRational" localSheetId="29" hidden="1">#REF!</definedName>
    <definedName name="JWSRational" localSheetId="30" hidden="1">#REF!</definedName>
    <definedName name="JWSRational" hidden="1">#REF!</definedName>
    <definedName name="JWSRegion" localSheetId="16" hidden="1">#REF!</definedName>
    <definedName name="JWSRegion" localSheetId="17" hidden="1">#REF!</definedName>
    <definedName name="JWSRegion" localSheetId="18" hidden="1">#REF!</definedName>
    <definedName name="JWSRegion" localSheetId="19" hidden="1">#REF!</definedName>
    <definedName name="JWSRegion" localSheetId="20" hidden="1">#REF!</definedName>
    <definedName name="JWSRegion" localSheetId="21" hidden="1">#REF!</definedName>
    <definedName name="JWSRegion" localSheetId="25" hidden="1">#REF!</definedName>
    <definedName name="JWSRegion" localSheetId="26" hidden="1">#REF!</definedName>
    <definedName name="JWSRegion" localSheetId="27" hidden="1">#REF!</definedName>
    <definedName name="JWSRegion" localSheetId="28" hidden="1">#REF!</definedName>
    <definedName name="JWSRegion" localSheetId="29" hidden="1">#REF!</definedName>
    <definedName name="JWSRegion" localSheetId="30" hidden="1">#REF!</definedName>
    <definedName name="JWSRegion" hidden="1">#REF!</definedName>
    <definedName name="JWSSalesCommQ42006" localSheetId="16" hidden="1">#REF!</definedName>
    <definedName name="JWSSalesCommQ42006" localSheetId="17" hidden="1">#REF!</definedName>
    <definedName name="JWSSalesCommQ42006" localSheetId="18" hidden="1">#REF!</definedName>
    <definedName name="JWSSalesCommQ42006" localSheetId="19" hidden="1">#REF!</definedName>
    <definedName name="JWSSalesCommQ42006" localSheetId="20" hidden="1">#REF!</definedName>
    <definedName name="JWSSalesCommQ42006" localSheetId="21" hidden="1">#REF!</definedName>
    <definedName name="JWSSalesCommQ42006" localSheetId="25" hidden="1">#REF!</definedName>
    <definedName name="JWSSalesCommQ42006" localSheetId="26" hidden="1">#REF!</definedName>
    <definedName name="JWSSalesCommQ42006" localSheetId="27" hidden="1">#REF!</definedName>
    <definedName name="JWSSalesCommQ42006" localSheetId="28" hidden="1">#REF!</definedName>
    <definedName name="JWSSalesCommQ42006" localSheetId="29" hidden="1">#REF!</definedName>
    <definedName name="JWSSalesCommQ42006" localSheetId="30" hidden="1">#REF!</definedName>
    <definedName name="JWSSalesCommQ42006" hidden="1">#REF!</definedName>
    <definedName name="JWSTotalBonus2005" localSheetId="16" hidden="1">#REF!</definedName>
    <definedName name="JWSTotalBonus2005" localSheetId="17" hidden="1">#REF!</definedName>
    <definedName name="JWSTotalBonus2005" localSheetId="18" hidden="1">#REF!</definedName>
    <definedName name="JWSTotalBonus2005" localSheetId="19" hidden="1">#REF!</definedName>
    <definedName name="JWSTotalBonus2005" localSheetId="20" hidden="1">#REF!</definedName>
    <definedName name="JWSTotalBonus2005" localSheetId="21" hidden="1">#REF!</definedName>
    <definedName name="JWSTotalBonus2005" localSheetId="25" hidden="1">#REF!</definedName>
    <definedName name="JWSTotalBonus2005" localSheetId="26" hidden="1">#REF!</definedName>
    <definedName name="JWSTotalBonus2005" localSheetId="27" hidden="1">#REF!</definedName>
    <definedName name="JWSTotalBonus2005" localSheetId="28" hidden="1">#REF!</definedName>
    <definedName name="JWSTotalBonus2005" localSheetId="29" hidden="1">#REF!</definedName>
    <definedName name="JWSTotalBonus2005" localSheetId="30" hidden="1">#REF!</definedName>
    <definedName name="JWSTotalBonus2005" hidden="1">#REF!</definedName>
    <definedName name="JWSTotalBonus2006" localSheetId="16" hidden="1">#REF!</definedName>
    <definedName name="JWSTotalBonus2006" localSheetId="17" hidden="1">#REF!</definedName>
    <definedName name="JWSTotalBonus2006" localSheetId="18" hidden="1">#REF!</definedName>
    <definedName name="JWSTotalBonus2006" localSheetId="19" hidden="1">#REF!</definedName>
    <definedName name="JWSTotalBonus2006" localSheetId="20" hidden="1">#REF!</definedName>
    <definedName name="JWSTotalBonus2006" localSheetId="21" hidden="1">#REF!</definedName>
    <definedName name="JWSTotalBonus2006" localSheetId="25" hidden="1">#REF!</definedName>
    <definedName name="JWSTotalBonus2006" localSheetId="26" hidden="1">#REF!</definedName>
    <definedName name="JWSTotalBonus2006" localSheetId="27" hidden="1">#REF!</definedName>
    <definedName name="JWSTotalBonus2006" localSheetId="28" hidden="1">#REF!</definedName>
    <definedName name="JWSTotalBonus2006" localSheetId="29" hidden="1">#REF!</definedName>
    <definedName name="JWSTotalBonus2006" localSheetId="30" hidden="1">#REF!</definedName>
    <definedName name="JWSTotalBonus2006" hidden="1">#REF!</definedName>
    <definedName name="JWSTotalComp2004" localSheetId="16" hidden="1">#REF!</definedName>
    <definedName name="JWSTotalComp2004" localSheetId="17" hidden="1">#REF!</definedName>
    <definedName name="JWSTotalComp2004" localSheetId="18" hidden="1">#REF!</definedName>
    <definedName name="JWSTotalComp2004" localSheetId="19" hidden="1">#REF!</definedName>
    <definedName name="JWSTotalComp2004" localSheetId="20" hidden="1">#REF!</definedName>
    <definedName name="JWSTotalComp2004" localSheetId="21" hidden="1">#REF!</definedName>
    <definedName name="JWSTotalComp2004" localSheetId="25" hidden="1">#REF!</definedName>
    <definedName name="JWSTotalComp2004" localSheetId="26" hidden="1">#REF!</definedName>
    <definedName name="JWSTotalComp2004" localSheetId="27" hidden="1">#REF!</definedName>
    <definedName name="JWSTotalComp2004" localSheetId="28" hidden="1">#REF!</definedName>
    <definedName name="JWSTotalComp2004" localSheetId="29" hidden="1">#REF!</definedName>
    <definedName name="JWSTotalComp2004" localSheetId="30" hidden="1">#REF!</definedName>
    <definedName name="JWSTotalComp2004" hidden="1">#REF!</definedName>
    <definedName name="JWSTotalComp2005" localSheetId="16" hidden="1">#REF!</definedName>
    <definedName name="JWSTotalComp2005" localSheetId="17" hidden="1">#REF!</definedName>
    <definedName name="JWSTotalComp2005" localSheetId="18" hidden="1">#REF!</definedName>
    <definedName name="JWSTotalComp2005" localSheetId="19" hidden="1">#REF!</definedName>
    <definedName name="JWSTotalComp2005" localSheetId="20" hidden="1">#REF!</definedName>
    <definedName name="JWSTotalComp2005" localSheetId="21" hidden="1">#REF!</definedName>
    <definedName name="JWSTotalComp2005" localSheetId="25" hidden="1">#REF!</definedName>
    <definedName name="JWSTotalComp2005" localSheetId="26" hidden="1">#REF!</definedName>
    <definedName name="JWSTotalComp2005" localSheetId="27" hidden="1">#REF!</definedName>
    <definedName name="JWSTotalComp2005" localSheetId="28" hidden="1">#REF!</definedName>
    <definedName name="JWSTotalComp2005" localSheetId="29" hidden="1">#REF!</definedName>
    <definedName name="JWSTotalComp2005" localSheetId="30" hidden="1">#REF!</definedName>
    <definedName name="JWSTotalComp2005" hidden="1">#REF!</definedName>
    <definedName name="JWSTotalComp2006" localSheetId="16" hidden="1">#REF!</definedName>
    <definedName name="JWSTotalComp2006" localSheetId="17" hidden="1">#REF!</definedName>
    <definedName name="JWSTotalComp2006" localSheetId="18" hidden="1">#REF!</definedName>
    <definedName name="JWSTotalComp2006" localSheetId="19" hidden="1">#REF!</definedName>
    <definedName name="JWSTotalComp2006" localSheetId="20" hidden="1">#REF!</definedName>
    <definedName name="JWSTotalComp2006" localSheetId="21" hidden="1">#REF!</definedName>
    <definedName name="JWSTotalComp2006" localSheetId="25" hidden="1">#REF!</definedName>
    <definedName name="JWSTotalComp2006" localSheetId="26" hidden="1">#REF!</definedName>
    <definedName name="JWSTotalComp2006" localSheetId="27" hidden="1">#REF!</definedName>
    <definedName name="JWSTotalComp2006" localSheetId="28" hidden="1">#REF!</definedName>
    <definedName name="JWSTotalComp2006" localSheetId="29" hidden="1">#REF!</definedName>
    <definedName name="JWSTotalComp2006" localSheetId="30" hidden="1">#REF!</definedName>
    <definedName name="JWSTotalComp2006" hidden="1">#REF!</definedName>
    <definedName name="JWSValueAccount2006" localSheetId="16" hidden="1">#REF!</definedName>
    <definedName name="JWSValueAccount2006" localSheetId="17" hidden="1">#REF!</definedName>
    <definedName name="JWSValueAccount2006" localSheetId="18" hidden="1">#REF!</definedName>
    <definedName name="JWSValueAccount2006" localSheetId="19" hidden="1">#REF!</definedName>
    <definedName name="JWSValueAccount2006" localSheetId="20" hidden="1">#REF!</definedName>
    <definedName name="JWSValueAccount2006" localSheetId="21" hidden="1">#REF!</definedName>
    <definedName name="JWSValueAccount2006" localSheetId="25" hidden="1">#REF!</definedName>
    <definedName name="JWSValueAccount2006" localSheetId="26" hidden="1">#REF!</definedName>
    <definedName name="JWSValueAccount2006" localSheetId="27" hidden="1">#REF!</definedName>
    <definedName name="JWSValueAccount2006" localSheetId="28" hidden="1">#REF!</definedName>
    <definedName name="JWSValueAccount2006" localSheetId="29" hidden="1">#REF!</definedName>
    <definedName name="JWSValueAccount2006" localSheetId="30" hidden="1">#REF!</definedName>
    <definedName name="JWSValueAccount2006" hidden="1">#REF!</definedName>
    <definedName name="JWSValueAccount2007" localSheetId="16" hidden="1">#REF!</definedName>
    <definedName name="JWSValueAccount2007" localSheetId="17" hidden="1">#REF!</definedName>
    <definedName name="JWSValueAccount2007" localSheetId="18" hidden="1">#REF!</definedName>
    <definedName name="JWSValueAccount2007" localSheetId="19" hidden="1">#REF!</definedName>
    <definedName name="JWSValueAccount2007" localSheetId="20" hidden="1">#REF!</definedName>
    <definedName name="JWSValueAccount2007" localSheetId="21" hidden="1">#REF!</definedName>
    <definedName name="JWSValueAccount2007" localSheetId="25" hidden="1">#REF!</definedName>
    <definedName name="JWSValueAccount2007" localSheetId="26" hidden="1">#REF!</definedName>
    <definedName name="JWSValueAccount2007" localSheetId="27" hidden="1">#REF!</definedName>
    <definedName name="JWSValueAccount2007" localSheetId="28" hidden="1">#REF!</definedName>
    <definedName name="JWSValueAccount2007" localSheetId="29" hidden="1">#REF!</definedName>
    <definedName name="JWSValueAccount2007" localSheetId="30" hidden="1">#REF!</definedName>
    <definedName name="JWSValueAccount2007" hidden="1">#REF!</definedName>
    <definedName name="JWSVAMarker" localSheetId="16" hidden="1">#REF!</definedName>
    <definedName name="JWSVAMarker" localSheetId="17" hidden="1">#REF!</definedName>
    <definedName name="JWSVAMarker" localSheetId="18" hidden="1">#REF!</definedName>
    <definedName name="JWSVAMarker" localSheetId="19" hidden="1">#REF!</definedName>
    <definedName name="JWSVAMarker" localSheetId="20" hidden="1">#REF!</definedName>
    <definedName name="JWSVAMarker" localSheetId="21" hidden="1">#REF!</definedName>
    <definedName name="JWSVAMarker" localSheetId="25" hidden="1">#REF!</definedName>
    <definedName name="JWSVAMarker" localSheetId="26" hidden="1">#REF!</definedName>
    <definedName name="JWSVAMarker" localSheetId="27" hidden="1">#REF!</definedName>
    <definedName name="JWSVAMarker" localSheetId="28" hidden="1">#REF!</definedName>
    <definedName name="JWSVAMarker" localSheetId="29" hidden="1">#REF!</definedName>
    <definedName name="JWSVAMarker" localSheetId="30" hidden="1">#REF!</definedName>
    <definedName name="JWSVAMarker" hidden="1">#REF!</definedName>
    <definedName name="k" localSheetId="16" hidden="1">#REF!</definedName>
    <definedName name="k" localSheetId="17" hidden="1">#REF!</definedName>
    <definedName name="k" localSheetId="18" hidden="1">#REF!</definedName>
    <definedName name="k" localSheetId="19" hidden="1">#REF!</definedName>
    <definedName name="k" localSheetId="20" hidden="1">#REF!</definedName>
    <definedName name="k" localSheetId="21" hidden="1">#REF!</definedName>
    <definedName name="k" localSheetId="25" hidden="1">#REF!</definedName>
    <definedName name="k" localSheetId="26" hidden="1">#REF!</definedName>
    <definedName name="k" localSheetId="27" hidden="1">#REF!</definedName>
    <definedName name="k" localSheetId="28" hidden="1">#REF!</definedName>
    <definedName name="k" localSheetId="29" hidden="1">#REF!</definedName>
    <definedName name="k" localSheetId="30" hidden="1">#REF!</definedName>
    <definedName name="k" hidden="1">#REF!</definedName>
    <definedName name="kenerr" localSheetId="16" hidden="1">{"by_month",#N/A,TRUE,"template";"Destec_month",#N/A,TRUE,"template";"by_quarter",#N/A,TRUE,"template";"destec_quarter",#N/A,TRUE,"template";"by_year",#N/A,TRUE,"template";"Destec_annual",#N/A,TRUE,"template"}</definedName>
    <definedName name="kenerr" localSheetId="17" hidden="1">{"by_month",#N/A,TRUE,"template";"Destec_month",#N/A,TRUE,"template";"by_quarter",#N/A,TRUE,"template";"destec_quarter",#N/A,TRUE,"template";"by_year",#N/A,TRUE,"template";"Destec_annual",#N/A,TRUE,"template"}</definedName>
    <definedName name="kenerr" localSheetId="18" hidden="1">{"by_month",#N/A,TRUE,"template";"Destec_month",#N/A,TRUE,"template";"by_quarter",#N/A,TRUE,"template";"destec_quarter",#N/A,TRUE,"template";"by_year",#N/A,TRUE,"template";"Destec_annual",#N/A,TRUE,"template"}</definedName>
    <definedName name="kenerr" localSheetId="19" hidden="1">{"by_month",#N/A,TRUE,"template";"Destec_month",#N/A,TRUE,"template";"by_quarter",#N/A,TRUE,"template";"destec_quarter",#N/A,TRUE,"template";"by_year",#N/A,TRUE,"template";"Destec_annual",#N/A,TRUE,"template"}</definedName>
    <definedName name="kenerr" localSheetId="20" hidden="1">{"by_month",#N/A,TRUE,"template";"Destec_month",#N/A,TRUE,"template";"by_quarter",#N/A,TRUE,"template";"destec_quarter",#N/A,TRUE,"template";"by_year",#N/A,TRUE,"template";"Destec_annual",#N/A,TRUE,"template"}</definedName>
    <definedName name="kenerr" localSheetId="21" hidden="1">{"by_month",#N/A,TRUE,"template";"Destec_month",#N/A,TRUE,"template";"by_quarter",#N/A,TRUE,"template";"destec_quarter",#N/A,TRUE,"template";"by_year",#N/A,TRUE,"template";"Destec_annual",#N/A,TRUE,"template"}</definedName>
    <definedName name="kenerr" localSheetId="22" hidden="1">{"by_month",#N/A,TRUE,"template";"Destec_month",#N/A,TRUE,"template";"by_quarter",#N/A,TRUE,"template";"destec_quarter",#N/A,TRUE,"template";"by_year",#N/A,TRUE,"template";"Destec_annual",#N/A,TRUE,"template"}</definedName>
    <definedName name="kenerr" localSheetId="3" hidden="1">{"by_month",#N/A,TRUE,"template";"Destec_month",#N/A,TRUE,"template";"by_quarter",#N/A,TRUE,"template";"destec_quarter",#N/A,TRUE,"template";"by_year",#N/A,TRUE,"template";"Destec_annual",#N/A,TRUE,"template"}</definedName>
    <definedName name="kenerr" localSheetId="4" hidden="1">{"by_month",#N/A,TRUE,"template";"Destec_month",#N/A,TRUE,"template";"by_quarter",#N/A,TRUE,"template";"destec_quarter",#N/A,TRUE,"template";"by_year",#N/A,TRUE,"template";"Destec_annual",#N/A,TRUE,"template"}</definedName>
    <definedName name="kenerr" localSheetId="13" hidden="1">{"by_month",#N/A,TRUE,"template";"Destec_month",#N/A,TRUE,"template";"by_quarter",#N/A,TRUE,"template";"destec_quarter",#N/A,TRUE,"template";"by_year",#N/A,TRUE,"template";"Destec_annual",#N/A,TRUE,"template"}</definedName>
    <definedName name="kenerr" localSheetId="15" hidden="1">{"by_month",#N/A,TRUE,"template";"Destec_month",#N/A,TRUE,"template";"by_quarter",#N/A,TRUE,"template";"destec_quarter",#N/A,TRUE,"template";"by_year",#N/A,TRUE,"template";"Destec_annual",#N/A,TRUE,"template"}</definedName>
    <definedName name="kenerr" localSheetId="25" hidden="1">{"by_month",#N/A,TRUE,"template";"Destec_month",#N/A,TRUE,"template";"by_quarter",#N/A,TRUE,"template";"destec_quarter",#N/A,TRUE,"template";"by_year",#N/A,TRUE,"template";"Destec_annual",#N/A,TRUE,"template"}</definedName>
    <definedName name="kenerr" localSheetId="26" hidden="1">{"by_month",#N/A,TRUE,"template";"Destec_month",#N/A,TRUE,"template";"by_quarter",#N/A,TRUE,"template";"destec_quarter",#N/A,TRUE,"template";"by_year",#N/A,TRUE,"template";"Destec_annual",#N/A,TRUE,"template"}</definedName>
    <definedName name="kenerr" localSheetId="27" hidden="1">{"by_month",#N/A,TRUE,"template";"Destec_month",#N/A,TRUE,"template";"by_quarter",#N/A,TRUE,"template";"destec_quarter",#N/A,TRUE,"template";"by_year",#N/A,TRUE,"template";"Destec_annual",#N/A,TRUE,"template"}</definedName>
    <definedName name="kenerr" localSheetId="28" hidden="1">{"by_month",#N/A,TRUE,"template";"Destec_month",#N/A,TRUE,"template";"by_quarter",#N/A,TRUE,"template";"destec_quarter",#N/A,TRUE,"template";"by_year",#N/A,TRUE,"template";"Destec_annual",#N/A,TRUE,"template"}</definedName>
    <definedName name="kenerr" localSheetId="29" hidden="1">{"by_month",#N/A,TRUE,"template";"Destec_month",#N/A,TRUE,"template";"by_quarter",#N/A,TRUE,"template";"destec_quarter",#N/A,TRUE,"template";"by_year",#N/A,TRUE,"template";"Destec_annual",#N/A,TRUE,"template"}</definedName>
    <definedName name="kenerr" localSheetId="30" hidden="1">{"by_month",#N/A,TRUE,"template";"Destec_month",#N/A,TRUE,"template";"by_quarter",#N/A,TRUE,"template";"destec_quarter",#N/A,TRUE,"template";"by_year",#N/A,TRUE,"template";"Destec_annual",#N/A,TRUE,"template"}</definedName>
    <definedName name="kern" localSheetId="16"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17"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18"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19"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20"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21"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22"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3"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4"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13"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15"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25"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26"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27"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28"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29"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30"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jkj" localSheetId="16">#REF!</definedName>
    <definedName name="kjkj" localSheetId="17">#REF!</definedName>
    <definedName name="kjkj" localSheetId="18">#REF!</definedName>
    <definedName name="kjkj" localSheetId="19">#REF!</definedName>
    <definedName name="kjkj" localSheetId="20">#REF!</definedName>
    <definedName name="kjkj" localSheetId="21">#REF!</definedName>
    <definedName name="kjkj" localSheetId="25">#REF!</definedName>
    <definedName name="kjkj" localSheetId="26">#REF!</definedName>
    <definedName name="kjkj" localSheetId="27">#REF!</definedName>
    <definedName name="kjkj" localSheetId="28">#REF!</definedName>
    <definedName name="kjkj" localSheetId="29">#REF!</definedName>
    <definedName name="kjkj" localSheetId="30">#REF!</definedName>
    <definedName name="kjkj">#REF!</definedName>
    <definedName name="ksjfjJJJJ" localSheetId="16" hidden="1">{"Sch.L_MaterialIssue",#N/A,FALSE,"Sch.L"}</definedName>
    <definedName name="ksjfjJJJJ" localSheetId="17" hidden="1">{"Sch.L_MaterialIssue",#N/A,FALSE,"Sch.L"}</definedName>
    <definedName name="ksjfjJJJJ" localSheetId="18" hidden="1">{"Sch.L_MaterialIssue",#N/A,FALSE,"Sch.L"}</definedName>
    <definedName name="ksjfjJJJJ" localSheetId="19" hidden="1">{"Sch.L_MaterialIssue",#N/A,FALSE,"Sch.L"}</definedName>
    <definedName name="ksjfjJJJJ" localSheetId="20" hidden="1">{"Sch.L_MaterialIssue",#N/A,FALSE,"Sch.L"}</definedName>
    <definedName name="ksjfjJJJJ" localSheetId="21" hidden="1">{"Sch.L_MaterialIssue",#N/A,FALSE,"Sch.L"}</definedName>
    <definedName name="ksjfjJJJJ" localSheetId="22" hidden="1">{"Sch.L_MaterialIssue",#N/A,FALSE,"Sch.L"}</definedName>
    <definedName name="ksjfjJJJJ" localSheetId="3" hidden="1">{"Sch.L_MaterialIssue",#N/A,FALSE,"Sch.L"}</definedName>
    <definedName name="ksjfjJJJJ" localSheetId="4" hidden="1">{"Sch.L_MaterialIssue",#N/A,FALSE,"Sch.L"}</definedName>
    <definedName name="ksjfjJJJJ" localSheetId="13" hidden="1">{"Sch.L_MaterialIssue",#N/A,FALSE,"Sch.L"}</definedName>
    <definedName name="ksjfjJJJJ" localSheetId="15" hidden="1">{"Sch.L_MaterialIssue",#N/A,FALSE,"Sch.L"}</definedName>
    <definedName name="ksjfjJJJJ" localSheetId="25" hidden="1">{"Sch.L_MaterialIssue",#N/A,FALSE,"Sch.L"}</definedName>
    <definedName name="ksjfjJJJJ" localSheetId="26" hidden="1">{"Sch.L_MaterialIssue",#N/A,FALSE,"Sch.L"}</definedName>
    <definedName name="ksjfjJJJJ" localSheetId="27" hidden="1">{"Sch.L_MaterialIssue",#N/A,FALSE,"Sch.L"}</definedName>
    <definedName name="ksjfjJJJJ" localSheetId="28" hidden="1">{"Sch.L_MaterialIssue",#N/A,FALSE,"Sch.L"}</definedName>
    <definedName name="ksjfjJJJJ" localSheetId="29" hidden="1">{"Sch.L_MaterialIssue",#N/A,FALSE,"Sch.L"}</definedName>
    <definedName name="ksjfjJJJJ" localSheetId="30" hidden="1">{"Sch.L_MaterialIssue",#N/A,FALSE,"Sch.L"}</definedName>
    <definedName name="LAHRS" localSheetId="16">#REF!</definedName>
    <definedName name="LAHRS" localSheetId="17">#REF!</definedName>
    <definedName name="LAHRS" localSheetId="18">#REF!</definedName>
    <definedName name="LAHRS" localSheetId="19">#REF!</definedName>
    <definedName name="LAHRS" localSheetId="20">#REF!</definedName>
    <definedName name="LAHRS" localSheetId="21">#REF!</definedName>
    <definedName name="LAHRS" localSheetId="25">#REF!</definedName>
    <definedName name="LAHRS" localSheetId="26">#REF!</definedName>
    <definedName name="LAHRS" localSheetId="27">#REF!</definedName>
    <definedName name="LAHRS" localSheetId="28">#REF!</definedName>
    <definedName name="LAHRS" localSheetId="29">#REF!</definedName>
    <definedName name="LAHRS" localSheetId="30">#REF!</definedName>
    <definedName name="LAHRS">#REF!</definedName>
    <definedName name="Land_Purchase_Option_Pmts" localSheetId="16">#REF!</definedName>
    <definedName name="Land_Purchase_Option_Pmts" localSheetId="17">#REF!</definedName>
    <definedName name="Land_Purchase_Option_Pmts" localSheetId="18">#REF!</definedName>
    <definedName name="Land_Purchase_Option_Pmts" localSheetId="19">#REF!</definedName>
    <definedName name="Land_Purchase_Option_Pmts" localSheetId="20">#REF!</definedName>
    <definedName name="Land_Purchase_Option_Pmts" localSheetId="21">#REF!</definedName>
    <definedName name="Land_Purchase_Option_Pmts" localSheetId="25">#REF!</definedName>
    <definedName name="Land_Purchase_Option_Pmts" localSheetId="26">#REF!</definedName>
    <definedName name="Land_Purchase_Option_Pmts" localSheetId="27">#REF!</definedName>
    <definedName name="Land_Purchase_Option_Pmts" localSheetId="28">#REF!</definedName>
    <definedName name="Land_Purchase_Option_Pmts" localSheetId="29">#REF!</definedName>
    <definedName name="Land_Purchase_Option_Pmts" localSheetId="30">#REF!</definedName>
    <definedName name="Land_Purchase_Option_Pmts">#REF!</definedName>
    <definedName name="Land_Trust_Funding_Input" localSheetId="16">#REF!</definedName>
    <definedName name="Land_Trust_Funding_Input" localSheetId="17">#REF!</definedName>
    <definedName name="Land_Trust_Funding_Input" localSheetId="18">#REF!</definedName>
    <definedName name="Land_Trust_Funding_Input" localSheetId="19">#REF!</definedName>
    <definedName name="Land_Trust_Funding_Input" localSheetId="20">#REF!</definedName>
    <definedName name="Land_Trust_Funding_Input" localSheetId="21">#REF!</definedName>
    <definedName name="Land_Trust_Funding_Input" localSheetId="25">#REF!</definedName>
    <definedName name="Land_Trust_Funding_Input" localSheetId="26">#REF!</definedName>
    <definedName name="Land_Trust_Funding_Input" localSheetId="27">#REF!</definedName>
    <definedName name="Land_Trust_Funding_Input" localSheetId="28">#REF!</definedName>
    <definedName name="Land_Trust_Funding_Input" localSheetId="29">#REF!</definedName>
    <definedName name="Land_Trust_Funding_Input" localSheetId="30">#REF!</definedName>
    <definedName name="Land_Trust_Funding_Input">#REF!</definedName>
    <definedName name="Land_Trust_Funding_Period" localSheetId="16">#REF!</definedName>
    <definedName name="Land_Trust_Funding_Period" localSheetId="17">#REF!</definedName>
    <definedName name="Land_Trust_Funding_Period" localSheetId="18">#REF!</definedName>
    <definedName name="Land_Trust_Funding_Period" localSheetId="19">#REF!</definedName>
    <definedName name="Land_Trust_Funding_Period" localSheetId="20">#REF!</definedName>
    <definedName name="Land_Trust_Funding_Period" localSheetId="21">#REF!</definedName>
    <definedName name="Land_Trust_Funding_Period" localSheetId="25">#REF!</definedName>
    <definedName name="Land_Trust_Funding_Period" localSheetId="26">#REF!</definedName>
    <definedName name="Land_Trust_Funding_Period" localSheetId="27">#REF!</definedName>
    <definedName name="Land_Trust_Funding_Period" localSheetId="28">#REF!</definedName>
    <definedName name="Land_Trust_Funding_Period" localSheetId="29">#REF!</definedName>
    <definedName name="Land_Trust_Funding_Period" localSheetId="30">#REF!</definedName>
    <definedName name="Land_Trust_Funding_Period">#REF!</definedName>
    <definedName name="LARR" localSheetId="16">#REF!</definedName>
    <definedName name="LARR" localSheetId="17">#REF!</definedName>
    <definedName name="LARR" localSheetId="18">#REF!</definedName>
    <definedName name="LARR" localSheetId="19">#REF!</definedName>
    <definedName name="LARR" localSheetId="20">#REF!</definedName>
    <definedName name="LARR" localSheetId="21">#REF!</definedName>
    <definedName name="LARR" localSheetId="25">#REF!</definedName>
    <definedName name="LARR" localSheetId="26">#REF!</definedName>
    <definedName name="LARR" localSheetId="27">#REF!</definedName>
    <definedName name="LARR" localSheetId="28">#REF!</definedName>
    <definedName name="LARR" localSheetId="29">#REF!</definedName>
    <definedName name="LARR" localSheetId="30">#REF!</definedName>
    <definedName name="LARR">#REF!</definedName>
    <definedName name="Last_Row" localSheetId="16">IF('CARE Table 1'!Values_Entered,HEADER_ROW+'CARE Table 1'!Number_of_Payments,HEADER_ROW)</definedName>
    <definedName name="Last_Row" localSheetId="17">IF('CARE Table 2'!Values_Entered,HEADER_ROW+'CARE Table 2'!Number_of_Payments,HEADER_ROW)</definedName>
    <definedName name="Last_Row" localSheetId="18">IF('CARE Table 3A _3B'!Values_Entered,HEADER_ROW+'CARE Table 3A _3B'!Number_of_Payments,HEADER_ROW)</definedName>
    <definedName name="Last_Row" localSheetId="19">IF('CARE Table 4'!Values_Entered,HEADER_ROW+'CARE Table 4'!Number_of_Payments,HEADER_ROW)</definedName>
    <definedName name="Last_Row" localSheetId="20">IF('CARE Table 5'!Values_Entered,HEADER_ROW+'CARE Table 5'!Number_of_Payments,HEADER_ROW)</definedName>
    <definedName name="Last_Row" localSheetId="21">IF('CARE Table 6'!Values_Entered,HEADER_ROW+'CARE Table 6'!Number_of_Payments,HEADER_ROW)</definedName>
    <definedName name="Last_Row" localSheetId="22">IF('CARE Table 7'!Values_Entered,HEADER_ROW+'CARE Table 7'!Number_of_Payments,HEADER_ROW)</definedName>
    <definedName name="Last_Row" localSheetId="3">IF('ESA Table 2'!Values_Entered,HEADER_ROW+'ESA Table 2'!Number_of_Payments,HEADER_ROW)</definedName>
    <definedName name="Last_Row" localSheetId="4">IF('ESA Table 2A'!Values_Entered,HEADER_ROW+'ESA Table 2A'!Number_of_Payments,HEADER_ROW)</definedName>
    <definedName name="Last_Row" localSheetId="13">IF('ESA Table 7'!Values_Entered,HEADER_ROW+'ESA Table 7'!Number_of_Payments,HEADER_ROW)</definedName>
    <definedName name="Last_Row" localSheetId="15">IF('ESA Table 9'!Values_Entered,HEADER_ROW+'ESA Table 9'!Number_of_Payments,HEADER_ROW)</definedName>
    <definedName name="Last_Row" localSheetId="25">IF('FERA Table 1'!Values_Entered,HEADER_ROW+'FERA Table 1'!Number_of_Payments,HEADER_ROW)</definedName>
    <definedName name="Last_Row" localSheetId="26">IF('FERA Table 2'!Values_Entered,HEADER_ROW+'FERA Table 2'!Number_of_Payments,HEADER_ROW)</definedName>
    <definedName name="Last_Row" localSheetId="27">IF('FERA Table 3A _3B'!Values_Entered,HEADER_ROW+'FERA Table 3A _3B'!Number_of_Payments,HEADER_ROW)</definedName>
    <definedName name="Last_Row" localSheetId="28">IF('FERA Table 4'!Values_Entered,HEADER_ROW+'FERA Table 4'!Number_of_Payments,HEADER_ROW)</definedName>
    <definedName name="Last_Row" localSheetId="29">IF('FERA Table 5'!Values_Entered,HEADER_ROW+'FERA Table 5'!Number_of_Payments,HEADER_ROW)</definedName>
    <definedName name="Last_Row" localSheetId="30">IF('FERA Table 6'!Values_Entered,HEADER_ROW+'FERA Table 6'!Number_of_Payments,HEADER_ROW)</definedName>
    <definedName name="Last_Row">IF(Values_Entered,HEADER_ROW+Number_of_Payments,HEADER_ROW)</definedName>
    <definedName name="Last_Row_Pref" localSheetId="16">IF('CARE Table 1'!Values_Entered_Pref,HEADER_ROW_PREF+'CARE Table 1'!No_of_Pamts_Pref,HEADER_ROW_PREF)</definedName>
    <definedName name="Last_Row_Pref" localSheetId="17">IF('CARE Table 2'!Values_Entered_Pref,HEADER_ROW_PREF+'CARE Table 2'!No_of_Pamts_Pref,HEADER_ROW_PREF)</definedName>
    <definedName name="Last_Row_Pref" localSheetId="18">IF('CARE Table 3A _3B'!Values_Entered_Pref,HEADER_ROW_PREF+'CARE Table 3A _3B'!No_of_Pamts_Pref,HEADER_ROW_PREF)</definedName>
    <definedName name="Last_Row_Pref" localSheetId="19">IF('CARE Table 4'!Values_Entered_Pref,HEADER_ROW_PREF+'CARE Table 4'!No_of_Pamts_Pref,HEADER_ROW_PREF)</definedName>
    <definedName name="Last_Row_Pref" localSheetId="20">IF('CARE Table 5'!Values_Entered_Pref,HEADER_ROW_PREF+'CARE Table 5'!No_of_Pamts_Pref,HEADER_ROW_PREF)</definedName>
    <definedName name="Last_Row_Pref" localSheetId="21">IF('CARE Table 6'!Values_Entered_Pref,HEADER_ROW_PREF+'CARE Table 6'!No_of_Pamts_Pref,HEADER_ROW_PREF)</definedName>
    <definedName name="Last_Row_Pref" localSheetId="22">IF('CARE Table 7'!Values_Entered_Pref,HEADER_ROW_PREF+'CARE Table 7'!No_of_Pamts_Pref,HEADER_ROW_PREF)</definedName>
    <definedName name="Last_Row_Pref" localSheetId="3">IF('ESA Table 2'!Values_Entered_Pref,HEADER_ROW_PREF+'ESA Table 2'!No_of_Pamts_Pref,HEADER_ROW_PREF)</definedName>
    <definedName name="Last_Row_Pref" localSheetId="4">IF('ESA Table 2A'!Values_Entered_Pref,HEADER_ROW_PREF+'ESA Table 2A'!No_of_Pamts_Pref,HEADER_ROW_PREF)</definedName>
    <definedName name="Last_Row_Pref" localSheetId="13">IF('ESA Table 7'!Values_Entered_Pref,HEADER_ROW_PREF+'ESA Table 7'!No_of_Pamts_Pref,HEADER_ROW_PREF)</definedName>
    <definedName name="Last_Row_Pref" localSheetId="15">IF('ESA Table 9'!Values_Entered_Pref,HEADER_ROW_PREF+'ESA Table 9'!No_of_Pamts_Pref,HEADER_ROW_PREF)</definedName>
    <definedName name="Last_Row_Pref" localSheetId="25">IF('FERA Table 1'!Values_Entered_Pref,HEADER_ROW_PREF+'FERA Table 1'!No_of_Pamts_Pref,HEADER_ROW_PREF)</definedName>
    <definedName name="Last_Row_Pref" localSheetId="26">IF('FERA Table 2'!Values_Entered_Pref,HEADER_ROW_PREF+'FERA Table 2'!No_of_Pamts_Pref,HEADER_ROW_PREF)</definedName>
    <definedName name="Last_Row_Pref" localSheetId="27">IF('FERA Table 3A _3B'!Values_Entered_Pref,HEADER_ROW_PREF+'FERA Table 3A _3B'!No_of_Pamts_Pref,HEADER_ROW_PREF)</definedName>
    <definedName name="Last_Row_Pref" localSheetId="28">IF('FERA Table 4'!Values_Entered_Pref,HEADER_ROW_PREF+'FERA Table 4'!No_of_Pamts_Pref,HEADER_ROW_PREF)</definedName>
    <definedName name="Last_Row_Pref" localSheetId="29">IF('FERA Table 5'!Values_Entered_Pref,HEADER_ROW_PREF+'FERA Table 5'!No_of_Pamts_Pref,HEADER_ROW_PREF)</definedName>
    <definedName name="Last_Row_Pref" localSheetId="30">IF('FERA Table 6'!Values_Entered_Pref,HEADER_ROW_PREF+'FERA Table 6'!No_of_Pamts_Pref,HEADER_ROW_PREF)</definedName>
    <definedName name="Last_Row_Pref">IF(Values_Entered_Pref,HEADER_ROW_PREF+No_of_Pamts_Pref,HEADER_ROW_PREF)</definedName>
    <definedName name="LC_Arrangement_Fee_Rate" localSheetId="16">#REF!</definedName>
    <definedName name="LC_Arrangement_Fee_Rate" localSheetId="17">#REF!</definedName>
    <definedName name="LC_Arrangement_Fee_Rate" localSheetId="18">#REF!</definedName>
    <definedName name="LC_Arrangement_Fee_Rate" localSheetId="19">#REF!</definedName>
    <definedName name="LC_Arrangement_Fee_Rate" localSheetId="20">#REF!</definedName>
    <definedName name="LC_Arrangement_Fee_Rate" localSheetId="21">#REF!</definedName>
    <definedName name="LC_Arrangement_Fee_Rate" localSheetId="25">#REF!</definedName>
    <definedName name="LC_Arrangement_Fee_Rate" localSheetId="26">#REF!</definedName>
    <definedName name="LC_Arrangement_Fee_Rate" localSheetId="27">#REF!</definedName>
    <definedName name="LC_Arrangement_Fee_Rate" localSheetId="28">#REF!</definedName>
    <definedName name="LC_Arrangement_Fee_Rate" localSheetId="29">#REF!</definedName>
    <definedName name="LC_Arrangement_Fee_Rate" localSheetId="30">#REF!</definedName>
    <definedName name="LC_Arrangement_Fee_Rate">#REF!</definedName>
    <definedName name="LC_Commitment_Fee_Rate" localSheetId="16">#REF!</definedName>
    <definedName name="LC_Commitment_Fee_Rate" localSheetId="17">#REF!</definedName>
    <definedName name="LC_Commitment_Fee_Rate" localSheetId="18">#REF!</definedName>
    <definedName name="LC_Commitment_Fee_Rate" localSheetId="19">#REF!</definedName>
    <definedName name="LC_Commitment_Fee_Rate" localSheetId="20">#REF!</definedName>
    <definedName name="LC_Commitment_Fee_Rate" localSheetId="21">#REF!</definedName>
    <definedName name="LC_Commitment_Fee_Rate" localSheetId="25">#REF!</definedName>
    <definedName name="LC_Commitment_Fee_Rate" localSheetId="26">#REF!</definedName>
    <definedName name="LC_Commitment_Fee_Rate" localSheetId="27">#REF!</definedName>
    <definedName name="LC_Commitment_Fee_Rate" localSheetId="28">#REF!</definedName>
    <definedName name="LC_Commitment_Fee_Rate" localSheetId="29">#REF!</definedName>
    <definedName name="LC_Commitment_Fee_Rate" localSheetId="30">#REF!</definedName>
    <definedName name="LC_Commitment_Fee_Rate">#REF!</definedName>
    <definedName name="LCM" localSheetId="16">#REF!</definedName>
    <definedName name="LCM" localSheetId="17">#REF!</definedName>
    <definedName name="LCM" localSheetId="18">#REF!</definedName>
    <definedName name="LCM" localSheetId="19">#REF!</definedName>
    <definedName name="LCM" localSheetId="20">#REF!</definedName>
    <definedName name="LCM" localSheetId="21">#REF!</definedName>
    <definedName name="LCM" localSheetId="25">#REF!</definedName>
    <definedName name="LCM" localSheetId="26">#REF!</definedName>
    <definedName name="LCM" localSheetId="27">#REF!</definedName>
    <definedName name="LCM" localSheetId="28">#REF!</definedName>
    <definedName name="LCM" localSheetId="29">#REF!</definedName>
    <definedName name="LCM" localSheetId="30">#REF!</definedName>
    <definedName name="LCM">#REF!</definedName>
    <definedName name="LDs_EPC_Contractor" localSheetId="16">#REF!</definedName>
    <definedName name="LDs_EPC_Contractor" localSheetId="17">#REF!</definedName>
    <definedName name="LDs_EPC_Contractor" localSheetId="18">#REF!</definedName>
    <definedName name="LDs_EPC_Contractor" localSheetId="19">#REF!</definedName>
    <definedName name="LDs_EPC_Contractor" localSheetId="20">#REF!</definedName>
    <definedName name="LDs_EPC_Contractor" localSheetId="21">#REF!</definedName>
    <definedName name="LDs_EPC_Contractor" localSheetId="25">#REF!</definedName>
    <definedName name="LDs_EPC_Contractor" localSheetId="26">#REF!</definedName>
    <definedName name="LDs_EPC_Contractor" localSheetId="27">#REF!</definedName>
    <definedName name="LDs_EPC_Contractor" localSheetId="28">#REF!</definedName>
    <definedName name="LDs_EPC_Contractor" localSheetId="29">#REF!</definedName>
    <definedName name="LDs_EPC_Contractor" localSheetId="30">#REF!</definedName>
    <definedName name="LDs_EPC_Contractor">#REF!</definedName>
    <definedName name="LDs_Turbine_Supplier" localSheetId="16">#REF!</definedName>
    <definedName name="LDs_Turbine_Supplier" localSheetId="17">#REF!</definedName>
    <definedName name="LDs_Turbine_Supplier" localSheetId="18">#REF!</definedName>
    <definedName name="LDs_Turbine_Supplier" localSheetId="19">#REF!</definedName>
    <definedName name="LDs_Turbine_Supplier" localSheetId="20">#REF!</definedName>
    <definedName name="LDs_Turbine_Supplier" localSheetId="21">#REF!</definedName>
    <definedName name="LDs_Turbine_Supplier" localSheetId="25">#REF!</definedName>
    <definedName name="LDs_Turbine_Supplier" localSheetId="26">#REF!</definedName>
    <definedName name="LDs_Turbine_Supplier" localSheetId="27">#REF!</definedName>
    <definedName name="LDs_Turbine_Supplier" localSheetId="28">#REF!</definedName>
    <definedName name="LDs_Turbine_Supplier" localSheetId="29">#REF!</definedName>
    <definedName name="LDs_Turbine_Supplier" localSheetId="30">#REF!</definedName>
    <definedName name="LDs_Turbine_Supplier">#REF!</definedName>
    <definedName name="Leveraged_Results_Print_Range" localSheetId="16">#REF!</definedName>
    <definedName name="Leveraged_Results_Print_Range" localSheetId="17">#REF!</definedName>
    <definedName name="Leveraged_Results_Print_Range" localSheetId="18">#REF!</definedName>
    <definedName name="Leveraged_Results_Print_Range" localSheetId="19">#REF!</definedName>
    <definedName name="Leveraged_Results_Print_Range" localSheetId="20">#REF!</definedName>
    <definedName name="Leveraged_Results_Print_Range" localSheetId="21">#REF!</definedName>
    <definedName name="Leveraged_Results_Print_Range" localSheetId="25">#REF!</definedName>
    <definedName name="Leveraged_Results_Print_Range" localSheetId="26">#REF!</definedName>
    <definedName name="Leveraged_Results_Print_Range" localSheetId="27">#REF!</definedName>
    <definedName name="Leveraged_Results_Print_Range" localSheetId="28">#REF!</definedName>
    <definedName name="Leveraged_Results_Print_Range" localSheetId="29">#REF!</definedName>
    <definedName name="Leveraged_Results_Print_Range" localSheetId="30">#REF!</definedName>
    <definedName name="Leveraged_Results_Print_Range">#REF!</definedName>
    <definedName name="LiabDate" localSheetId="16">#REF!</definedName>
    <definedName name="LiabDate" localSheetId="17">#REF!</definedName>
    <definedName name="LiabDate" localSheetId="18">#REF!</definedName>
    <definedName name="LiabDate" localSheetId="19">#REF!</definedName>
    <definedName name="LiabDate" localSheetId="20">#REF!</definedName>
    <definedName name="LiabDate" localSheetId="21">#REF!</definedName>
    <definedName name="LiabDate" localSheetId="25">#REF!</definedName>
    <definedName name="LiabDate" localSheetId="26">#REF!</definedName>
    <definedName name="LiabDate" localSheetId="27">#REF!</definedName>
    <definedName name="LiabDate" localSheetId="28">#REF!</definedName>
    <definedName name="LiabDate" localSheetId="29">#REF!</definedName>
    <definedName name="LiabDate" localSheetId="30">#REF!</definedName>
    <definedName name="LiabDate">#REF!</definedName>
    <definedName name="Liabilities">'[6]Account Balances'!$R$5,'[6]Account Balances'!$R$5:$R$8,'[6]Account Balances'!$R$11,'[6]Account Balances'!$R$14:$R$17,'[6]Account Balances'!$R$20:$R$25,'[6]Account Balances'!$R$28:$R$34,'[6]Account Balances'!$R$37:$R$40,'[6]Account Balances'!$R$43:$R$45,'[6]Account Balances'!$R$49:$R$51,'[6]Account Balances'!$R$56:$R$62,'[6]Account Balances'!$R$67:$R$69,'[6]Account Balances'!$R$72:$R$74,'[6]Account Balances'!$R$77,'[6]Account Balances'!$R$79:$R$80,'[6]Account Balances'!$R$88:$R$89,'[6]Account Balances'!$R$91,'[6]Account Balances'!$R$94:$R$96,'[6]Account Balances'!$R$99:$R$100,'[6]Account Balances'!$R$103:$R$106,'[6]Account Balances'!$R$109:$R$116</definedName>
    <definedName name="LIBOR_12_year_Fwd_Swap_Tranche_B" localSheetId="16">#REF!</definedName>
    <definedName name="LIBOR_12_year_Fwd_Swap_Tranche_B" localSheetId="17">#REF!</definedName>
    <definedName name="LIBOR_12_year_Fwd_Swap_Tranche_B" localSheetId="18">#REF!</definedName>
    <definedName name="LIBOR_12_year_Fwd_Swap_Tranche_B" localSheetId="19">#REF!</definedName>
    <definedName name="LIBOR_12_year_Fwd_Swap_Tranche_B" localSheetId="20">#REF!</definedName>
    <definedName name="LIBOR_12_year_Fwd_Swap_Tranche_B" localSheetId="21">#REF!</definedName>
    <definedName name="LIBOR_12_year_Fwd_Swap_Tranche_B" localSheetId="25">#REF!</definedName>
    <definedName name="LIBOR_12_year_Fwd_Swap_Tranche_B" localSheetId="26">#REF!</definedName>
    <definedName name="LIBOR_12_year_Fwd_Swap_Tranche_B" localSheetId="27">#REF!</definedName>
    <definedName name="LIBOR_12_year_Fwd_Swap_Tranche_B" localSheetId="28">#REF!</definedName>
    <definedName name="LIBOR_12_year_Fwd_Swap_Tranche_B" localSheetId="29">#REF!</definedName>
    <definedName name="LIBOR_12_year_Fwd_Swap_Tranche_B" localSheetId="30">#REF!</definedName>
    <definedName name="LIBOR_12_year_Fwd_Swap_Tranche_B">#REF!</definedName>
    <definedName name="LIBOR_2_year_Swap" localSheetId="16">#REF!</definedName>
    <definedName name="LIBOR_2_year_Swap" localSheetId="17">#REF!</definedName>
    <definedName name="LIBOR_2_year_Swap" localSheetId="18">#REF!</definedName>
    <definedName name="LIBOR_2_year_Swap" localSheetId="19">#REF!</definedName>
    <definedName name="LIBOR_2_year_Swap" localSheetId="20">#REF!</definedName>
    <definedName name="LIBOR_2_year_Swap" localSheetId="21">#REF!</definedName>
    <definedName name="LIBOR_2_year_Swap" localSheetId="25">#REF!</definedName>
    <definedName name="LIBOR_2_year_Swap" localSheetId="26">#REF!</definedName>
    <definedName name="LIBOR_2_year_Swap" localSheetId="27">#REF!</definedName>
    <definedName name="LIBOR_2_year_Swap" localSheetId="28">#REF!</definedName>
    <definedName name="LIBOR_2_year_Swap" localSheetId="29">#REF!</definedName>
    <definedName name="LIBOR_2_year_Swap" localSheetId="30">#REF!</definedName>
    <definedName name="LIBOR_2_year_Swap">#REF!</definedName>
    <definedName name="LIBOR_2_year_Swap__Tranche_A_B_C" localSheetId="16">#REF!</definedName>
    <definedName name="LIBOR_2_year_Swap__Tranche_A_B_C" localSheetId="17">#REF!</definedName>
    <definedName name="LIBOR_2_year_Swap__Tranche_A_B_C" localSheetId="18">#REF!</definedName>
    <definedName name="LIBOR_2_year_Swap__Tranche_A_B_C" localSheetId="19">#REF!</definedName>
    <definedName name="LIBOR_2_year_Swap__Tranche_A_B_C" localSheetId="20">#REF!</definedName>
    <definedName name="LIBOR_2_year_Swap__Tranche_A_B_C" localSheetId="21">#REF!</definedName>
    <definedName name="LIBOR_2_year_Swap__Tranche_A_B_C" localSheetId="25">#REF!</definedName>
    <definedName name="LIBOR_2_year_Swap__Tranche_A_B_C" localSheetId="26">#REF!</definedName>
    <definedName name="LIBOR_2_year_Swap__Tranche_A_B_C" localSheetId="27">#REF!</definedName>
    <definedName name="LIBOR_2_year_Swap__Tranche_A_B_C" localSheetId="28">#REF!</definedName>
    <definedName name="LIBOR_2_year_Swap__Tranche_A_B_C" localSheetId="29">#REF!</definedName>
    <definedName name="LIBOR_2_year_Swap__Tranche_A_B_C" localSheetId="30">#REF!</definedName>
    <definedName name="LIBOR_2_year_Swap__Tranche_A_B_C">#REF!</definedName>
    <definedName name="LIBOR_3_year_Fwd_Swap__Tranche_A" localSheetId="16">#REF!</definedName>
    <definedName name="LIBOR_3_year_Fwd_Swap__Tranche_A" localSheetId="17">#REF!</definedName>
    <definedName name="LIBOR_3_year_Fwd_Swap__Tranche_A" localSheetId="18">#REF!</definedName>
    <definedName name="LIBOR_3_year_Fwd_Swap__Tranche_A" localSheetId="19">#REF!</definedName>
    <definedName name="LIBOR_3_year_Fwd_Swap__Tranche_A" localSheetId="20">#REF!</definedName>
    <definedName name="LIBOR_3_year_Fwd_Swap__Tranche_A" localSheetId="21">#REF!</definedName>
    <definedName name="LIBOR_3_year_Fwd_Swap__Tranche_A" localSheetId="25">#REF!</definedName>
    <definedName name="LIBOR_3_year_Fwd_Swap__Tranche_A" localSheetId="26">#REF!</definedName>
    <definedName name="LIBOR_3_year_Fwd_Swap__Tranche_A" localSheetId="27">#REF!</definedName>
    <definedName name="LIBOR_3_year_Fwd_Swap__Tranche_A" localSheetId="28">#REF!</definedName>
    <definedName name="LIBOR_3_year_Fwd_Swap__Tranche_A" localSheetId="29">#REF!</definedName>
    <definedName name="LIBOR_3_year_Fwd_Swap__Tranche_A" localSheetId="30">#REF!</definedName>
    <definedName name="LIBOR_3_year_Fwd_Swap__Tranche_A">#REF!</definedName>
    <definedName name="LIBOR_3_year_Fwd_Swap_Tranche_B_C" localSheetId="16">#REF!</definedName>
    <definedName name="LIBOR_3_year_Fwd_Swap_Tranche_B_C" localSheetId="17">#REF!</definedName>
    <definedName name="LIBOR_3_year_Fwd_Swap_Tranche_B_C" localSheetId="18">#REF!</definedName>
    <definedName name="LIBOR_3_year_Fwd_Swap_Tranche_B_C" localSheetId="19">#REF!</definedName>
    <definedName name="LIBOR_3_year_Fwd_Swap_Tranche_B_C" localSheetId="20">#REF!</definedName>
    <definedName name="LIBOR_3_year_Fwd_Swap_Tranche_B_C" localSheetId="21">#REF!</definedName>
    <definedName name="LIBOR_3_year_Fwd_Swap_Tranche_B_C" localSheetId="25">#REF!</definedName>
    <definedName name="LIBOR_3_year_Fwd_Swap_Tranche_B_C" localSheetId="26">#REF!</definedName>
    <definedName name="LIBOR_3_year_Fwd_Swap_Tranche_B_C" localSheetId="27">#REF!</definedName>
    <definedName name="LIBOR_3_year_Fwd_Swap_Tranche_B_C" localSheetId="28">#REF!</definedName>
    <definedName name="LIBOR_3_year_Fwd_Swap_Tranche_B_C" localSheetId="29">#REF!</definedName>
    <definedName name="LIBOR_3_year_Fwd_Swap_Tranche_B_C" localSheetId="30">#REF!</definedName>
    <definedName name="LIBOR_3_year_Fwd_Swap_Tranche_B_C">#REF!</definedName>
    <definedName name="limcount" hidden="1">1</definedName>
    <definedName name="LLC_Debt_Service_Coverage_Ratio_List" localSheetId="16">#REF!</definedName>
    <definedName name="LLC_Debt_Service_Coverage_Ratio_List" localSheetId="17">#REF!</definedName>
    <definedName name="LLC_Debt_Service_Coverage_Ratio_List" localSheetId="18">#REF!</definedName>
    <definedName name="LLC_Debt_Service_Coverage_Ratio_List" localSheetId="19">#REF!</definedName>
    <definedName name="LLC_Debt_Service_Coverage_Ratio_List" localSheetId="20">#REF!</definedName>
    <definedName name="LLC_Debt_Service_Coverage_Ratio_List" localSheetId="21">#REF!</definedName>
    <definedName name="LLC_Debt_Service_Coverage_Ratio_List" localSheetId="25">#REF!</definedName>
    <definedName name="LLC_Debt_Service_Coverage_Ratio_List" localSheetId="26">#REF!</definedName>
    <definedName name="LLC_Debt_Service_Coverage_Ratio_List" localSheetId="27">#REF!</definedName>
    <definedName name="LLC_Debt_Service_Coverage_Ratio_List" localSheetId="28">#REF!</definedName>
    <definedName name="LLC_Debt_Service_Coverage_Ratio_List" localSheetId="29">#REF!</definedName>
    <definedName name="LLC_Debt_Service_Coverage_Ratio_List" localSheetId="30">#REF!</definedName>
    <definedName name="LLC_Debt_Service_Coverage_Ratio_List">#REF!</definedName>
    <definedName name="Loan_Balance_End_of_Month" localSheetId="16">#REF!</definedName>
    <definedName name="Loan_Balance_End_of_Month" localSheetId="17">#REF!</definedName>
    <definedName name="Loan_Balance_End_of_Month" localSheetId="18">#REF!</definedName>
    <definedName name="Loan_Balance_End_of_Month" localSheetId="19">#REF!</definedName>
    <definedName name="Loan_Balance_End_of_Month" localSheetId="20">#REF!</definedName>
    <definedName name="Loan_Balance_End_of_Month" localSheetId="21">#REF!</definedName>
    <definedName name="Loan_Balance_End_of_Month" localSheetId="25">#REF!</definedName>
    <definedName name="Loan_Balance_End_of_Month" localSheetId="26">#REF!</definedName>
    <definedName name="Loan_Balance_End_of_Month" localSheetId="27">#REF!</definedName>
    <definedName name="Loan_Balance_End_of_Month" localSheetId="28">#REF!</definedName>
    <definedName name="Loan_Balance_End_of_Month" localSheetId="29">#REF!</definedName>
    <definedName name="Loan_Balance_End_of_Month" localSheetId="30">#REF!</definedName>
    <definedName name="Loan_Balance_End_of_Month">#REF!</definedName>
    <definedName name="Loan_Facility_Amount" localSheetId="16">#REF!</definedName>
    <definedName name="Loan_Facility_Amount" localSheetId="17">#REF!</definedName>
    <definedName name="Loan_Facility_Amount" localSheetId="18">#REF!</definedName>
    <definedName name="Loan_Facility_Amount" localSheetId="19">#REF!</definedName>
    <definedName name="Loan_Facility_Amount" localSheetId="20">#REF!</definedName>
    <definedName name="Loan_Facility_Amount" localSheetId="21">#REF!</definedName>
    <definedName name="Loan_Facility_Amount" localSheetId="25">#REF!</definedName>
    <definedName name="Loan_Facility_Amount" localSheetId="26">#REF!</definedName>
    <definedName name="Loan_Facility_Amount" localSheetId="27">#REF!</definedName>
    <definedName name="Loan_Facility_Amount" localSheetId="28">#REF!</definedName>
    <definedName name="Loan_Facility_Amount" localSheetId="29">#REF!</definedName>
    <definedName name="Loan_Facility_Amount" localSheetId="30">#REF!</definedName>
    <definedName name="Loan_Facility_Amount">#REF!</definedName>
    <definedName name="LOCTTLHRS" localSheetId="16">#REF!</definedName>
    <definedName name="LOCTTLHRS" localSheetId="17">#REF!</definedName>
    <definedName name="LOCTTLHRS" localSheetId="18">#REF!</definedName>
    <definedName name="LOCTTLHRS" localSheetId="19">#REF!</definedName>
    <definedName name="LOCTTLHRS" localSheetId="20">#REF!</definedName>
    <definedName name="LOCTTLHRS" localSheetId="21">#REF!</definedName>
    <definedName name="LOCTTLHRS" localSheetId="25">#REF!</definedName>
    <definedName name="LOCTTLHRS" localSheetId="26">#REF!</definedName>
    <definedName name="LOCTTLHRS" localSheetId="27">#REF!</definedName>
    <definedName name="LOCTTLHRS" localSheetId="28">#REF!</definedName>
    <definedName name="LOCTTLHRS" localSheetId="29">#REF!</definedName>
    <definedName name="LOCTTLHRS" localSheetId="30">#REF!</definedName>
    <definedName name="LOCTTLHRS">#REF!</definedName>
    <definedName name="ls5per" localSheetId="16">#REF!</definedName>
    <definedName name="ls5per" localSheetId="17">#REF!</definedName>
    <definedName name="ls5per" localSheetId="18">#REF!</definedName>
    <definedName name="ls5per" localSheetId="19">#REF!</definedName>
    <definedName name="ls5per" localSheetId="20">#REF!</definedName>
    <definedName name="ls5per" localSheetId="21">#REF!</definedName>
    <definedName name="ls5per" localSheetId="25">#REF!</definedName>
    <definedName name="ls5per" localSheetId="26">#REF!</definedName>
    <definedName name="ls5per" localSheetId="27">#REF!</definedName>
    <definedName name="ls5per" localSheetId="28">#REF!</definedName>
    <definedName name="ls5per" localSheetId="29">#REF!</definedName>
    <definedName name="ls5per" localSheetId="30">#REF!</definedName>
    <definedName name="ls5per">#REF!</definedName>
    <definedName name="lssdge" localSheetId="16">#REF!</definedName>
    <definedName name="lssdge" localSheetId="17">#REF!</definedName>
    <definedName name="lssdge" localSheetId="18">#REF!</definedName>
    <definedName name="lssdge" localSheetId="19">#REF!</definedName>
    <definedName name="lssdge" localSheetId="20">#REF!</definedName>
    <definedName name="lssdge" localSheetId="21">#REF!</definedName>
    <definedName name="lssdge" localSheetId="25">#REF!</definedName>
    <definedName name="lssdge" localSheetId="26">#REF!</definedName>
    <definedName name="lssdge" localSheetId="27">#REF!</definedName>
    <definedName name="lssdge" localSheetId="28">#REF!</definedName>
    <definedName name="lssdge" localSheetId="29">#REF!</definedName>
    <definedName name="lssdge" localSheetId="30">#REF!</definedName>
    <definedName name="lssdge">#REF!</definedName>
    <definedName name="LUNCH" localSheetId="16">#REF!</definedName>
    <definedName name="LUNCH" localSheetId="17">#REF!</definedName>
    <definedName name="LUNCH" localSheetId="18">#REF!</definedName>
    <definedName name="LUNCH" localSheetId="19">#REF!</definedName>
    <definedName name="LUNCH" localSheetId="20">#REF!</definedName>
    <definedName name="LUNCH" localSheetId="21">#REF!</definedName>
    <definedName name="LUNCH" localSheetId="25">#REF!</definedName>
    <definedName name="LUNCH" localSheetId="26">#REF!</definedName>
    <definedName name="LUNCH" localSheetId="27">#REF!</definedName>
    <definedName name="LUNCH" localSheetId="28">#REF!</definedName>
    <definedName name="LUNCH" localSheetId="29">#REF!</definedName>
    <definedName name="LUNCH" localSheetId="30">#REF!</definedName>
    <definedName name="LUNCH">#REF!</definedName>
    <definedName name="Major_Maintenance_BOP_Base_Year" localSheetId="16">#REF!</definedName>
    <definedName name="Major_Maintenance_BOP_Base_Year" localSheetId="17">#REF!</definedName>
    <definedName name="Major_Maintenance_BOP_Base_Year" localSheetId="18">#REF!</definedName>
    <definedName name="Major_Maintenance_BOP_Base_Year" localSheetId="19">#REF!</definedName>
    <definedName name="Major_Maintenance_BOP_Base_Year" localSheetId="20">#REF!</definedName>
    <definedName name="Major_Maintenance_BOP_Base_Year" localSheetId="21">#REF!</definedName>
    <definedName name="Major_Maintenance_BOP_Base_Year" localSheetId="25">#REF!</definedName>
    <definedName name="Major_Maintenance_BOP_Base_Year" localSheetId="26">#REF!</definedName>
    <definedName name="Major_Maintenance_BOP_Base_Year" localSheetId="27">#REF!</definedName>
    <definedName name="Major_Maintenance_BOP_Base_Year" localSheetId="28">#REF!</definedName>
    <definedName name="Major_Maintenance_BOP_Base_Year" localSheetId="29">#REF!</definedName>
    <definedName name="Major_Maintenance_BOP_Base_Year" localSheetId="30">#REF!</definedName>
    <definedName name="Major_Maintenance_BOP_Base_Year">#REF!</definedName>
    <definedName name="Major_Maintenance_BOP_Book" localSheetId="16">#REF!</definedName>
    <definedName name="Major_Maintenance_BOP_Book" localSheetId="17">#REF!</definedName>
    <definedName name="Major_Maintenance_BOP_Book" localSheetId="18">#REF!</definedName>
    <definedName name="Major_Maintenance_BOP_Book" localSheetId="19">#REF!</definedName>
    <definedName name="Major_Maintenance_BOP_Book" localSheetId="20">#REF!</definedName>
    <definedName name="Major_Maintenance_BOP_Book" localSheetId="21">#REF!</definedName>
    <definedName name="Major_Maintenance_BOP_Book" localSheetId="25">#REF!</definedName>
    <definedName name="Major_Maintenance_BOP_Book" localSheetId="26">#REF!</definedName>
    <definedName name="Major_Maintenance_BOP_Book" localSheetId="27">#REF!</definedName>
    <definedName name="Major_Maintenance_BOP_Book" localSheetId="28">#REF!</definedName>
    <definedName name="Major_Maintenance_BOP_Book" localSheetId="29">#REF!</definedName>
    <definedName name="Major_Maintenance_BOP_Book" localSheetId="30">#REF!</definedName>
    <definedName name="Major_Maintenance_BOP_Book">#REF!</definedName>
    <definedName name="Major_Maintenance_BOP_Cash" localSheetId="16">#REF!</definedName>
    <definedName name="Major_Maintenance_BOP_Cash" localSheetId="17">#REF!</definedName>
    <definedName name="Major_Maintenance_BOP_Cash" localSheetId="18">#REF!</definedName>
    <definedName name="Major_Maintenance_BOP_Cash" localSheetId="19">#REF!</definedName>
    <definedName name="Major_Maintenance_BOP_Cash" localSheetId="20">#REF!</definedName>
    <definedName name="Major_Maintenance_BOP_Cash" localSheetId="21">#REF!</definedName>
    <definedName name="Major_Maintenance_BOP_Cash" localSheetId="25">#REF!</definedName>
    <definedName name="Major_Maintenance_BOP_Cash" localSheetId="26">#REF!</definedName>
    <definedName name="Major_Maintenance_BOP_Cash" localSheetId="27">#REF!</definedName>
    <definedName name="Major_Maintenance_BOP_Cash" localSheetId="28">#REF!</definedName>
    <definedName name="Major_Maintenance_BOP_Cash" localSheetId="29">#REF!</definedName>
    <definedName name="Major_Maintenance_BOP_Cash" localSheetId="30">#REF!</definedName>
    <definedName name="Major_Maintenance_BOP_Cash">#REF!</definedName>
    <definedName name="Major_Maintenance_BOP_Escalation_Factor" localSheetId="16">#REF!</definedName>
    <definedName name="Major_Maintenance_BOP_Escalation_Factor" localSheetId="17">#REF!</definedName>
    <definedName name="Major_Maintenance_BOP_Escalation_Factor" localSheetId="18">#REF!</definedName>
    <definedName name="Major_Maintenance_BOP_Escalation_Factor" localSheetId="19">#REF!</definedName>
    <definedName name="Major_Maintenance_BOP_Escalation_Factor" localSheetId="20">#REF!</definedName>
    <definedName name="Major_Maintenance_BOP_Escalation_Factor" localSheetId="21">#REF!</definedName>
    <definedName name="Major_Maintenance_BOP_Escalation_Factor" localSheetId="25">#REF!</definedName>
    <definedName name="Major_Maintenance_BOP_Escalation_Factor" localSheetId="26">#REF!</definedName>
    <definedName name="Major_Maintenance_BOP_Escalation_Factor" localSheetId="27">#REF!</definedName>
    <definedName name="Major_Maintenance_BOP_Escalation_Factor" localSheetId="28">#REF!</definedName>
    <definedName name="Major_Maintenance_BOP_Escalation_Factor" localSheetId="29">#REF!</definedName>
    <definedName name="Major_Maintenance_BOP_Escalation_Factor" localSheetId="30">#REF!</definedName>
    <definedName name="Major_Maintenance_BOP_Escalation_Factor">#REF!</definedName>
    <definedName name="Major_Maintenance_Smoothing_Threshold" localSheetId="16">#REF!</definedName>
    <definedName name="Major_Maintenance_Smoothing_Threshold" localSheetId="17">#REF!</definedName>
    <definedName name="Major_Maintenance_Smoothing_Threshold" localSheetId="18">#REF!</definedName>
    <definedName name="Major_Maintenance_Smoothing_Threshold" localSheetId="19">#REF!</definedName>
    <definedName name="Major_Maintenance_Smoothing_Threshold" localSheetId="20">#REF!</definedName>
    <definedName name="Major_Maintenance_Smoothing_Threshold" localSheetId="21">#REF!</definedName>
    <definedName name="Major_Maintenance_Smoothing_Threshold" localSheetId="25">#REF!</definedName>
    <definedName name="Major_Maintenance_Smoothing_Threshold" localSheetId="26">#REF!</definedName>
    <definedName name="Major_Maintenance_Smoothing_Threshold" localSheetId="27">#REF!</definedName>
    <definedName name="Major_Maintenance_Smoothing_Threshold" localSheetId="28">#REF!</definedName>
    <definedName name="Major_Maintenance_Smoothing_Threshold" localSheetId="29">#REF!</definedName>
    <definedName name="Major_Maintenance_Smoothing_Threshold" localSheetId="30">#REF!</definedName>
    <definedName name="Major_Maintenance_Smoothing_Threshold">#REF!</definedName>
    <definedName name="Major_Maintenance_Table" localSheetId="16">#REF!</definedName>
    <definedName name="Major_Maintenance_Table" localSheetId="17">#REF!</definedName>
    <definedName name="Major_Maintenance_Table" localSheetId="18">#REF!</definedName>
    <definedName name="Major_Maintenance_Table" localSheetId="19">#REF!</definedName>
    <definedName name="Major_Maintenance_Table" localSheetId="20">#REF!</definedName>
    <definedName name="Major_Maintenance_Table" localSheetId="21">#REF!</definedName>
    <definedName name="Major_Maintenance_Table" localSheetId="25">#REF!</definedName>
    <definedName name="Major_Maintenance_Table" localSheetId="26">#REF!</definedName>
    <definedName name="Major_Maintenance_Table" localSheetId="27">#REF!</definedName>
    <definedName name="Major_Maintenance_Table" localSheetId="28">#REF!</definedName>
    <definedName name="Major_Maintenance_Table" localSheetId="29">#REF!</definedName>
    <definedName name="Major_Maintenance_Table" localSheetId="30">#REF!</definedName>
    <definedName name="Major_Maintenance_Table">#REF!</definedName>
    <definedName name="marathon" localSheetId="16"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17"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18"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19"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20"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21"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22"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3"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4"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13"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15"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25"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26"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27"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28"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29"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30"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S_Base_Year">#REF!</definedName>
    <definedName name="Mayfdsdfd" localSheetId="16" hidden="1">{"Page_1",#N/A,FALSE,"BAD4Q98";"Page_2",#N/A,FALSE,"BAD4Q98";"Page_3",#N/A,FALSE,"BAD4Q98";"Page_4",#N/A,FALSE,"BAD4Q98";"Page_5",#N/A,FALSE,"BAD4Q98";"Page_6",#N/A,FALSE,"BAD4Q98";"Input_1",#N/A,FALSE,"BAD4Q98";"Input_2",#N/A,FALSE,"BAD4Q98"}</definedName>
    <definedName name="Mayfdsdfd" localSheetId="17" hidden="1">{"Page_1",#N/A,FALSE,"BAD4Q98";"Page_2",#N/A,FALSE,"BAD4Q98";"Page_3",#N/A,FALSE,"BAD4Q98";"Page_4",#N/A,FALSE,"BAD4Q98";"Page_5",#N/A,FALSE,"BAD4Q98";"Page_6",#N/A,FALSE,"BAD4Q98";"Input_1",#N/A,FALSE,"BAD4Q98";"Input_2",#N/A,FALSE,"BAD4Q98"}</definedName>
    <definedName name="Mayfdsdfd" localSheetId="18" hidden="1">{"Page_1",#N/A,FALSE,"BAD4Q98";"Page_2",#N/A,FALSE,"BAD4Q98";"Page_3",#N/A,FALSE,"BAD4Q98";"Page_4",#N/A,FALSE,"BAD4Q98";"Page_5",#N/A,FALSE,"BAD4Q98";"Page_6",#N/A,FALSE,"BAD4Q98";"Input_1",#N/A,FALSE,"BAD4Q98";"Input_2",#N/A,FALSE,"BAD4Q98"}</definedName>
    <definedName name="Mayfdsdfd" localSheetId="19" hidden="1">{"Page_1",#N/A,FALSE,"BAD4Q98";"Page_2",#N/A,FALSE,"BAD4Q98";"Page_3",#N/A,FALSE,"BAD4Q98";"Page_4",#N/A,FALSE,"BAD4Q98";"Page_5",#N/A,FALSE,"BAD4Q98";"Page_6",#N/A,FALSE,"BAD4Q98";"Input_1",#N/A,FALSE,"BAD4Q98";"Input_2",#N/A,FALSE,"BAD4Q98"}</definedName>
    <definedName name="Mayfdsdfd" localSheetId="20" hidden="1">{"Page_1",#N/A,FALSE,"BAD4Q98";"Page_2",#N/A,FALSE,"BAD4Q98";"Page_3",#N/A,FALSE,"BAD4Q98";"Page_4",#N/A,FALSE,"BAD4Q98";"Page_5",#N/A,FALSE,"BAD4Q98";"Page_6",#N/A,FALSE,"BAD4Q98";"Input_1",#N/A,FALSE,"BAD4Q98";"Input_2",#N/A,FALSE,"BAD4Q98"}</definedName>
    <definedName name="Mayfdsdfd" localSheetId="21" hidden="1">{"Page_1",#N/A,FALSE,"BAD4Q98";"Page_2",#N/A,FALSE,"BAD4Q98";"Page_3",#N/A,FALSE,"BAD4Q98";"Page_4",#N/A,FALSE,"BAD4Q98";"Page_5",#N/A,FALSE,"BAD4Q98";"Page_6",#N/A,FALSE,"BAD4Q98";"Input_1",#N/A,FALSE,"BAD4Q98";"Input_2",#N/A,FALSE,"BAD4Q98"}</definedName>
    <definedName name="Mayfdsdfd" localSheetId="22" hidden="1">{"Page_1",#N/A,FALSE,"BAD4Q98";"Page_2",#N/A,FALSE,"BAD4Q98";"Page_3",#N/A,FALSE,"BAD4Q98";"Page_4",#N/A,FALSE,"BAD4Q98";"Page_5",#N/A,FALSE,"BAD4Q98";"Page_6",#N/A,FALSE,"BAD4Q98";"Input_1",#N/A,FALSE,"BAD4Q98";"Input_2",#N/A,FALSE,"BAD4Q98"}</definedName>
    <definedName name="Mayfdsdfd" localSheetId="3" hidden="1">{"Page_1",#N/A,FALSE,"BAD4Q98";"Page_2",#N/A,FALSE,"BAD4Q98";"Page_3",#N/A,FALSE,"BAD4Q98";"Page_4",#N/A,FALSE,"BAD4Q98";"Page_5",#N/A,FALSE,"BAD4Q98";"Page_6",#N/A,FALSE,"BAD4Q98";"Input_1",#N/A,FALSE,"BAD4Q98";"Input_2",#N/A,FALSE,"BAD4Q98"}</definedName>
    <definedName name="Mayfdsdfd" localSheetId="4" hidden="1">{"Page_1",#N/A,FALSE,"BAD4Q98";"Page_2",#N/A,FALSE,"BAD4Q98";"Page_3",#N/A,FALSE,"BAD4Q98";"Page_4",#N/A,FALSE,"BAD4Q98";"Page_5",#N/A,FALSE,"BAD4Q98";"Page_6",#N/A,FALSE,"BAD4Q98";"Input_1",#N/A,FALSE,"BAD4Q98";"Input_2",#N/A,FALSE,"BAD4Q98"}</definedName>
    <definedName name="Mayfdsdfd" localSheetId="13" hidden="1">{"Page_1",#N/A,FALSE,"BAD4Q98";"Page_2",#N/A,FALSE,"BAD4Q98";"Page_3",#N/A,FALSE,"BAD4Q98";"Page_4",#N/A,FALSE,"BAD4Q98";"Page_5",#N/A,FALSE,"BAD4Q98";"Page_6",#N/A,FALSE,"BAD4Q98";"Input_1",#N/A,FALSE,"BAD4Q98";"Input_2",#N/A,FALSE,"BAD4Q98"}</definedName>
    <definedName name="Mayfdsdfd" localSheetId="15" hidden="1">{"Page_1",#N/A,FALSE,"BAD4Q98";"Page_2",#N/A,FALSE,"BAD4Q98";"Page_3",#N/A,FALSE,"BAD4Q98";"Page_4",#N/A,FALSE,"BAD4Q98";"Page_5",#N/A,FALSE,"BAD4Q98";"Page_6",#N/A,FALSE,"BAD4Q98";"Input_1",#N/A,FALSE,"BAD4Q98";"Input_2",#N/A,FALSE,"BAD4Q98"}</definedName>
    <definedName name="Mayfdsdfd" localSheetId="25" hidden="1">{"Page_1",#N/A,FALSE,"BAD4Q98";"Page_2",#N/A,FALSE,"BAD4Q98";"Page_3",#N/A,FALSE,"BAD4Q98";"Page_4",#N/A,FALSE,"BAD4Q98";"Page_5",#N/A,FALSE,"BAD4Q98";"Page_6",#N/A,FALSE,"BAD4Q98";"Input_1",#N/A,FALSE,"BAD4Q98";"Input_2",#N/A,FALSE,"BAD4Q98"}</definedName>
    <definedName name="Mayfdsdfd" localSheetId="26" hidden="1">{"Page_1",#N/A,FALSE,"BAD4Q98";"Page_2",#N/A,FALSE,"BAD4Q98";"Page_3",#N/A,FALSE,"BAD4Q98";"Page_4",#N/A,FALSE,"BAD4Q98";"Page_5",#N/A,FALSE,"BAD4Q98";"Page_6",#N/A,FALSE,"BAD4Q98";"Input_1",#N/A,FALSE,"BAD4Q98";"Input_2",#N/A,FALSE,"BAD4Q98"}</definedName>
    <definedName name="Mayfdsdfd" localSheetId="27" hidden="1">{"Page_1",#N/A,FALSE,"BAD4Q98";"Page_2",#N/A,FALSE,"BAD4Q98";"Page_3",#N/A,FALSE,"BAD4Q98";"Page_4",#N/A,FALSE,"BAD4Q98";"Page_5",#N/A,FALSE,"BAD4Q98";"Page_6",#N/A,FALSE,"BAD4Q98";"Input_1",#N/A,FALSE,"BAD4Q98";"Input_2",#N/A,FALSE,"BAD4Q98"}</definedName>
    <definedName name="Mayfdsdfd" localSheetId="28" hidden="1">{"Page_1",#N/A,FALSE,"BAD4Q98";"Page_2",#N/A,FALSE,"BAD4Q98";"Page_3",#N/A,FALSE,"BAD4Q98";"Page_4",#N/A,FALSE,"BAD4Q98";"Page_5",#N/A,FALSE,"BAD4Q98";"Page_6",#N/A,FALSE,"BAD4Q98";"Input_1",#N/A,FALSE,"BAD4Q98";"Input_2",#N/A,FALSE,"BAD4Q98"}</definedName>
    <definedName name="Mayfdsdfd" localSheetId="29" hidden="1">{"Page_1",#N/A,FALSE,"BAD4Q98";"Page_2",#N/A,FALSE,"BAD4Q98";"Page_3",#N/A,FALSE,"BAD4Q98";"Page_4",#N/A,FALSE,"BAD4Q98";"Page_5",#N/A,FALSE,"BAD4Q98";"Page_6",#N/A,FALSE,"BAD4Q98";"Input_1",#N/A,FALSE,"BAD4Q98";"Input_2",#N/A,FALSE,"BAD4Q98"}</definedName>
    <definedName name="Mayfdsdfd" localSheetId="30" hidden="1">{"Page_1",#N/A,FALSE,"BAD4Q98";"Page_2",#N/A,FALSE,"BAD4Q98";"Page_3",#N/A,FALSE,"BAD4Q98";"Page_4",#N/A,FALSE,"BAD4Q98";"Page_5",#N/A,FALSE,"BAD4Q98";"Page_6",#N/A,FALSE,"BAD4Q98";"Input_1",#N/A,FALSE,"BAD4Q98";"Input_2",#N/A,FALSE,"BAD4Q98"}</definedName>
    <definedName name="mb_inputLocation" hidden="1">#REF!</definedName>
    <definedName name="McKittrick_School_District_Donation_Input" localSheetId="16">#REF!</definedName>
    <definedName name="McKittrick_School_District_Donation_Input" localSheetId="17">#REF!</definedName>
    <definedName name="McKittrick_School_District_Donation_Input" localSheetId="18">#REF!</definedName>
    <definedName name="McKittrick_School_District_Donation_Input" localSheetId="19">#REF!</definedName>
    <definedName name="McKittrick_School_District_Donation_Input" localSheetId="20">#REF!</definedName>
    <definedName name="McKittrick_School_District_Donation_Input" localSheetId="21">#REF!</definedName>
    <definedName name="McKittrick_School_District_Donation_Input" localSheetId="25">#REF!</definedName>
    <definedName name="McKittrick_School_District_Donation_Input" localSheetId="26">#REF!</definedName>
    <definedName name="McKittrick_School_District_Donation_Input" localSheetId="27">#REF!</definedName>
    <definedName name="McKittrick_School_District_Donation_Input" localSheetId="28">#REF!</definedName>
    <definedName name="McKittrick_School_District_Donation_Input" localSheetId="29">#REF!</definedName>
    <definedName name="McKittrick_School_District_Donation_Input" localSheetId="30">#REF!</definedName>
    <definedName name="McKittrick_School_District_Donation_Input">#REF!</definedName>
    <definedName name="MED_MTR">2</definedName>
    <definedName name="Merch_Cum_Escalation_Factor" localSheetId="16">#REF!</definedName>
    <definedName name="Merch_Cum_Escalation_Factor" localSheetId="17">#REF!</definedName>
    <definedName name="Merch_Cum_Escalation_Factor" localSheetId="18">#REF!</definedName>
    <definedName name="Merch_Cum_Escalation_Factor" localSheetId="19">#REF!</definedName>
    <definedName name="Merch_Cum_Escalation_Factor" localSheetId="20">#REF!</definedName>
    <definedName name="Merch_Cum_Escalation_Factor" localSheetId="21">#REF!</definedName>
    <definedName name="Merch_Cum_Escalation_Factor" localSheetId="25">#REF!</definedName>
    <definedName name="Merch_Cum_Escalation_Factor" localSheetId="26">#REF!</definedName>
    <definedName name="Merch_Cum_Escalation_Factor" localSheetId="27">#REF!</definedName>
    <definedName name="Merch_Cum_Escalation_Factor" localSheetId="28">#REF!</definedName>
    <definedName name="Merch_Cum_Escalation_Factor" localSheetId="29">#REF!</definedName>
    <definedName name="Merch_Cum_Escalation_Factor" localSheetId="30">#REF!</definedName>
    <definedName name="Merch_Cum_Escalation_Factor">#REF!</definedName>
    <definedName name="Merch_Fuel_Doll_KW" localSheetId="16">#REF!</definedName>
    <definedName name="Merch_Fuel_Doll_KW" localSheetId="17">#REF!</definedName>
    <definedName name="Merch_Fuel_Doll_KW" localSheetId="18">#REF!</definedName>
    <definedName name="Merch_Fuel_Doll_KW" localSheetId="19">#REF!</definedName>
    <definedName name="Merch_Fuel_Doll_KW" localSheetId="20">#REF!</definedName>
    <definedName name="Merch_Fuel_Doll_KW" localSheetId="21">#REF!</definedName>
    <definedName name="Merch_Fuel_Doll_KW" localSheetId="25">#REF!</definedName>
    <definedName name="Merch_Fuel_Doll_KW" localSheetId="26">#REF!</definedName>
    <definedName name="Merch_Fuel_Doll_KW" localSheetId="27">#REF!</definedName>
    <definedName name="Merch_Fuel_Doll_KW" localSheetId="28">#REF!</definedName>
    <definedName name="Merch_Fuel_Doll_KW" localSheetId="29">#REF!</definedName>
    <definedName name="Merch_Fuel_Doll_KW" localSheetId="30">#REF!</definedName>
    <definedName name="Merch_Fuel_Doll_KW">#REF!</definedName>
    <definedName name="Merch_margin_Doll_KW" localSheetId="16">#REF!</definedName>
    <definedName name="Merch_margin_Doll_KW" localSheetId="17">#REF!</definedName>
    <definedName name="Merch_margin_Doll_KW" localSheetId="18">#REF!</definedName>
    <definedName name="Merch_margin_Doll_KW" localSheetId="19">#REF!</definedName>
    <definedName name="Merch_margin_Doll_KW" localSheetId="20">#REF!</definedName>
    <definedName name="Merch_margin_Doll_KW" localSheetId="21">#REF!</definedName>
    <definedName name="Merch_margin_Doll_KW" localSheetId="25">#REF!</definedName>
    <definedName name="Merch_margin_Doll_KW" localSheetId="26">#REF!</definedName>
    <definedName name="Merch_margin_Doll_KW" localSheetId="27">#REF!</definedName>
    <definedName name="Merch_margin_Doll_KW" localSheetId="28">#REF!</definedName>
    <definedName name="Merch_margin_Doll_KW" localSheetId="29">#REF!</definedName>
    <definedName name="Merch_margin_Doll_KW" localSheetId="30">#REF!</definedName>
    <definedName name="Merch_margin_Doll_KW">#REF!</definedName>
    <definedName name="Merch_Months_partial_Year_Factor" localSheetId="16">#REF!</definedName>
    <definedName name="Merch_Months_partial_Year_Factor" localSheetId="17">#REF!</definedName>
    <definedName name="Merch_Months_partial_Year_Factor" localSheetId="18">#REF!</definedName>
    <definedName name="Merch_Months_partial_Year_Factor" localSheetId="19">#REF!</definedName>
    <definedName name="Merch_Months_partial_Year_Factor" localSheetId="20">#REF!</definedName>
    <definedName name="Merch_Months_partial_Year_Factor" localSheetId="21">#REF!</definedName>
    <definedName name="Merch_Months_partial_Year_Factor" localSheetId="25">#REF!</definedName>
    <definedName name="Merch_Months_partial_Year_Factor" localSheetId="26">#REF!</definedName>
    <definedName name="Merch_Months_partial_Year_Factor" localSheetId="27">#REF!</definedName>
    <definedName name="Merch_Months_partial_Year_Factor" localSheetId="28">#REF!</definedName>
    <definedName name="Merch_Months_partial_Year_Factor" localSheetId="29">#REF!</definedName>
    <definedName name="Merch_Months_partial_Year_Factor" localSheetId="30">#REF!</definedName>
    <definedName name="Merch_Months_partial_Year_Factor">#REF!</definedName>
    <definedName name="Michelle" localSheetId="16">#REF!</definedName>
    <definedName name="Michelle" localSheetId="17">#REF!</definedName>
    <definedName name="Michelle" localSheetId="18">#REF!</definedName>
    <definedName name="Michelle" localSheetId="19">#REF!</definedName>
    <definedName name="Michelle" localSheetId="20">#REF!</definedName>
    <definedName name="Michelle" localSheetId="21">#REF!</definedName>
    <definedName name="Michelle" localSheetId="25">#REF!</definedName>
    <definedName name="Michelle" localSheetId="26">#REF!</definedName>
    <definedName name="Michelle" localSheetId="27">#REF!</definedName>
    <definedName name="Michelle" localSheetId="28">#REF!</definedName>
    <definedName name="Michelle" localSheetId="29">#REF!</definedName>
    <definedName name="Michelle" localSheetId="30">#REF!</definedName>
    <definedName name="Michelle">#REF!</definedName>
    <definedName name="Minimum_Debt_Service_Coverage" localSheetId="16">#REF!</definedName>
    <definedName name="Minimum_Debt_Service_Coverage" localSheetId="17">#REF!</definedName>
    <definedName name="Minimum_Debt_Service_Coverage" localSheetId="18">#REF!</definedName>
    <definedName name="Minimum_Debt_Service_Coverage" localSheetId="19">#REF!</definedName>
    <definedName name="Minimum_Debt_Service_Coverage" localSheetId="20">#REF!</definedName>
    <definedName name="Minimum_Debt_Service_Coverage" localSheetId="21">#REF!</definedName>
    <definedName name="Minimum_Debt_Service_Coverage" localSheetId="25">#REF!</definedName>
    <definedName name="Minimum_Debt_Service_Coverage" localSheetId="26">#REF!</definedName>
    <definedName name="Minimum_Debt_Service_Coverage" localSheetId="27">#REF!</definedName>
    <definedName name="Minimum_Debt_Service_Coverage" localSheetId="28">#REF!</definedName>
    <definedName name="Minimum_Debt_Service_Coverage" localSheetId="29">#REF!</definedName>
    <definedName name="Minimum_Debt_Service_Coverage" localSheetId="30">#REF!</definedName>
    <definedName name="Minimum_Debt_Service_Coverage">#REF!</definedName>
    <definedName name="Mobilization_Months" localSheetId="16">#REF!</definedName>
    <definedName name="Mobilization_Months" localSheetId="17">#REF!</definedName>
    <definedName name="Mobilization_Months" localSheetId="18">#REF!</definedName>
    <definedName name="Mobilization_Months" localSheetId="19">#REF!</definedName>
    <definedName name="Mobilization_Months" localSheetId="20">#REF!</definedName>
    <definedName name="Mobilization_Months" localSheetId="21">#REF!</definedName>
    <definedName name="Mobilization_Months" localSheetId="25">#REF!</definedName>
    <definedName name="Mobilization_Months" localSheetId="26">#REF!</definedName>
    <definedName name="Mobilization_Months" localSheetId="27">#REF!</definedName>
    <definedName name="Mobilization_Months" localSheetId="28">#REF!</definedName>
    <definedName name="Mobilization_Months" localSheetId="29">#REF!</definedName>
    <definedName name="Mobilization_Months" localSheetId="30">#REF!</definedName>
    <definedName name="Mobilization_Months">#REF!</definedName>
    <definedName name="MODEL" localSheetId="16">#REF!</definedName>
    <definedName name="MODEL" localSheetId="17">#REF!</definedName>
    <definedName name="MODEL" localSheetId="18">#REF!</definedName>
    <definedName name="MODEL" localSheetId="19">#REF!</definedName>
    <definedName name="MODEL" localSheetId="20">#REF!</definedName>
    <definedName name="MODEL" localSheetId="21">#REF!</definedName>
    <definedName name="MODEL" localSheetId="25">#REF!</definedName>
    <definedName name="MODEL" localSheetId="26">#REF!</definedName>
    <definedName name="MODEL" localSheetId="27">#REF!</definedName>
    <definedName name="MODEL" localSheetId="28">#REF!</definedName>
    <definedName name="MODEL" localSheetId="29">#REF!</definedName>
    <definedName name="MODEL" localSheetId="30">#REF!</definedName>
    <definedName name="MODEL">#REF!</definedName>
    <definedName name="modifiedavailmod" localSheetId="16"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17"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18"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19"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20"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21"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22"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3"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4"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13"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15"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25"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26"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27"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28"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29"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30"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nth1" localSheetId="16">#REF!</definedName>
    <definedName name="Month1" localSheetId="17">#REF!</definedName>
    <definedName name="Month1" localSheetId="18">#REF!</definedName>
    <definedName name="Month1" localSheetId="19">#REF!</definedName>
    <definedName name="Month1" localSheetId="20">#REF!</definedName>
    <definedName name="Month1" localSheetId="21">#REF!</definedName>
    <definedName name="Month1" localSheetId="25">#REF!</definedName>
    <definedName name="Month1" localSheetId="26">#REF!</definedName>
    <definedName name="Month1" localSheetId="27">#REF!</definedName>
    <definedName name="Month1" localSheetId="28">#REF!</definedName>
    <definedName name="Month1" localSheetId="29">#REF!</definedName>
    <definedName name="Month1" localSheetId="30">#REF!</definedName>
    <definedName name="Month1">#REF!</definedName>
    <definedName name="Month2" localSheetId="16">#REF!</definedName>
    <definedName name="Month2" localSheetId="17">#REF!</definedName>
    <definedName name="Month2" localSheetId="18">#REF!</definedName>
    <definedName name="Month2" localSheetId="19">#REF!</definedName>
    <definedName name="Month2" localSheetId="20">#REF!</definedName>
    <definedName name="Month2" localSheetId="21">#REF!</definedName>
    <definedName name="Month2" localSheetId="25">#REF!</definedName>
    <definedName name="Month2" localSheetId="26">#REF!</definedName>
    <definedName name="Month2" localSheetId="27">#REF!</definedName>
    <definedName name="Month2" localSheetId="28">#REF!</definedName>
    <definedName name="Month2" localSheetId="29">#REF!</definedName>
    <definedName name="Month2" localSheetId="30">#REF!</definedName>
    <definedName name="Month2">#REF!</definedName>
    <definedName name="Month3" localSheetId="16">#REF!</definedName>
    <definedName name="Month3" localSheetId="17">#REF!</definedName>
    <definedName name="Month3" localSheetId="18">#REF!</definedName>
    <definedName name="Month3" localSheetId="19">#REF!</definedName>
    <definedName name="Month3" localSheetId="20">#REF!</definedName>
    <definedName name="Month3" localSheetId="21">#REF!</definedName>
    <definedName name="Month3" localSheetId="25">#REF!</definedName>
    <definedName name="Month3" localSheetId="26">#REF!</definedName>
    <definedName name="Month3" localSheetId="27">#REF!</definedName>
    <definedName name="Month3" localSheetId="28">#REF!</definedName>
    <definedName name="Month3" localSheetId="29">#REF!</definedName>
    <definedName name="Month3" localSheetId="30">#REF!</definedName>
    <definedName name="Month3">#REF!</definedName>
    <definedName name="MONTHLYREC" localSheetId="16">#REF!</definedName>
    <definedName name="MONTHLYREC" localSheetId="17">#REF!</definedName>
    <definedName name="MONTHLYREC" localSheetId="18">#REF!</definedName>
    <definedName name="MONTHLYREC" localSheetId="19">#REF!</definedName>
    <definedName name="MONTHLYREC" localSheetId="20">#REF!</definedName>
    <definedName name="MONTHLYREC" localSheetId="21">#REF!</definedName>
    <definedName name="MONTHLYREC" localSheetId="25">#REF!</definedName>
    <definedName name="MONTHLYREC" localSheetId="26">#REF!</definedName>
    <definedName name="MONTHLYREC" localSheetId="27">#REF!</definedName>
    <definedName name="MONTHLYREC" localSheetId="28">#REF!</definedName>
    <definedName name="MONTHLYREC" localSheetId="29">#REF!</definedName>
    <definedName name="MONTHLYREC" localSheetId="30">#REF!</definedName>
    <definedName name="MONTHLYREC">#REF!</definedName>
    <definedName name="Months" localSheetId="16">'[8]misc tables'!$B$2:$B$13</definedName>
    <definedName name="Months" localSheetId="17">'[8]misc tables'!$B$2:$B$13</definedName>
    <definedName name="Months" localSheetId="18">'[8]misc tables'!$B$2:$B$13</definedName>
    <definedName name="Months" localSheetId="19">'[8]misc tables'!$B$2:$B$13</definedName>
    <definedName name="Months" localSheetId="20">'[8]misc tables'!$B$2:$B$13</definedName>
    <definedName name="Months" localSheetId="21">'[8]misc tables'!$B$2:$B$13</definedName>
    <definedName name="Months" localSheetId="25">'[8]misc tables'!$B$2:$B$13</definedName>
    <definedName name="Months" localSheetId="26">'[8]misc tables'!$B$2:$B$13</definedName>
    <definedName name="Months" localSheetId="27">'[8]misc tables'!$B$2:$B$13</definedName>
    <definedName name="Months" localSheetId="28">'[8]misc tables'!$B$2:$B$13</definedName>
    <definedName name="Months" localSheetId="29">'[8]misc tables'!$B$2:$B$13</definedName>
    <definedName name="Months" localSheetId="30">'[8]misc tables'!$B$2:$B$13</definedName>
    <definedName name="Months">'[8]misc tables'!$B$2:$B$13</definedName>
    <definedName name="Months_of_Debt_Service_Reserve" localSheetId="16">#REF!</definedName>
    <definedName name="Months_of_Debt_Service_Reserve" localSheetId="17">#REF!</definedName>
    <definedName name="Months_of_Debt_Service_Reserve" localSheetId="18">#REF!</definedName>
    <definedName name="Months_of_Debt_Service_Reserve" localSheetId="19">#REF!</definedName>
    <definedName name="Months_of_Debt_Service_Reserve" localSheetId="20">#REF!</definedName>
    <definedName name="Months_of_Debt_Service_Reserve" localSheetId="21">#REF!</definedName>
    <definedName name="Months_of_Debt_Service_Reserve" localSheetId="25">#REF!</definedName>
    <definedName name="Months_of_Debt_Service_Reserve" localSheetId="26">#REF!</definedName>
    <definedName name="Months_of_Debt_Service_Reserve" localSheetId="27">#REF!</definedName>
    <definedName name="Months_of_Debt_Service_Reserve" localSheetId="28">#REF!</definedName>
    <definedName name="Months_of_Debt_Service_Reserve" localSheetId="29">#REF!</definedName>
    <definedName name="Months_of_Debt_Service_Reserve" localSheetId="30">#REF!</definedName>
    <definedName name="Months_of_Debt_Service_Reserve">#REF!</definedName>
    <definedName name="Months_Per_Year" localSheetId="16">#REF!</definedName>
    <definedName name="Months_Per_Year" localSheetId="17">#REF!</definedName>
    <definedName name="Months_Per_Year" localSheetId="18">#REF!</definedName>
    <definedName name="Months_Per_Year" localSheetId="19">#REF!</definedName>
    <definedName name="Months_Per_Year" localSheetId="20">#REF!</definedName>
    <definedName name="Months_Per_Year" localSheetId="21">#REF!</definedName>
    <definedName name="Months_Per_Year" localSheetId="25">#REF!</definedName>
    <definedName name="Months_Per_Year" localSheetId="26">#REF!</definedName>
    <definedName name="Months_Per_Year" localSheetId="27">#REF!</definedName>
    <definedName name="Months_Per_Year" localSheetId="28">#REF!</definedName>
    <definedName name="Months_Per_Year" localSheetId="29">#REF!</definedName>
    <definedName name="Months_Per_Year" localSheetId="30">#REF!</definedName>
    <definedName name="Months_Per_Year">#REF!</definedName>
    <definedName name="MSA_Fee" localSheetId="16">#REF!</definedName>
    <definedName name="MSA_Fee" localSheetId="17">#REF!</definedName>
    <definedName name="MSA_Fee" localSheetId="18">#REF!</definedName>
    <definedName name="MSA_Fee" localSheetId="19">#REF!</definedName>
    <definedName name="MSA_Fee" localSheetId="20">#REF!</definedName>
    <definedName name="MSA_Fee" localSheetId="21">#REF!</definedName>
    <definedName name="MSA_Fee" localSheetId="25">#REF!</definedName>
    <definedName name="MSA_Fee" localSheetId="26">#REF!</definedName>
    <definedName name="MSA_Fee" localSheetId="27">#REF!</definedName>
    <definedName name="MSA_Fee" localSheetId="28">#REF!</definedName>
    <definedName name="MSA_Fee" localSheetId="29">#REF!</definedName>
    <definedName name="MSA_Fee" localSheetId="30">#REF!</definedName>
    <definedName name="MSA_Fee">#REF!</definedName>
    <definedName name="MSA_Fee_Base_Year" localSheetId="16">#REF!</definedName>
    <definedName name="MSA_Fee_Base_Year" localSheetId="17">#REF!</definedName>
    <definedName name="MSA_Fee_Base_Year" localSheetId="18">#REF!</definedName>
    <definedName name="MSA_Fee_Base_Year" localSheetId="19">#REF!</definedName>
    <definedName name="MSA_Fee_Base_Year" localSheetId="20">#REF!</definedName>
    <definedName name="MSA_Fee_Base_Year" localSheetId="21">#REF!</definedName>
    <definedName name="MSA_Fee_Base_Year" localSheetId="25">#REF!</definedName>
    <definedName name="MSA_Fee_Base_Year" localSheetId="26">#REF!</definedName>
    <definedName name="MSA_Fee_Base_Year" localSheetId="27">#REF!</definedName>
    <definedName name="MSA_Fee_Base_Year" localSheetId="28">#REF!</definedName>
    <definedName name="MSA_Fee_Base_Year" localSheetId="29">#REF!</definedName>
    <definedName name="MSA_Fee_Base_Year" localSheetId="30">#REF!</definedName>
    <definedName name="MSA_Fee_Base_Year">#REF!</definedName>
    <definedName name="MSA_Fee_Input_per_Year" localSheetId="16">#REF!</definedName>
    <definedName name="MSA_Fee_Input_per_Year" localSheetId="17">#REF!</definedName>
    <definedName name="MSA_Fee_Input_per_Year" localSheetId="18">#REF!</definedName>
    <definedName name="MSA_Fee_Input_per_Year" localSheetId="19">#REF!</definedName>
    <definedName name="MSA_Fee_Input_per_Year" localSheetId="20">#REF!</definedName>
    <definedName name="MSA_Fee_Input_per_Year" localSheetId="21">#REF!</definedName>
    <definedName name="MSA_Fee_Input_per_Year" localSheetId="25">#REF!</definedName>
    <definedName name="MSA_Fee_Input_per_Year" localSheetId="26">#REF!</definedName>
    <definedName name="MSA_Fee_Input_per_Year" localSheetId="27">#REF!</definedName>
    <definedName name="MSA_Fee_Input_per_Year" localSheetId="28">#REF!</definedName>
    <definedName name="MSA_Fee_Input_per_Year" localSheetId="29">#REF!</definedName>
    <definedName name="MSA_Fee_Input_per_Year" localSheetId="30">#REF!</definedName>
    <definedName name="MSA_Fee_Input_per_Year">#REF!</definedName>
    <definedName name="MthAvg" localSheetId="16">#REF!</definedName>
    <definedName name="MthAvg" localSheetId="17">#REF!</definedName>
    <definedName name="MthAvg" localSheetId="18">#REF!</definedName>
    <definedName name="MthAvg" localSheetId="19">#REF!</definedName>
    <definedName name="MthAvg" localSheetId="20">#REF!</definedName>
    <definedName name="MthAvg" localSheetId="21">#REF!</definedName>
    <definedName name="MthAvg" localSheetId="25">#REF!</definedName>
    <definedName name="MthAvg" localSheetId="26">#REF!</definedName>
    <definedName name="MthAvg" localSheetId="27">#REF!</definedName>
    <definedName name="MthAvg" localSheetId="28">#REF!</definedName>
    <definedName name="MthAvg" localSheetId="29">#REF!</definedName>
    <definedName name="MthAvg" localSheetId="30">#REF!</definedName>
    <definedName name="MthAvg">#REF!</definedName>
    <definedName name="N_A" localSheetId="16">#REF!</definedName>
    <definedName name="N_A" localSheetId="17">#REF!</definedName>
    <definedName name="N_A" localSheetId="18">#REF!</definedName>
    <definedName name="N_A" localSheetId="19">#REF!</definedName>
    <definedName name="N_A" localSheetId="20">#REF!</definedName>
    <definedName name="N_A" localSheetId="21">#REF!</definedName>
    <definedName name="N_A" localSheetId="25">#REF!</definedName>
    <definedName name="N_A" localSheetId="26">#REF!</definedName>
    <definedName name="N_A" localSheetId="27">#REF!</definedName>
    <definedName name="N_A" localSheetId="28">#REF!</definedName>
    <definedName name="N_A" localSheetId="29">#REF!</definedName>
    <definedName name="N_A" localSheetId="30">#REF!</definedName>
    <definedName name="N_A">#REF!</definedName>
    <definedName name="Net_Cash_Flow" localSheetId="16">#REF!</definedName>
    <definedName name="Net_Cash_Flow" localSheetId="17">#REF!</definedName>
    <definedName name="Net_Cash_Flow" localSheetId="18">#REF!</definedName>
    <definedName name="Net_Cash_Flow" localSheetId="19">#REF!</definedName>
    <definedName name="Net_Cash_Flow" localSheetId="20">#REF!</definedName>
    <definedName name="Net_Cash_Flow" localSheetId="21">#REF!</definedName>
    <definedName name="Net_Cash_Flow" localSheetId="25">#REF!</definedName>
    <definedName name="Net_Cash_Flow" localSheetId="26">#REF!</definedName>
    <definedName name="Net_Cash_Flow" localSheetId="27">#REF!</definedName>
    <definedName name="Net_Cash_Flow" localSheetId="28">#REF!</definedName>
    <definedName name="Net_Cash_Flow" localSheetId="29">#REF!</definedName>
    <definedName name="Net_Cash_Flow" localSheetId="30">#REF!</definedName>
    <definedName name="Net_Cash_Flow">#REF!</definedName>
    <definedName name="Net_Fixed_Assets" localSheetId="16">#REF!</definedName>
    <definedName name="Net_Fixed_Assets" localSheetId="17">#REF!</definedName>
    <definedName name="Net_Fixed_Assets" localSheetId="18">#REF!</definedName>
    <definedName name="Net_Fixed_Assets" localSheetId="19">#REF!</definedName>
    <definedName name="Net_Fixed_Assets" localSheetId="20">#REF!</definedName>
    <definedName name="Net_Fixed_Assets" localSheetId="21">#REF!</definedName>
    <definedName name="Net_Fixed_Assets" localSheetId="25">#REF!</definedName>
    <definedName name="Net_Fixed_Assets" localSheetId="26">#REF!</definedName>
    <definedName name="Net_Fixed_Assets" localSheetId="27">#REF!</definedName>
    <definedName name="Net_Fixed_Assets" localSheetId="28">#REF!</definedName>
    <definedName name="Net_Fixed_Assets" localSheetId="29">#REF!</definedName>
    <definedName name="Net_Fixed_Assets" localSheetId="30">#REF!</definedName>
    <definedName name="Net_Fixed_Assets">#REF!</definedName>
    <definedName name="Net_Gain_on_Sale_of_Assets" localSheetId="16">#REF!</definedName>
    <definedName name="Net_Gain_on_Sale_of_Assets" localSheetId="17">#REF!</definedName>
    <definedName name="Net_Gain_on_Sale_of_Assets" localSheetId="18">#REF!</definedName>
    <definedName name="Net_Gain_on_Sale_of_Assets" localSheetId="19">#REF!</definedName>
    <definedName name="Net_Gain_on_Sale_of_Assets" localSheetId="20">#REF!</definedName>
    <definedName name="Net_Gain_on_Sale_of_Assets" localSheetId="21">#REF!</definedName>
    <definedName name="Net_Gain_on_Sale_of_Assets" localSheetId="25">#REF!</definedName>
    <definedName name="Net_Gain_on_Sale_of_Assets" localSheetId="26">#REF!</definedName>
    <definedName name="Net_Gain_on_Sale_of_Assets" localSheetId="27">#REF!</definedName>
    <definedName name="Net_Gain_on_Sale_of_Assets" localSheetId="28">#REF!</definedName>
    <definedName name="Net_Gain_on_Sale_of_Assets" localSheetId="29">#REF!</definedName>
    <definedName name="Net_Gain_on_Sale_of_Assets" localSheetId="30">#REF!</definedName>
    <definedName name="Net_Gain_on_Sale_of_Assets">#REF!</definedName>
    <definedName name="Net_Payments_on_Fire_Truck_during_Construction_Input" localSheetId="16">#REF!</definedName>
    <definedName name="Net_Payments_on_Fire_Truck_during_Construction_Input" localSheetId="17">#REF!</definedName>
    <definedName name="Net_Payments_on_Fire_Truck_during_Construction_Input" localSheetId="18">#REF!</definedName>
    <definedName name="Net_Payments_on_Fire_Truck_during_Construction_Input" localSheetId="19">#REF!</definedName>
    <definedName name="Net_Payments_on_Fire_Truck_during_Construction_Input" localSheetId="20">#REF!</definedName>
    <definedName name="Net_Payments_on_Fire_Truck_during_Construction_Input" localSheetId="21">#REF!</definedName>
    <definedName name="Net_Payments_on_Fire_Truck_during_Construction_Input" localSheetId="25">#REF!</definedName>
    <definedName name="Net_Payments_on_Fire_Truck_during_Construction_Input" localSheetId="26">#REF!</definedName>
    <definedName name="Net_Payments_on_Fire_Truck_during_Construction_Input" localSheetId="27">#REF!</definedName>
    <definedName name="Net_Payments_on_Fire_Truck_during_Construction_Input" localSheetId="28">#REF!</definedName>
    <definedName name="Net_Payments_on_Fire_Truck_during_Construction_Input" localSheetId="29">#REF!</definedName>
    <definedName name="Net_Payments_on_Fire_Truck_during_Construction_Input" localSheetId="30">#REF!</definedName>
    <definedName name="Net_Payments_on_Fire_Truck_during_Construction_Input">#REF!</definedName>
    <definedName name="Net_Start_Up_Revenues" localSheetId="16">#REF!</definedName>
    <definedName name="Net_Start_Up_Revenues" localSheetId="17">#REF!</definedName>
    <definedName name="Net_Start_Up_Revenues" localSheetId="18">#REF!</definedName>
    <definedName name="Net_Start_Up_Revenues" localSheetId="19">#REF!</definedName>
    <definedName name="Net_Start_Up_Revenues" localSheetId="20">#REF!</definedName>
    <definedName name="Net_Start_Up_Revenues" localSheetId="21">#REF!</definedName>
    <definedName name="Net_Start_Up_Revenues" localSheetId="25">#REF!</definedName>
    <definedName name="Net_Start_Up_Revenues" localSheetId="26">#REF!</definedName>
    <definedName name="Net_Start_Up_Revenues" localSheetId="27">#REF!</definedName>
    <definedName name="Net_Start_Up_Revenues" localSheetId="28">#REF!</definedName>
    <definedName name="Net_Start_Up_Revenues" localSheetId="29">#REF!</definedName>
    <definedName name="Net_Start_Up_Revenues" localSheetId="30">#REF!</definedName>
    <definedName name="Net_Start_Up_Revenues">#REF!</definedName>
    <definedName name="new" localSheetId="16" hidden="1">{"Page_1",#N/A,FALSE,"BAD4Q98";"Page_2",#N/A,FALSE,"BAD4Q98";"Page_3",#N/A,FALSE,"BAD4Q98";"Page_4",#N/A,FALSE,"BAD4Q98";"Page_5",#N/A,FALSE,"BAD4Q98";"Page_6",#N/A,FALSE,"BAD4Q98";"Input_1",#N/A,FALSE,"BAD4Q98";"Input_2",#N/A,FALSE,"BAD4Q98"}</definedName>
    <definedName name="new" localSheetId="17" hidden="1">{"Page_1",#N/A,FALSE,"BAD4Q98";"Page_2",#N/A,FALSE,"BAD4Q98";"Page_3",#N/A,FALSE,"BAD4Q98";"Page_4",#N/A,FALSE,"BAD4Q98";"Page_5",#N/A,FALSE,"BAD4Q98";"Page_6",#N/A,FALSE,"BAD4Q98";"Input_1",#N/A,FALSE,"BAD4Q98";"Input_2",#N/A,FALSE,"BAD4Q98"}</definedName>
    <definedName name="new" localSheetId="18" hidden="1">{"Page_1",#N/A,FALSE,"BAD4Q98";"Page_2",#N/A,FALSE,"BAD4Q98";"Page_3",#N/A,FALSE,"BAD4Q98";"Page_4",#N/A,FALSE,"BAD4Q98";"Page_5",#N/A,FALSE,"BAD4Q98";"Page_6",#N/A,FALSE,"BAD4Q98";"Input_1",#N/A,FALSE,"BAD4Q98";"Input_2",#N/A,FALSE,"BAD4Q98"}</definedName>
    <definedName name="new" localSheetId="19" hidden="1">{"Page_1",#N/A,FALSE,"BAD4Q98";"Page_2",#N/A,FALSE,"BAD4Q98";"Page_3",#N/A,FALSE,"BAD4Q98";"Page_4",#N/A,FALSE,"BAD4Q98";"Page_5",#N/A,FALSE,"BAD4Q98";"Page_6",#N/A,FALSE,"BAD4Q98";"Input_1",#N/A,FALSE,"BAD4Q98";"Input_2",#N/A,FALSE,"BAD4Q98"}</definedName>
    <definedName name="new" localSheetId="20" hidden="1">{"Page_1",#N/A,FALSE,"BAD4Q98";"Page_2",#N/A,FALSE,"BAD4Q98";"Page_3",#N/A,FALSE,"BAD4Q98";"Page_4",#N/A,FALSE,"BAD4Q98";"Page_5",#N/A,FALSE,"BAD4Q98";"Page_6",#N/A,FALSE,"BAD4Q98";"Input_1",#N/A,FALSE,"BAD4Q98";"Input_2",#N/A,FALSE,"BAD4Q98"}</definedName>
    <definedName name="new" localSheetId="21" hidden="1">{"Page_1",#N/A,FALSE,"BAD4Q98";"Page_2",#N/A,FALSE,"BAD4Q98";"Page_3",#N/A,FALSE,"BAD4Q98";"Page_4",#N/A,FALSE,"BAD4Q98";"Page_5",#N/A,FALSE,"BAD4Q98";"Page_6",#N/A,FALSE,"BAD4Q98";"Input_1",#N/A,FALSE,"BAD4Q98";"Input_2",#N/A,FALSE,"BAD4Q98"}</definedName>
    <definedName name="new" localSheetId="22" hidden="1">{"Page_1",#N/A,FALSE,"BAD4Q98";"Page_2",#N/A,FALSE,"BAD4Q98";"Page_3",#N/A,FALSE,"BAD4Q98";"Page_4",#N/A,FALSE,"BAD4Q98";"Page_5",#N/A,FALSE,"BAD4Q98";"Page_6",#N/A,FALSE,"BAD4Q98";"Input_1",#N/A,FALSE,"BAD4Q98";"Input_2",#N/A,FALSE,"BAD4Q98"}</definedName>
    <definedName name="new" localSheetId="3" hidden="1">{"Page_1",#N/A,FALSE,"BAD4Q98";"Page_2",#N/A,FALSE,"BAD4Q98";"Page_3",#N/A,FALSE,"BAD4Q98";"Page_4",#N/A,FALSE,"BAD4Q98";"Page_5",#N/A,FALSE,"BAD4Q98";"Page_6",#N/A,FALSE,"BAD4Q98";"Input_1",#N/A,FALSE,"BAD4Q98";"Input_2",#N/A,FALSE,"BAD4Q98"}</definedName>
    <definedName name="new" localSheetId="4" hidden="1">{"Page_1",#N/A,FALSE,"BAD4Q98";"Page_2",#N/A,FALSE,"BAD4Q98";"Page_3",#N/A,FALSE,"BAD4Q98";"Page_4",#N/A,FALSE,"BAD4Q98";"Page_5",#N/A,FALSE,"BAD4Q98";"Page_6",#N/A,FALSE,"BAD4Q98";"Input_1",#N/A,FALSE,"BAD4Q98";"Input_2",#N/A,FALSE,"BAD4Q98"}</definedName>
    <definedName name="new" localSheetId="13" hidden="1">{"Page_1",#N/A,FALSE,"BAD4Q98";"Page_2",#N/A,FALSE,"BAD4Q98";"Page_3",#N/A,FALSE,"BAD4Q98";"Page_4",#N/A,FALSE,"BAD4Q98";"Page_5",#N/A,FALSE,"BAD4Q98";"Page_6",#N/A,FALSE,"BAD4Q98";"Input_1",#N/A,FALSE,"BAD4Q98";"Input_2",#N/A,FALSE,"BAD4Q98"}</definedName>
    <definedName name="new" localSheetId="15" hidden="1">{"Page_1",#N/A,FALSE,"BAD4Q98";"Page_2",#N/A,FALSE,"BAD4Q98";"Page_3",#N/A,FALSE,"BAD4Q98";"Page_4",#N/A,FALSE,"BAD4Q98";"Page_5",#N/A,FALSE,"BAD4Q98";"Page_6",#N/A,FALSE,"BAD4Q98";"Input_1",#N/A,FALSE,"BAD4Q98";"Input_2",#N/A,FALSE,"BAD4Q98"}</definedName>
    <definedName name="new" localSheetId="25" hidden="1">{"Page_1",#N/A,FALSE,"BAD4Q98";"Page_2",#N/A,FALSE,"BAD4Q98";"Page_3",#N/A,FALSE,"BAD4Q98";"Page_4",#N/A,FALSE,"BAD4Q98";"Page_5",#N/A,FALSE,"BAD4Q98";"Page_6",#N/A,FALSE,"BAD4Q98";"Input_1",#N/A,FALSE,"BAD4Q98";"Input_2",#N/A,FALSE,"BAD4Q98"}</definedName>
    <definedName name="new" localSheetId="26" hidden="1">{"Page_1",#N/A,FALSE,"BAD4Q98";"Page_2",#N/A,FALSE,"BAD4Q98";"Page_3",#N/A,FALSE,"BAD4Q98";"Page_4",#N/A,FALSE,"BAD4Q98";"Page_5",#N/A,FALSE,"BAD4Q98";"Page_6",#N/A,FALSE,"BAD4Q98";"Input_1",#N/A,FALSE,"BAD4Q98";"Input_2",#N/A,FALSE,"BAD4Q98"}</definedName>
    <definedName name="new" localSheetId="27" hidden="1">{"Page_1",#N/A,FALSE,"BAD4Q98";"Page_2",#N/A,FALSE,"BAD4Q98";"Page_3",#N/A,FALSE,"BAD4Q98";"Page_4",#N/A,FALSE,"BAD4Q98";"Page_5",#N/A,FALSE,"BAD4Q98";"Page_6",#N/A,FALSE,"BAD4Q98";"Input_1",#N/A,FALSE,"BAD4Q98";"Input_2",#N/A,FALSE,"BAD4Q98"}</definedName>
    <definedName name="new" localSheetId="28" hidden="1">{"Page_1",#N/A,FALSE,"BAD4Q98";"Page_2",#N/A,FALSE,"BAD4Q98";"Page_3",#N/A,FALSE,"BAD4Q98";"Page_4",#N/A,FALSE,"BAD4Q98";"Page_5",#N/A,FALSE,"BAD4Q98";"Page_6",#N/A,FALSE,"BAD4Q98";"Input_1",#N/A,FALSE,"BAD4Q98";"Input_2",#N/A,FALSE,"BAD4Q98"}</definedName>
    <definedName name="new" localSheetId="29" hidden="1">{"Page_1",#N/A,FALSE,"BAD4Q98";"Page_2",#N/A,FALSE,"BAD4Q98";"Page_3",#N/A,FALSE,"BAD4Q98";"Page_4",#N/A,FALSE,"BAD4Q98";"Page_5",#N/A,FALSE,"BAD4Q98";"Page_6",#N/A,FALSE,"BAD4Q98";"Input_1",#N/A,FALSE,"BAD4Q98";"Input_2",#N/A,FALSE,"BAD4Q98"}</definedName>
    <definedName name="new" localSheetId="30" hidden="1">{"Page_1",#N/A,FALSE,"BAD4Q98";"Page_2",#N/A,FALSE,"BAD4Q98";"Page_3",#N/A,FALSE,"BAD4Q98";"Page_4",#N/A,FALSE,"BAD4Q98";"Page_5",#N/A,FALSE,"BAD4Q98";"Page_6",#N/A,FALSE,"BAD4Q98";"Input_1",#N/A,FALSE,"BAD4Q98";"Input_2",#N/A,FALSE,"BAD4Q98"}</definedName>
    <definedName name="newwrev" localSheetId="16" hidden="1">{#N/A,#N/A,TRUE,"SDGE";#N/A,#N/A,TRUE,"GBU";#N/A,#N/A,TRUE,"TBU";#N/A,#N/A,TRUE,"EDBU";#N/A,#N/A,TRUE,"ExclCC"}</definedName>
    <definedName name="newwrev" localSheetId="17" hidden="1">{#N/A,#N/A,TRUE,"SDGE";#N/A,#N/A,TRUE,"GBU";#N/A,#N/A,TRUE,"TBU";#N/A,#N/A,TRUE,"EDBU";#N/A,#N/A,TRUE,"ExclCC"}</definedName>
    <definedName name="newwrev" localSheetId="18" hidden="1">{#N/A,#N/A,TRUE,"SDGE";#N/A,#N/A,TRUE,"GBU";#N/A,#N/A,TRUE,"TBU";#N/A,#N/A,TRUE,"EDBU";#N/A,#N/A,TRUE,"ExclCC"}</definedName>
    <definedName name="newwrev" localSheetId="19" hidden="1">{#N/A,#N/A,TRUE,"SDGE";#N/A,#N/A,TRUE,"GBU";#N/A,#N/A,TRUE,"TBU";#N/A,#N/A,TRUE,"EDBU";#N/A,#N/A,TRUE,"ExclCC"}</definedName>
    <definedName name="newwrev" localSheetId="20" hidden="1">{#N/A,#N/A,TRUE,"SDGE";#N/A,#N/A,TRUE,"GBU";#N/A,#N/A,TRUE,"TBU";#N/A,#N/A,TRUE,"EDBU";#N/A,#N/A,TRUE,"ExclCC"}</definedName>
    <definedName name="newwrev" localSheetId="21" hidden="1">{#N/A,#N/A,TRUE,"SDGE";#N/A,#N/A,TRUE,"GBU";#N/A,#N/A,TRUE,"TBU";#N/A,#N/A,TRUE,"EDBU";#N/A,#N/A,TRUE,"ExclCC"}</definedName>
    <definedName name="newwrev" localSheetId="22" hidden="1">{#N/A,#N/A,TRUE,"SDGE";#N/A,#N/A,TRUE,"GBU";#N/A,#N/A,TRUE,"TBU";#N/A,#N/A,TRUE,"EDBU";#N/A,#N/A,TRUE,"ExclCC"}</definedName>
    <definedName name="newwrev" localSheetId="3" hidden="1">{#N/A,#N/A,TRUE,"SDGE";#N/A,#N/A,TRUE,"GBU";#N/A,#N/A,TRUE,"TBU";#N/A,#N/A,TRUE,"EDBU";#N/A,#N/A,TRUE,"ExclCC"}</definedName>
    <definedName name="newwrev" localSheetId="4" hidden="1">{#N/A,#N/A,TRUE,"SDGE";#N/A,#N/A,TRUE,"GBU";#N/A,#N/A,TRUE,"TBU";#N/A,#N/A,TRUE,"EDBU";#N/A,#N/A,TRUE,"ExclCC"}</definedName>
    <definedName name="newwrev" localSheetId="13" hidden="1">{#N/A,#N/A,TRUE,"SDGE";#N/A,#N/A,TRUE,"GBU";#N/A,#N/A,TRUE,"TBU";#N/A,#N/A,TRUE,"EDBU";#N/A,#N/A,TRUE,"ExclCC"}</definedName>
    <definedName name="newwrev" localSheetId="15" hidden="1">{#N/A,#N/A,TRUE,"SDGE";#N/A,#N/A,TRUE,"GBU";#N/A,#N/A,TRUE,"TBU";#N/A,#N/A,TRUE,"EDBU";#N/A,#N/A,TRUE,"ExclCC"}</definedName>
    <definedName name="newwrev" localSheetId="25" hidden="1">{#N/A,#N/A,TRUE,"SDGE";#N/A,#N/A,TRUE,"GBU";#N/A,#N/A,TRUE,"TBU";#N/A,#N/A,TRUE,"EDBU";#N/A,#N/A,TRUE,"ExclCC"}</definedName>
    <definedName name="newwrev" localSheetId="26" hidden="1">{#N/A,#N/A,TRUE,"SDGE";#N/A,#N/A,TRUE,"GBU";#N/A,#N/A,TRUE,"TBU";#N/A,#N/A,TRUE,"EDBU";#N/A,#N/A,TRUE,"ExclCC"}</definedName>
    <definedName name="newwrev" localSheetId="27" hidden="1">{#N/A,#N/A,TRUE,"SDGE";#N/A,#N/A,TRUE,"GBU";#N/A,#N/A,TRUE,"TBU";#N/A,#N/A,TRUE,"EDBU";#N/A,#N/A,TRUE,"ExclCC"}</definedName>
    <definedName name="newwrev" localSheetId="28" hidden="1">{#N/A,#N/A,TRUE,"SDGE";#N/A,#N/A,TRUE,"GBU";#N/A,#N/A,TRUE,"TBU";#N/A,#N/A,TRUE,"EDBU";#N/A,#N/A,TRUE,"ExclCC"}</definedName>
    <definedName name="newwrev" localSheetId="29" hidden="1">{#N/A,#N/A,TRUE,"SDGE";#N/A,#N/A,TRUE,"GBU";#N/A,#N/A,TRUE,"TBU";#N/A,#N/A,TRUE,"EDBU";#N/A,#N/A,TRUE,"ExclCC"}</definedName>
    <definedName name="newwrev" localSheetId="30" hidden="1">{#N/A,#N/A,TRUE,"SDGE";#N/A,#N/A,TRUE,"GBU";#N/A,#N/A,TRUE,"TBU";#N/A,#N/A,TRUE,"EDBU";#N/A,#N/A,TRUE,"ExclCC"}</definedName>
    <definedName name="nine" localSheetId="16">#REF!</definedName>
    <definedName name="nine" localSheetId="17">#REF!</definedName>
    <definedName name="nine" localSheetId="18">#REF!</definedName>
    <definedName name="nine" localSheetId="19">#REF!</definedName>
    <definedName name="nine" localSheetId="20">#REF!</definedName>
    <definedName name="nine" localSheetId="21">#REF!</definedName>
    <definedName name="nine" localSheetId="25">#REF!</definedName>
    <definedName name="nine" localSheetId="26">#REF!</definedName>
    <definedName name="nine" localSheetId="27">#REF!</definedName>
    <definedName name="nine" localSheetId="28">#REF!</definedName>
    <definedName name="nine" localSheetId="29">#REF!</definedName>
    <definedName name="nine" localSheetId="30">#REF!</definedName>
    <definedName name="nine">#REF!</definedName>
    <definedName name="No_of_Pamts_Pref" localSheetId="16">MATCH(0.01,END_BAL_PREF,-1)+1</definedName>
    <definedName name="No_of_Pamts_Pref" localSheetId="17">MATCH(0.01,END_BAL_PREF,-1)+1</definedName>
    <definedName name="No_of_Pamts_Pref" localSheetId="18">MATCH(0.01,END_BAL_PREF,-1)+1</definedName>
    <definedName name="No_of_Pamts_Pref" localSheetId="19">MATCH(0.01,END_BAL_PREF,-1)+1</definedName>
    <definedName name="No_of_Pamts_Pref" localSheetId="20">MATCH(0.01,END_BAL_PREF,-1)+1</definedName>
    <definedName name="No_of_Pamts_Pref" localSheetId="21">MATCH(0.01,END_BAL_PREF,-1)+1</definedName>
    <definedName name="No_of_Pamts_Pref" localSheetId="22">MATCH(0.01,END_BAL_PREF,-1)+1</definedName>
    <definedName name="No_of_Pamts_Pref" localSheetId="3">MATCH(0.01,END_BAL_PREF,-1)+1</definedName>
    <definedName name="No_of_Pamts_Pref" localSheetId="4">MATCH(0.01,END_BAL_PREF,-1)+1</definedName>
    <definedName name="No_of_Pamts_Pref" localSheetId="13">MATCH(0.01,END_BAL_PREF,-1)+1</definedName>
    <definedName name="No_of_Pamts_Pref" localSheetId="15">MATCH(0.01,END_BAL_PREF,-1)+1</definedName>
    <definedName name="No_of_Pamts_Pref" localSheetId="25">MATCH(0.01,END_BAL_PREF,-1)+1</definedName>
    <definedName name="No_of_Pamts_Pref" localSheetId="26">MATCH(0.01,END_BAL_PREF,-1)+1</definedName>
    <definedName name="No_of_Pamts_Pref" localSheetId="27">MATCH(0.01,END_BAL_PREF,-1)+1</definedName>
    <definedName name="No_of_Pamts_Pref" localSheetId="28">MATCH(0.01,END_BAL_PREF,-1)+1</definedName>
    <definedName name="No_of_Pamts_Pref" localSheetId="29">MATCH(0.01,END_BAL_PREF,-1)+1</definedName>
    <definedName name="No_of_Pamts_Pref" localSheetId="30">MATCH(0.01,END_BAL_PREF,-1)+1</definedName>
    <definedName name="No_of_Pamts_Pref">MATCH(0.01,END_BAL_PREF,-1)+1</definedName>
    <definedName name="Non_Recourse_CP_Conduit_LIBOR_Spread" localSheetId="16">#REF!</definedName>
    <definedName name="Non_Recourse_CP_Conduit_LIBOR_Spread" localSheetId="17">#REF!</definedName>
    <definedName name="Non_Recourse_CP_Conduit_LIBOR_Spread" localSheetId="18">#REF!</definedName>
    <definedName name="Non_Recourse_CP_Conduit_LIBOR_Spread" localSheetId="19">#REF!</definedName>
    <definedName name="Non_Recourse_CP_Conduit_LIBOR_Spread" localSheetId="20">#REF!</definedName>
    <definedName name="Non_Recourse_CP_Conduit_LIBOR_Spread" localSheetId="21">#REF!</definedName>
    <definedName name="Non_Recourse_CP_Conduit_LIBOR_Spread" localSheetId="25">#REF!</definedName>
    <definedName name="Non_Recourse_CP_Conduit_LIBOR_Spread" localSheetId="26">#REF!</definedName>
    <definedName name="Non_Recourse_CP_Conduit_LIBOR_Spread" localSheetId="27">#REF!</definedName>
    <definedName name="Non_Recourse_CP_Conduit_LIBOR_Spread" localSheetId="28">#REF!</definedName>
    <definedName name="Non_Recourse_CP_Conduit_LIBOR_Spread" localSheetId="29">#REF!</definedName>
    <definedName name="Non_Recourse_CP_Conduit_LIBOR_Spread" localSheetId="30">#REF!</definedName>
    <definedName name="Non_Recourse_CP_Conduit_LIBOR_Spread">#REF!</definedName>
    <definedName name="Non_Recourse_Facility_CP_adder" localSheetId="16">#REF!</definedName>
    <definedName name="Non_Recourse_Facility_CP_adder" localSheetId="17">#REF!</definedName>
    <definedName name="Non_Recourse_Facility_CP_adder" localSheetId="18">#REF!</definedName>
    <definedName name="Non_Recourse_Facility_CP_adder" localSheetId="19">#REF!</definedName>
    <definedName name="Non_Recourse_Facility_CP_adder" localSheetId="20">#REF!</definedName>
    <definedName name="Non_Recourse_Facility_CP_adder" localSheetId="21">#REF!</definedName>
    <definedName name="Non_Recourse_Facility_CP_adder" localSheetId="25">#REF!</definedName>
    <definedName name="Non_Recourse_Facility_CP_adder" localSheetId="26">#REF!</definedName>
    <definedName name="Non_Recourse_Facility_CP_adder" localSheetId="27">#REF!</definedName>
    <definedName name="Non_Recourse_Facility_CP_adder" localSheetId="28">#REF!</definedName>
    <definedName name="Non_Recourse_Facility_CP_adder" localSheetId="29">#REF!</definedName>
    <definedName name="Non_Recourse_Facility_CP_adder" localSheetId="30">#REF!</definedName>
    <definedName name="Non_Recourse_Facility_CP_adder">#REF!</definedName>
    <definedName name="none" localSheetId="16" hidden="1">#REF!</definedName>
    <definedName name="none" localSheetId="17" hidden="1">#REF!</definedName>
    <definedName name="none" localSheetId="18" hidden="1">#REF!</definedName>
    <definedName name="none" localSheetId="19" hidden="1">#REF!</definedName>
    <definedName name="none" localSheetId="20" hidden="1">#REF!</definedName>
    <definedName name="none" localSheetId="21" hidden="1">#REF!</definedName>
    <definedName name="none" localSheetId="25" hidden="1">#REF!</definedName>
    <definedName name="none" localSheetId="26" hidden="1">#REF!</definedName>
    <definedName name="none" localSheetId="27" hidden="1">#REF!</definedName>
    <definedName name="none" localSheetId="28" hidden="1">#REF!</definedName>
    <definedName name="none" localSheetId="29" hidden="1">#REF!</definedName>
    <definedName name="none" localSheetId="30" hidden="1">#REF!</definedName>
    <definedName name="none" hidden="1">#REF!</definedName>
    <definedName name="none2" localSheetId="16" hidden="1">#REF!</definedName>
    <definedName name="none2" localSheetId="17" hidden="1">#REF!</definedName>
    <definedName name="none2" localSheetId="18" hidden="1">#REF!</definedName>
    <definedName name="none2" localSheetId="19" hidden="1">#REF!</definedName>
    <definedName name="none2" localSheetId="20" hidden="1">#REF!</definedName>
    <definedName name="none2" localSheetId="21" hidden="1">#REF!</definedName>
    <definedName name="none2" localSheetId="25" hidden="1">#REF!</definedName>
    <definedName name="none2" localSheetId="26" hidden="1">#REF!</definedName>
    <definedName name="none2" localSheetId="27" hidden="1">#REF!</definedName>
    <definedName name="none2" localSheetId="28" hidden="1">#REF!</definedName>
    <definedName name="none2" localSheetId="29" hidden="1">#REF!</definedName>
    <definedName name="none2" localSheetId="30" hidden="1">#REF!</definedName>
    <definedName name="none2" hidden="1">#REF!</definedName>
    <definedName name="nopremort" localSheetId="16">#REF!</definedName>
    <definedName name="nopremort" localSheetId="17">#REF!</definedName>
    <definedName name="nopremort" localSheetId="18">#REF!</definedName>
    <definedName name="nopremort" localSheetId="19">#REF!</definedName>
    <definedName name="nopremort" localSheetId="20">#REF!</definedName>
    <definedName name="nopremort" localSheetId="21">#REF!</definedName>
    <definedName name="nopremort" localSheetId="25">#REF!</definedName>
    <definedName name="nopremort" localSheetId="26">#REF!</definedName>
    <definedName name="nopremort" localSheetId="27">#REF!</definedName>
    <definedName name="nopremort" localSheetId="28">#REF!</definedName>
    <definedName name="nopremort" localSheetId="29">#REF!</definedName>
    <definedName name="nopremort" localSheetId="30">#REF!</definedName>
    <definedName name="nopremort">#REF!</definedName>
    <definedName name="NOx_Allowances__Nominal___ton" localSheetId="16">#REF!</definedName>
    <definedName name="NOx_Allowances__Nominal___ton" localSheetId="17">#REF!</definedName>
    <definedName name="NOx_Allowances__Nominal___ton" localSheetId="18">#REF!</definedName>
    <definedName name="NOx_Allowances__Nominal___ton" localSheetId="19">#REF!</definedName>
    <definedName name="NOx_Allowances__Nominal___ton" localSheetId="20">#REF!</definedName>
    <definedName name="NOx_Allowances__Nominal___ton" localSheetId="21">#REF!</definedName>
    <definedName name="NOx_Allowances__Nominal___ton" localSheetId="25">#REF!</definedName>
    <definedName name="NOx_Allowances__Nominal___ton" localSheetId="26">#REF!</definedName>
    <definedName name="NOx_Allowances__Nominal___ton" localSheetId="27">#REF!</definedName>
    <definedName name="NOx_Allowances__Nominal___ton" localSheetId="28">#REF!</definedName>
    <definedName name="NOx_Allowances__Nominal___ton" localSheetId="29">#REF!</definedName>
    <definedName name="NOx_Allowances__Nominal___ton" localSheetId="30">#REF!</definedName>
    <definedName name="NOx_Allowances__Nominal___ton">#REF!</definedName>
    <definedName name="Nox_Allowances_in_1999" localSheetId="16">#REF!</definedName>
    <definedName name="Nox_Allowances_in_1999" localSheetId="17">#REF!</definedName>
    <definedName name="Nox_Allowances_in_1999" localSheetId="18">#REF!</definedName>
    <definedName name="Nox_Allowances_in_1999" localSheetId="19">#REF!</definedName>
    <definedName name="Nox_Allowances_in_1999" localSheetId="20">#REF!</definedName>
    <definedName name="Nox_Allowances_in_1999" localSheetId="21">#REF!</definedName>
    <definedName name="Nox_Allowances_in_1999" localSheetId="25">#REF!</definedName>
    <definedName name="Nox_Allowances_in_1999" localSheetId="26">#REF!</definedName>
    <definedName name="Nox_Allowances_in_1999" localSheetId="27">#REF!</definedName>
    <definedName name="Nox_Allowances_in_1999" localSheetId="28">#REF!</definedName>
    <definedName name="Nox_Allowances_in_1999" localSheetId="29">#REF!</definedName>
    <definedName name="Nox_Allowances_in_1999" localSheetId="30">#REF!</definedName>
    <definedName name="Nox_Allowances_in_1999">#REF!</definedName>
    <definedName name="NOx_Emissions_Rate__lb_hr" localSheetId="16">#REF!</definedName>
    <definedName name="NOx_Emissions_Rate__lb_hr" localSheetId="17">#REF!</definedName>
    <definedName name="NOx_Emissions_Rate__lb_hr" localSheetId="18">#REF!</definedName>
    <definedName name="NOx_Emissions_Rate__lb_hr" localSheetId="19">#REF!</definedName>
    <definedName name="NOx_Emissions_Rate__lb_hr" localSheetId="20">#REF!</definedName>
    <definedName name="NOx_Emissions_Rate__lb_hr" localSheetId="21">#REF!</definedName>
    <definedName name="NOx_Emissions_Rate__lb_hr" localSheetId="25">#REF!</definedName>
    <definedName name="NOx_Emissions_Rate__lb_hr" localSheetId="26">#REF!</definedName>
    <definedName name="NOx_Emissions_Rate__lb_hr" localSheetId="27">#REF!</definedName>
    <definedName name="NOx_Emissions_Rate__lb_hr" localSheetId="28">#REF!</definedName>
    <definedName name="NOx_Emissions_Rate__lb_hr" localSheetId="29">#REF!</definedName>
    <definedName name="NOx_Emissions_Rate__lb_hr" localSheetId="30">#REF!</definedName>
    <definedName name="NOx_Emissions_Rate__lb_hr">#REF!</definedName>
    <definedName name="NOx_Offsets" localSheetId="16">#REF!</definedName>
    <definedName name="NOx_Offsets" localSheetId="17">#REF!</definedName>
    <definedName name="NOx_Offsets" localSheetId="18">#REF!</definedName>
    <definedName name="NOx_Offsets" localSheetId="19">#REF!</definedName>
    <definedName name="NOx_Offsets" localSheetId="20">#REF!</definedName>
    <definedName name="NOx_Offsets" localSheetId="21">#REF!</definedName>
    <definedName name="NOx_Offsets" localSheetId="25">#REF!</definedName>
    <definedName name="NOx_Offsets" localSheetId="26">#REF!</definedName>
    <definedName name="NOx_Offsets" localSheetId="27">#REF!</definedName>
    <definedName name="NOx_Offsets" localSheetId="28">#REF!</definedName>
    <definedName name="NOx_Offsets" localSheetId="29">#REF!</definedName>
    <definedName name="NOx_Offsets" localSheetId="30">#REF!</definedName>
    <definedName name="NOx_Offsets">#REF!</definedName>
    <definedName name="NOx_Offsets_Calculation_Factor__lb_MMBtu" localSheetId="16">#REF!</definedName>
    <definedName name="NOx_Offsets_Calculation_Factor__lb_MMBtu" localSheetId="17">#REF!</definedName>
    <definedName name="NOx_Offsets_Calculation_Factor__lb_MMBtu" localSheetId="18">#REF!</definedName>
    <definedName name="NOx_Offsets_Calculation_Factor__lb_MMBtu" localSheetId="19">#REF!</definedName>
    <definedName name="NOx_Offsets_Calculation_Factor__lb_MMBtu" localSheetId="20">#REF!</definedName>
    <definedName name="NOx_Offsets_Calculation_Factor__lb_MMBtu" localSheetId="21">#REF!</definedName>
    <definedName name="NOx_Offsets_Calculation_Factor__lb_MMBtu" localSheetId="25">#REF!</definedName>
    <definedName name="NOx_Offsets_Calculation_Factor__lb_MMBtu" localSheetId="26">#REF!</definedName>
    <definedName name="NOx_Offsets_Calculation_Factor__lb_MMBtu" localSheetId="27">#REF!</definedName>
    <definedName name="NOx_Offsets_Calculation_Factor__lb_MMBtu" localSheetId="28">#REF!</definedName>
    <definedName name="NOx_Offsets_Calculation_Factor__lb_MMBtu" localSheetId="29">#REF!</definedName>
    <definedName name="NOx_Offsets_Calculation_Factor__lb_MMBtu" localSheetId="30">#REF!</definedName>
    <definedName name="NOx_Offsets_Calculation_Factor__lb_MMBtu">#REF!</definedName>
    <definedName name="NOx_Offsets_Construction" localSheetId="16">#REF!</definedName>
    <definedName name="NOx_Offsets_Construction" localSheetId="17">#REF!</definedName>
    <definedName name="NOx_Offsets_Construction" localSheetId="18">#REF!</definedName>
    <definedName name="NOx_Offsets_Construction" localSheetId="19">#REF!</definedName>
    <definedName name="NOx_Offsets_Construction" localSheetId="20">#REF!</definedName>
    <definedName name="NOx_Offsets_Construction" localSheetId="21">#REF!</definedName>
    <definedName name="NOx_Offsets_Construction" localSheetId="25">#REF!</definedName>
    <definedName name="NOx_Offsets_Construction" localSheetId="26">#REF!</definedName>
    <definedName name="NOx_Offsets_Construction" localSheetId="27">#REF!</definedName>
    <definedName name="NOx_Offsets_Construction" localSheetId="28">#REF!</definedName>
    <definedName name="NOx_Offsets_Construction" localSheetId="29">#REF!</definedName>
    <definedName name="NOx_Offsets_Construction" localSheetId="30">#REF!</definedName>
    <definedName name="NOx_Offsets_Construction">#REF!</definedName>
    <definedName name="NPV_20_Year_12_Percent_Quarterly" localSheetId="16">#REF!</definedName>
    <definedName name="NPV_20_Year_12_Percent_Quarterly" localSheetId="17">#REF!</definedName>
    <definedName name="NPV_20_Year_12_Percent_Quarterly" localSheetId="18">#REF!</definedName>
    <definedName name="NPV_20_Year_12_Percent_Quarterly" localSheetId="19">#REF!</definedName>
    <definedName name="NPV_20_Year_12_Percent_Quarterly" localSheetId="20">#REF!</definedName>
    <definedName name="NPV_20_Year_12_Percent_Quarterly" localSheetId="21">#REF!</definedName>
    <definedName name="NPV_20_Year_12_Percent_Quarterly" localSheetId="25">#REF!</definedName>
    <definedName name="NPV_20_Year_12_Percent_Quarterly" localSheetId="26">#REF!</definedName>
    <definedName name="NPV_20_Year_12_Percent_Quarterly" localSheetId="27">#REF!</definedName>
    <definedName name="NPV_20_Year_12_Percent_Quarterly" localSheetId="28">#REF!</definedName>
    <definedName name="NPV_20_Year_12_Percent_Quarterly" localSheetId="29">#REF!</definedName>
    <definedName name="NPV_20_Year_12_Percent_Quarterly" localSheetId="30">#REF!</definedName>
    <definedName name="NPV_20_Year_12_Percent_Quarterly">#REF!</definedName>
    <definedName name="NPV_20_Year_13_Percent_Quarterly" localSheetId="16">#REF!</definedName>
    <definedName name="NPV_20_Year_13_Percent_Quarterly" localSheetId="17">#REF!</definedName>
    <definedName name="NPV_20_Year_13_Percent_Quarterly" localSheetId="18">#REF!</definedName>
    <definedName name="NPV_20_Year_13_Percent_Quarterly" localSheetId="19">#REF!</definedName>
    <definedName name="NPV_20_Year_13_Percent_Quarterly" localSheetId="20">#REF!</definedName>
    <definedName name="NPV_20_Year_13_Percent_Quarterly" localSheetId="21">#REF!</definedName>
    <definedName name="NPV_20_Year_13_Percent_Quarterly" localSheetId="25">#REF!</definedName>
    <definedName name="NPV_20_Year_13_Percent_Quarterly" localSheetId="26">#REF!</definedName>
    <definedName name="NPV_20_Year_13_Percent_Quarterly" localSheetId="27">#REF!</definedName>
    <definedName name="NPV_20_Year_13_Percent_Quarterly" localSheetId="28">#REF!</definedName>
    <definedName name="NPV_20_Year_13_Percent_Quarterly" localSheetId="29">#REF!</definedName>
    <definedName name="NPV_20_Year_13_Percent_Quarterly" localSheetId="30">#REF!</definedName>
    <definedName name="NPV_20_Year_13_Percent_Quarterly">#REF!</definedName>
    <definedName name="NPV_20_Year_14_Percent_Quarterly" localSheetId="16">#REF!</definedName>
    <definedName name="NPV_20_Year_14_Percent_Quarterly" localSheetId="17">#REF!</definedName>
    <definedName name="NPV_20_Year_14_Percent_Quarterly" localSheetId="18">#REF!</definedName>
    <definedName name="NPV_20_Year_14_Percent_Quarterly" localSheetId="19">#REF!</definedName>
    <definedName name="NPV_20_Year_14_Percent_Quarterly" localSheetId="20">#REF!</definedName>
    <definedName name="NPV_20_Year_14_Percent_Quarterly" localSheetId="21">#REF!</definedName>
    <definedName name="NPV_20_Year_14_Percent_Quarterly" localSheetId="25">#REF!</definedName>
    <definedName name="NPV_20_Year_14_Percent_Quarterly" localSheetId="26">#REF!</definedName>
    <definedName name="NPV_20_Year_14_Percent_Quarterly" localSheetId="27">#REF!</definedName>
    <definedName name="NPV_20_Year_14_Percent_Quarterly" localSheetId="28">#REF!</definedName>
    <definedName name="NPV_20_Year_14_Percent_Quarterly" localSheetId="29">#REF!</definedName>
    <definedName name="NPV_20_Year_14_Percent_Quarterly" localSheetId="30">#REF!</definedName>
    <definedName name="NPV_20_Year_14_Percent_Quarterly">#REF!</definedName>
    <definedName name="NQInd" localSheetId="16">#REF!</definedName>
    <definedName name="NQInd" localSheetId="17">#REF!</definedName>
    <definedName name="NQInd" localSheetId="18">#REF!</definedName>
    <definedName name="NQInd" localSheetId="19">#REF!</definedName>
    <definedName name="NQInd" localSheetId="20">#REF!</definedName>
    <definedName name="NQInd" localSheetId="21">#REF!</definedName>
    <definedName name="NQInd" localSheetId="25">#REF!</definedName>
    <definedName name="NQInd" localSheetId="26">#REF!</definedName>
    <definedName name="NQInd" localSheetId="27">#REF!</definedName>
    <definedName name="NQInd" localSheetId="28">#REF!</definedName>
    <definedName name="NQInd" localSheetId="29">#REF!</definedName>
    <definedName name="NQInd" localSheetId="30">#REF!</definedName>
    <definedName name="NQInd">#REF!</definedName>
    <definedName name="NRW"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2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1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1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2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2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2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2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2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3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umber_of_Payments" localSheetId="16">MATCH(0.01,END_BAL,-1)+1</definedName>
    <definedName name="Number_of_Payments" localSheetId="17">MATCH(0.01,END_BAL,-1)+1</definedName>
    <definedName name="Number_of_Payments" localSheetId="18">MATCH(0.01,END_BAL,-1)+1</definedName>
    <definedName name="Number_of_Payments" localSheetId="19">MATCH(0.01,END_BAL,-1)+1</definedName>
    <definedName name="Number_of_Payments" localSheetId="20">MATCH(0.01,END_BAL,-1)+1</definedName>
    <definedName name="Number_of_Payments" localSheetId="21">MATCH(0.01,END_BAL,-1)+1</definedName>
    <definedName name="Number_of_Payments" localSheetId="22">MATCH(0.01,END_BAL,-1)+1</definedName>
    <definedName name="Number_of_Payments" localSheetId="3">MATCH(0.01,END_BAL,-1)+1</definedName>
    <definedName name="Number_of_Payments" localSheetId="4">MATCH(0.01,END_BAL,-1)+1</definedName>
    <definedName name="Number_of_Payments" localSheetId="13">MATCH(0.01,END_BAL,-1)+1</definedName>
    <definedName name="Number_of_Payments" localSheetId="15">MATCH(0.01,END_BAL,-1)+1</definedName>
    <definedName name="Number_of_Payments" localSheetId="25">MATCH(0.01,END_BAL,-1)+1</definedName>
    <definedName name="Number_of_Payments" localSheetId="26">MATCH(0.01,END_BAL,-1)+1</definedName>
    <definedName name="Number_of_Payments" localSheetId="27">MATCH(0.01,END_BAL,-1)+1</definedName>
    <definedName name="Number_of_Payments" localSheetId="28">MATCH(0.01,END_BAL,-1)+1</definedName>
    <definedName name="Number_of_Payments" localSheetId="29">MATCH(0.01,END_BAL,-1)+1</definedName>
    <definedName name="Number_of_Payments" localSheetId="30">MATCH(0.01,END_BAL,-1)+1</definedName>
    <definedName name="Number_of_Payments">MATCH(0.01,END_BAL,-1)+1</definedName>
    <definedName name="Number_of_Units" localSheetId="16">#REF!</definedName>
    <definedName name="Number_of_Units" localSheetId="17">#REF!</definedName>
    <definedName name="Number_of_Units" localSheetId="18">#REF!</definedName>
    <definedName name="Number_of_Units" localSheetId="19">#REF!</definedName>
    <definedName name="Number_of_Units" localSheetId="20">#REF!</definedName>
    <definedName name="Number_of_Units" localSheetId="21">#REF!</definedName>
    <definedName name="Number_of_Units" localSheetId="25">#REF!</definedName>
    <definedName name="Number_of_Units" localSheetId="26">#REF!</definedName>
    <definedName name="Number_of_Units" localSheetId="27">#REF!</definedName>
    <definedName name="Number_of_Units" localSheetId="28">#REF!</definedName>
    <definedName name="Number_of_Units" localSheetId="29">#REF!</definedName>
    <definedName name="Number_of_Units" localSheetId="30">#REF!</definedName>
    <definedName name="Number_of_Units">#REF!</definedName>
    <definedName name="Number_of_Years_to_Payback" localSheetId="16">#REF!</definedName>
    <definedName name="Number_of_Years_to_Payback" localSheetId="17">#REF!</definedName>
    <definedName name="Number_of_Years_to_Payback" localSheetId="18">#REF!</definedName>
    <definedName name="Number_of_Years_to_Payback" localSheetId="19">#REF!</definedName>
    <definedName name="Number_of_Years_to_Payback" localSheetId="20">#REF!</definedName>
    <definedName name="Number_of_Years_to_Payback" localSheetId="21">#REF!</definedName>
    <definedName name="Number_of_Years_to_Payback" localSheetId="25">#REF!</definedName>
    <definedName name="Number_of_Years_to_Payback" localSheetId="26">#REF!</definedName>
    <definedName name="Number_of_Years_to_Payback" localSheetId="27">#REF!</definedName>
    <definedName name="Number_of_Years_to_Payback" localSheetId="28">#REF!</definedName>
    <definedName name="Number_of_Years_to_Payback" localSheetId="29">#REF!</definedName>
    <definedName name="Number_of_Years_to_Payback" localSheetId="30">#REF!</definedName>
    <definedName name="Number_of_Years_to_Payback">#REF!</definedName>
    <definedName name="NvsASD">"V1999-12-31"</definedName>
    <definedName name="NvsAutoDrillOk">"VN"</definedName>
    <definedName name="NvsElapsedTime">0.00223576388816582</definedName>
    <definedName name="NvsEndTime">36549.5633866898</definedName>
    <definedName name="NvsInstSpec">"%"</definedName>
    <definedName name="NvsLayoutType">"M3"</definedName>
    <definedName name="NvsPanelEffdt">"V1940-01-01"</definedName>
    <definedName name="NvsPanelSetid">"VPPL"</definedName>
    <definedName name="NvsReqBU">"VPPL"</definedName>
    <definedName name="NvsReqBUOnly">"VY"</definedName>
    <definedName name="NvsTransLed">"VN"</definedName>
    <definedName name="NvsTreeASD">"V1999-12-31"</definedName>
    <definedName name="NY_State_Dividend_Allowance_Rate" localSheetId="16">#REF!</definedName>
    <definedName name="NY_State_Dividend_Allowance_Rate" localSheetId="17">#REF!</definedName>
    <definedName name="NY_State_Dividend_Allowance_Rate" localSheetId="18">#REF!</definedName>
    <definedName name="NY_State_Dividend_Allowance_Rate" localSheetId="19">#REF!</definedName>
    <definedName name="NY_State_Dividend_Allowance_Rate" localSheetId="20">#REF!</definedName>
    <definedName name="NY_State_Dividend_Allowance_Rate" localSheetId="21">#REF!</definedName>
    <definedName name="NY_State_Dividend_Allowance_Rate" localSheetId="25">#REF!</definedName>
    <definedName name="NY_State_Dividend_Allowance_Rate" localSheetId="26">#REF!</definedName>
    <definedName name="NY_State_Dividend_Allowance_Rate" localSheetId="27">#REF!</definedName>
    <definedName name="NY_State_Dividend_Allowance_Rate" localSheetId="28">#REF!</definedName>
    <definedName name="NY_State_Dividend_Allowance_Rate" localSheetId="29">#REF!</definedName>
    <definedName name="NY_State_Dividend_Allowance_Rate" localSheetId="30">#REF!</definedName>
    <definedName name="NY_State_Dividend_Allowance_Rate">#REF!</definedName>
    <definedName name="NY_State_Excess_Dividends_Tax" localSheetId="16">#REF!</definedName>
    <definedName name="NY_State_Excess_Dividends_Tax" localSheetId="17">#REF!</definedName>
    <definedName name="NY_State_Excess_Dividends_Tax" localSheetId="18">#REF!</definedName>
    <definedName name="NY_State_Excess_Dividends_Tax" localSheetId="19">#REF!</definedName>
    <definedName name="NY_State_Excess_Dividends_Tax" localSheetId="20">#REF!</definedName>
    <definedName name="NY_State_Excess_Dividends_Tax" localSheetId="21">#REF!</definedName>
    <definedName name="NY_State_Excess_Dividends_Tax" localSheetId="25">#REF!</definedName>
    <definedName name="NY_State_Excess_Dividends_Tax" localSheetId="26">#REF!</definedName>
    <definedName name="NY_State_Excess_Dividends_Tax" localSheetId="27">#REF!</definedName>
    <definedName name="NY_State_Excess_Dividends_Tax" localSheetId="28">#REF!</definedName>
    <definedName name="NY_State_Excess_Dividends_Tax" localSheetId="29">#REF!</definedName>
    <definedName name="NY_State_Excess_Dividends_Tax" localSheetId="30">#REF!</definedName>
    <definedName name="NY_State_Excess_Dividends_Tax">#REF!</definedName>
    <definedName name="NY_State_Gross_Earnings_Tax" localSheetId="16">#REF!</definedName>
    <definedName name="NY_State_Gross_Earnings_Tax" localSheetId="17">#REF!</definedName>
    <definedName name="NY_State_Gross_Earnings_Tax" localSheetId="18">#REF!</definedName>
    <definedName name="NY_State_Gross_Earnings_Tax" localSheetId="19">#REF!</definedName>
    <definedName name="NY_State_Gross_Earnings_Tax" localSheetId="20">#REF!</definedName>
    <definedName name="NY_State_Gross_Earnings_Tax" localSheetId="21">#REF!</definedName>
    <definedName name="NY_State_Gross_Earnings_Tax" localSheetId="25">#REF!</definedName>
    <definedName name="NY_State_Gross_Earnings_Tax" localSheetId="26">#REF!</definedName>
    <definedName name="NY_State_Gross_Earnings_Tax" localSheetId="27">#REF!</definedName>
    <definedName name="NY_State_Gross_Earnings_Tax" localSheetId="28">#REF!</definedName>
    <definedName name="NY_State_Gross_Earnings_Tax" localSheetId="29">#REF!</definedName>
    <definedName name="NY_State_Gross_Earnings_Tax" localSheetId="30">#REF!</definedName>
    <definedName name="NY_State_Gross_Earnings_Tax">#REF!</definedName>
    <definedName name="NY_State_Gross_Receipts_Tax" localSheetId="16">#REF!</definedName>
    <definedName name="NY_State_Gross_Receipts_Tax" localSheetId="17">#REF!</definedName>
    <definedName name="NY_State_Gross_Receipts_Tax" localSheetId="18">#REF!</definedName>
    <definedName name="NY_State_Gross_Receipts_Tax" localSheetId="19">#REF!</definedName>
    <definedName name="NY_State_Gross_Receipts_Tax" localSheetId="20">#REF!</definedName>
    <definedName name="NY_State_Gross_Receipts_Tax" localSheetId="21">#REF!</definedName>
    <definedName name="NY_State_Gross_Receipts_Tax" localSheetId="25">#REF!</definedName>
    <definedName name="NY_State_Gross_Receipts_Tax" localSheetId="26">#REF!</definedName>
    <definedName name="NY_State_Gross_Receipts_Tax" localSheetId="27">#REF!</definedName>
    <definedName name="NY_State_Gross_Receipts_Tax" localSheetId="28">#REF!</definedName>
    <definedName name="NY_State_Gross_Receipts_Tax" localSheetId="29">#REF!</definedName>
    <definedName name="NY_State_Gross_Receipts_Tax" localSheetId="30">#REF!</definedName>
    <definedName name="NY_State_Gross_Receipts_Tax">#REF!</definedName>
    <definedName name="NY_State_Income_Tax_Switch" localSheetId="16">#REF!</definedName>
    <definedName name="NY_State_Income_Tax_Switch" localSheetId="17">#REF!</definedName>
    <definedName name="NY_State_Income_Tax_Switch" localSheetId="18">#REF!</definedName>
    <definedName name="NY_State_Income_Tax_Switch" localSheetId="19">#REF!</definedName>
    <definedName name="NY_State_Income_Tax_Switch" localSheetId="20">#REF!</definedName>
    <definedName name="NY_State_Income_Tax_Switch" localSheetId="21">#REF!</definedName>
    <definedName name="NY_State_Income_Tax_Switch" localSheetId="25">#REF!</definedName>
    <definedName name="NY_State_Income_Tax_Switch" localSheetId="26">#REF!</definedName>
    <definedName name="NY_State_Income_Tax_Switch" localSheetId="27">#REF!</definedName>
    <definedName name="NY_State_Income_Tax_Switch" localSheetId="28">#REF!</definedName>
    <definedName name="NY_State_Income_Tax_Switch" localSheetId="29">#REF!</definedName>
    <definedName name="NY_State_Income_Tax_Switch" localSheetId="30">#REF!</definedName>
    <definedName name="NY_State_Income_Tax_Switch">#REF!</definedName>
    <definedName name="O_M_Mobilization" localSheetId="16">#REF!</definedName>
    <definedName name="O_M_Mobilization" localSheetId="17">#REF!</definedName>
    <definedName name="O_M_Mobilization" localSheetId="18">#REF!</definedName>
    <definedName name="O_M_Mobilization" localSheetId="19">#REF!</definedName>
    <definedName name="O_M_Mobilization" localSheetId="20">#REF!</definedName>
    <definedName name="O_M_Mobilization" localSheetId="21">#REF!</definedName>
    <definedName name="O_M_Mobilization" localSheetId="25">#REF!</definedName>
    <definedName name="O_M_Mobilization" localSheetId="26">#REF!</definedName>
    <definedName name="O_M_Mobilization" localSheetId="27">#REF!</definedName>
    <definedName name="O_M_Mobilization" localSheetId="28">#REF!</definedName>
    <definedName name="O_M_Mobilization" localSheetId="29">#REF!</definedName>
    <definedName name="O_M_Mobilization" localSheetId="30">#REF!</definedName>
    <definedName name="O_M_Mobilization">#REF!</definedName>
    <definedName name="O_M_Mobilization___Labor" localSheetId="16">#REF!</definedName>
    <definedName name="O_M_Mobilization___Labor" localSheetId="17">#REF!</definedName>
    <definedName name="O_M_Mobilization___Labor" localSheetId="18">#REF!</definedName>
    <definedName name="O_M_Mobilization___Labor" localSheetId="19">#REF!</definedName>
    <definedName name="O_M_Mobilization___Labor" localSheetId="20">#REF!</definedName>
    <definedName name="O_M_Mobilization___Labor" localSheetId="21">#REF!</definedName>
    <definedName name="O_M_Mobilization___Labor" localSheetId="25">#REF!</definedName>
    <definedName name="O_M_Mobilization___Labor" localSheetId="26">#REF!</definedName>
    <definedName name="O_M_Mobilization___Labor" localSheetId="27">#REF!</definedName>
    <definedName name="O_M_Mobilization___Labor" localSheetId="28">#REF!</definedName>
    <definedName name="O_M_Mobilization___Labor" localSheetId="29">#REF!</definedName>
    <definedName name="O_M_Mobilization___Labor" localSheetId="30">#REF!</definedName>
    <definedName name="O_M_Mobilization___Labor">#REF!</definedName>
    <definedName name="Off_Peak_Hours" localSheetId="16">#REF!</definedName>
    <definedName name="Off_Peak_Hours" localSheetId="17">#REF!</definedName>
    <definedName name="Off_Peak_Hours" localSheetId="18">#REF!</definedName>
    <definedName name="Off_Peak_Hours" localSheetId="19">#REF!</definedName>
    <definedName name="Off_Peak_Hours" localSheetId="20">#REF!</definedName>
    <definedName name="Off_Peak_Hours" localSheetId="21">#REF!</definedName>
    <definedName name="Off_Peak_Hours" localSheetId="25">#REF!</definedName>
    <definedName name="Off_Peak_Hours" localSheetId="26">#REF!</definedName>
    <definedName name="Off_Peak_Hours" localSheetId="27">#REF!</definedName>
    <definedName name="Off_Peak_Hours" localSheetId="28">#REF!</definedName>
    <definedName name="Off_Peak_Hours" localSheetId="29">#REF!</definedName>
    <definedName name="Off_Peak_Hours" localSheetId="30">#REF!</definedName>
    <definedName name="Off_Peak_Hours">#REF!</definedName>
    <definedName name="Off_Peak_Percent" localSheetId="16">#REF!</definedName>
    <definedName name="Off_Peak_Percent" localSheetId="17">#REF!</definedName>
    <definedName name="Off_Peak_Percent" localSheetId="18">#REF!</definedName>
    <definedName name="Off_Peak_Percent" localSheetId="19">#REF!</definedName>
    <definedName name="Off_Peak_Percent" localSheetId="20">#REF!</definedName>
    <definedName name="Off_Peak_Percent" localSheetId="21">#REF!</definedName>
    <definedName name="Off_Peak_Percent" localSheetId="25">#REF!</definedName>
    <definedName name="Off_Peak_Percent" localSheetId="26">#REF!</definedName>
    <definedName name="Off_Peak_Percent" localSheetId="27">#REF!</definedName>
    <definedName name="Off_Peak_Percent" localSheetId="28">#REF!</definedName>
    <definedName name="Off_Peak_Percent" localSheetId="29">#REF!</definedName>
    <definedName name="Off_Peak_Percent" localSheetId="30">#REF!</definedName>
    <definedName name="Off_Peak_Percent">#REF!</definedName>
    <definedName name="Offsite_Work_Road_Paving" localSheetId="16">#REF!</definedName>
    <definedName name="Offsite_Work_Road_Paving" localSheetId="17">#REF!</definedName>
    <definedName name="Offsite_Work_Road_Paving" localSheetId="18">#REF!</definedName>
    <definedName name="Offsite_Work_Road_Paving" localSheetId="19">#REF!</definedName>
    <definedName name="Offsite_Work_Road_Paving" localSheetId="20">#REF!</definedName>
    <definedName name="Offsite_Work_Road_Paving" localSheetId="21">#REF!</definedName>
    <definedName name="Offsite_Work_Road_Paving" localSheetId="25">#REF!</definedName>
    <definedName name="Offsite_Work_Road_Paving" localSheetId="26">#REF!</definedName>
    <definedName name="Offsite_Work_Road_Paving" localSheetId="27">#REF!</definedName>
    <definedName name="Offsite_Work_Road_Paving" localSheetId="28">#REF!</definedName>
    <definedName name="Offsite_Work_Road_Paving" localSheetId="29">#REF!</definedName>
    <definedName name="Offsite_Work_Road_Paving" localSheetId="30">#REF!</definedName>
    <definedName name="Offsite_Work_Road_Paving">#REF!</definedName>
    <definedName name="okay" localSheetId="16" hidden="1">{"Page_1",#N/A,FALSE,"BAD4Q98";"Page_2",#N/A,FALSE,"BAD4Q98";"Page_3",#N/A,FALSE,"BAD4Q98";"Page_4",#N/A,FALSE,"BAD4Q98";"Page_5",#N/A,FALSE,"BAD4Q98";"Page_6",#N/A,FALSE,"BAD4Q98";"Input_1",#N/A,FALSE,"BAD4Q98";"Input_2",#N/A,FALSE,"BAD4Q98"}</definedName>
    <definedName name="okay" localSheetId="17" hidden="1">{"Page_1",#N/A,FALSE,"BAD4Q98";"Page_2",#N/A,FALSE,"BAD4Q98";"Page_3",#N/A,FALSE,"BAD4Q98";"Page_4",#N/A,FALSE,"BAD4Q98";"Page_5",#N/A,FALSE,"BAD4Q98";"Page_6",#N/A,FALSE,"BAD4Q98";"Input_1",#N/A,FALSE,"BAD4Q98";"Input_2",#N/A,FALSE,"BAD4Q98"}</definedName>
    <definedName name="okay" localSheetId="18" hidden="1">{"Page_1",#N/A,FALSE,"BAD4Q98";"Page_2",#N/A,FALSE,"BAD4Q98";"Page_3",#N/A,FALSE,"BAD4Q98";"Page_4",#N/A,FALSE,"BAD4Q98";"Page_5",#N/A,FALSE,"BAD4Q98";"Page_6",#N/A,FALSE,"BAD4Q98";"Input_1",#N/A,FALSE,"BAD4Q98";"Input_2",#N/A,FALSE,"BAD4Q98"}</definedName>
    <definedName name="okay" localSheetId="19" hidden="1">{"Page_1",#N/A,FALSE,"BAD4Q98";"Page_2",#N/A,FALSE,"BAD4Q98";"Page_3",#N/A,FALSE,"BAD4Q98";"Page_4",#N/A,FALSE,"BAD4Q98";"Page_5",#N/A,FALSE,"BAD4Q98";"Page_6",#N/A,FALSE,"BAD4Q98";"Input_1",#N/A,FALSE,"BAD4Q98";"Input_2",#N/A,FALSE,"BAD4Q98"}</definedName>
    <definedName name="okay" localSheetId="20" hidden="1">{"Page_1",#N/A,FALSE,"BAD4Q98";"Page_2",#N/A,FALSE,"BAD4Q98";"Page_3",#N/A,FALSE,"BAD4Q98";"Page_4",#N/A,FALSE,"BAD4Q98";"Page_5",#N/A,FALSE,"BAD4Q98";"Page_6",#N/A,FALSE,"BAD4Q98";"Input_1",#N/A,FALSE,"BAD4Q98";"Input_2",#N/A,FALSE,"BAD4Q98"}</definedName>
    <definedName name="okay" localSheetId="21" hidden="1">{"Page_1",#N/A,FALSE,"BAD4Q98";"Page_2",#N/A,FALSE,"BAD4Q98";"Page_3",#N/A,FALSE,"BAD4Q98";"Page_4",#N/A,FALSE,"BAD4Q98";"Page_5",#N/A,FALSE,"BAD4Q98";"Page_6",#N/A,FALSE,"BAD4Q98";"Input_1",#N/A,FALSE,"BAD4Q98";"Input_2",#N/A,FALSE,"BAD4Q98"}</definedName>
    <definedName name="okay" localSheetId="22" hidden="1">{"Page_1",#N/A,FALSE,"BAD4Q98";"Page_2",#N/A,FALSE,"BAD4Q98";"Page_3",#N/A,FALSE,"BAD4Q98";"Page_4",#N/A,FALSE,"BAD4Q98";"Page_5",#N/A,FALSE,"BAD4Q98";"Page_6",#N/A,FALSE,"BAD4Q98";"Input_1",#N/A,FALSE,"BAD4Q98";"Input_2",#N/A,FALSE,"BAD4Q98"}</definedName>
    <definedName name="okay" localSheetId="3" hidden="1">{"Page_1",#N/A,FALSE,"BAD4Q98";"Page_2",#N/A,FALSE,"BAD4Q98";"Page_3",#N/A,FALSE,"BAD4Q98";"Page_4",#N/A,FALSE,"BAD4Q98";"Page_5",#N/A,FALSE,"BAD4Q98";"Page_6",#N/A,FALSE,"BAD4Q98";"Input_1",#N/A,FALSE,"BAD4Q98";"Input_2",#N/A,FALSE,"BAD4Q98"}</definedName>
    <definedName name="okay" localSheetId="4" hidden="1">{"Page_1",#N/A,FALSE,"BAD4Q98";"Page_2",#N/A,FALSE,"BAD4Q98";"Page_3",#N/A,FALSE,"BAD4Q98";"Page_4",#N/A,FALSE,"BAD4Q98";"Page_5",#N/A,FALSE,"BAD4Q98";"Page_6",#N/A,FALSE,"BAD4Q98";"Input_1",#N/A,FALSE,"BAD4Q98";"Input_2",#N/A,FALSE,"BAD4Q98"}</definedName>
    <definedName name="okay" localSheetId="13" hidden="1">{"Page_1",#N/A,FALSE,"BAD4Q98";"Page_2",#N/A,FALSE,"BAD4Q98";"Page_3",#N/A,FALSE,"BAD4Q98";"Page_4",#N/A,FALSE,"BAD4Q98";"Page_5",#N/A,FALSE,"BAD4Q98";"Page_6",#N/A,FALSE,"BAD4Q98";"Input_1",#N/A,FALSE,"BAD4Q98";"Input_2",#N/A,FALSE,"BAD4Q98"}</definedName>
    <definedName name="okay" localSheetId="15" hidden="1">{"Page_1",#N/A,FALSE,"BAD4Q98";"Page_2",#N/A,FALSE,"BAD4Q98";"Page_3",#N/A,FALSE,"BAD4Q98";"Page_4",#N/A,FALSE,"BAD4Q98";"Page_5",#N/A,FALSE,"BAD4Q98";"Page_6",#N/A,FALSE,"BAD4Q98";"Input_1",#N/A,FALSE,"BAD4Q98";"Input_2",#N/A,FALSE,"BAD4Q98"}</definedName>
    <definedName name="okay" localSheetId="25" hidden="1">{"Page_1",#N/A,FALSE,"BAD4Q98";"Page_2",#N/A,FALSE,"BAD4Q98";"Page_3",#N/A,FALSE,"BAD4Q98";"Page_4",#N/A,FALSE,"BAD4Q98";"Page_5",#N/A,FALSE,"BAD4Q98";"Page_6",#N/A,FALSE,"BAD4Q98";"Input_1",#N/A,FALSE,"BAD4Q98";"Input_2",#N/A,FALSE,"BAD4Q98"}</definedName>
    <definedName name="okay" localSheetId="26" hidden="1">{"Page_1",#N/A,FALSE,"BAD4Q98";"Page_2",#N/A,FALSE,"BAD4Q98";"Page_3",#N/A,FALSE,"BAD4Q98";"Page_4",#N/A,FALSE,"BAD4Q98";"Page_5",#N/A,FALSE,"BAD4Q98";"Page_6",#N/A,FALSE,"BAD4Q98";"Input_1",#N/A,FALSE,"BAD4Q98";"Input_2",#N/A,FALSE,"BAD4Q98"}</definedName>
    <definedName name="okay" localSheetId="27" hidden="1">{"Page_1",#N/A,FALSE,"BAD4Q98";"Page_2",#N/A,FALSE,"BAD4Q98";"Page_3",#N/A,FALSE,"BAD4Q98";"Page_4",#N/A,FALSE,"BAD4Q98";"Page_5",#N/A,FALSE,"BAD4Q98";"Page_6",#N/A,FALSE,"BAD4Q98";"Input_1",#N/A,FALSE,"BAD4Q98";"Input_2",#N/A,FALSE,"BAD4Q98"}</definedName>
    <definedName name="okay" localSheetId="28" hidden="1">{"Page_1",#N/A,FALSE,"BAD4Q98";"Page_2",#N/A,FALSE,"BAD4Q98";"Page_3",#N/A,FALSE,"BAD4Q98";"Page_4",#N/A,FALSE,"BAD4Q98";"Page_5",#N/A,FALSE,"BAD4Q98";"Page_6",#N/A,FALSE,"BAD4Q98";"Input_1",#N/A,FALSE,"BAD4Q98";"Input_2",#N/A,FALSE,"BAD4Q98"}</definedName>
    <definedName name="okay" localSheetId="29" hidden="1">{"Page_1",#N/A,FALSE,"BAD4Q98";"Page_2",#N/A,FALSE,"BAD4Q98";"Page_3",#N/A,FALSE,"BAD4Q98";"Page_4",#N/A,FALSE,"BAD4Q98";"Page_5",#N/A,FALSE,"BAD4Q98";"Page_6",#N/A,FALSE,"BAD4Q98";"Input_1",#N/A,FALSE,"BAD4Q98";"Input_2",#N/A,FALSE,"BAD4Q98"}</definedName>
    <definedName name="okay" localSheetId="30" hidden="1">{"Page_1",#N/A,FALSE,"BAD4Q98";"Page_2",#N/A,FALSE,"BAD4Q98";"Page_3",#N/A,FALSE,"BAD4Q98";"Page_4",#N/A,FALSE,"BAD4Q98";"Page_5",#N/A,FALSE,"BAD4Q98";"Page_6",#N/A,FALSE,"BAD4Q98";"Input_1",#N/A,FALSE,"BAD4Q98";"Input_2",#N/A,FALSE,"BAD4Q98"}</definedName>
    <definedName name="On_Peak_Hours" localSheetId="16">#REF!</definedName>
    <definedName name="On_Peak_Hours" localSheetId="17">#REF!</definedName>
    <definedName name="On_Peak_Hours" localSheetId="18">#REF!</definedName>
    <definedName name="On_Peak_Hours" localSheetId="19">#REF!</definedName>
    <definedName name="On_Peak_Hours" localSheetId="20">#REF!</definedName>
    <definedName name="On_Peak_Hours" localSheetId="21">#REF!</definedName>
    <definedName name="On_Peak_Hours" localSheetId="25">#REF!</definedName>
    <definedName name="On_Peak_Hours" localSheetId="26">#REF!</definedName>
    <definedName name="On_Peak_Hours" localSheetId="27">#REF!</definedName>
    <definedName name="On_Peak_Hours" localSheetId="28">#REF!</definedName>
    <definedName name="On_Peak_Hours" localSheetId="29">#REF!</definedName>
    <definedName name="On_Peak_Hours" localSheetId="30">#REF!</definedName>
    <definedName name="On_Peak_Hours">#REF!</definedName>
    <definedName name="On_Peak_Percent" localSheetId="16">#REF!</definedName>
    <definedName name="On_Peak_Percent" localSheetId="17">#REF!</definedName>
    <definedName name="On_Peak_Percent" localSheetId="18">#REF!</definedName>
    <definedName name="On_Peak_Percent" localSheetId="19">#REF!</definedName>
    <definedName name="On_Peak_Percent" localSheetId="20">#REF!</definedName>
    <definedName name="On_Peak_Percent" localSheetId="21">#REF!</definedName>
    <definedName name="On_Peak_Percent" localSheetId="25">#REF!</definedName>
    <definedName name="On_Peak_Percent" localSheetId="26">#REF!</definedName>
    <definedName name="On_Peak_Percent" localSheetId="27">#REF!</definedName>
    <definedName name="On_Peak_Percent" localSheetId="28">#REF!</definedName>
    <definedName name="On_Peak_Percent" localSheetId="29">#REF!</definedName>
    <definedName name="On_Peak_Percent" localSheetId="30">#REF!</definedName>
    <definedName name="On_Peak_Percent">#REF!</definedName>
    <definedName name="Open_Click">[23]!Open_Click</definedName>
    <definedName name="Operator_Fee_during_Mobilization" localSheetId="16">#REF!</definedName>
    <definedName name="Operator_Fee_during_Mobilization" localSheetId="17">#REF!</definedName>
    <definedName name="Operator_Fee_during_Mobilization" localSheetId="18">#REF!</definedName>
    <definedName name="Operator_Fee_during_Mobilization" localSheetId="19">#REF!</definedName>
    <definedName name="Operator_Fee_during_Mobilization" localSheetId="20">#REF!</definedName>
    <definedName name="Operator_Fee_during_Mobilization" localSheetId="21">#REF!</definedName>
    <definedName name="Operator_Fee_during_Mobilization" localSheetId="25">#REF!</definedName>
    <definedName name="Operator_Fee_during_Mobilization" localSheetId="26">#REF!</definedName>
    <definedName name="Operator_Fee_during_Mobilization" localSheetId="27">#REF!</definedName>
    <definedName name="Operator_Fee_during_Mobilization" localSheetId="28">#REF!</definedName>
    <definedName name="Operator_Fee_during_Mobilization" localSheetId="29">#REF!</definedName>
    <definedName name="Operator_Fee_during_Mobilization" localSheetId="30">#REF!</definedName>
    <definedName name="Operator_Fee_during_Mobilization">#REF!</definedName>
    <definedName name="Opt_Discrate" localSheetId="16">#REF!</definedName>
    <definedName name="Opt_Discrate" localSheetId="17">#REF!</definedName>
    <definedName name="Opt_Discrate" localSheetId="18">#REF!</definedName>
    <definedName name="Opt_Discrate" localSheetId="19">#REF!</definedName>
    <definedName name="Opt_Discrate" localSheetId="20">#REF!</definedName>
    <definedName name="Opt_Discrate" localSheetId="21">#REF!</definedName>
    <definedName name="Opt_Discrate" localSheetId="25">#REF!</definedName>
    <definedName name="Opt_Discrate" localSheetId="26">#REF!</definedName>
    <definedName name="Opt_Discrate" localSheetId="27">#REF!</definedName>
    <definedName name="Opt_Discrate" localSheetId="28">#REF!</definedName>
    <definedName name="Opt_Discrate" localSheetId="29">#REF!</definedName>
    <definedName name="Opt_Discrate" localSheetId="30">#REF!</definedName>
    <definedName name="Opt_Discrate">#REF!</definedName>
    <definedName name="Opt_DR" localSheetId="16">#REF!</definedName>
    <definedName name="Opt_DR" localSheetId="17">#REF!</definedName>
    <definedName name="Opt_DR" localSheetId="18">#REF!</definedName>
    <definedName name="Opt_DR" localSheetId="19">#REF!</definedName>
    <definedName name="Opt_DR" localSheetId="20">#REF!</definedName>
    <definedName name="Opt_DR" localSheetId="21">#REF!</definedName>
    <definedName name="Opt_DR" localSheetId="25">#REF!</definedName>
    <definedName name="Opt_DR" localSheetId="26">#REF!</definedName>
    <definedName name="Opt_DR" localSheetId="27">#REF!</definedName>
    <definedName name="Opt_DR" localSheetId="28">#REF!</definedName>
    <definedName name="Opt_DR" localSheetId="29">#REF!</definedName>
    <definedName name="Opt_DR" localSheetId="30">#REF!</definedName>
    <definedName name="Opt_DR">#REF!</definedName>
    <definedName name="optindexswap_meanreversion" localSheetId="16">#REF!</definedName>
    <definedName name="optindexswap_meanreversion" localSheetId="17">#REF!</definedName>
    <definedName name="optindexswap_meanreversion" localSheetId="18">#REF!</definedName>
    <definedName name="optindexswap_meanreversion" localSheetId="19">#REF!</definedName>
    <definedName name="optindexswap_meanreversion" localSheetId="20">#REF!</definedName>
    <definedName name="optindexswap_meanreversion" localSheetId="21">#REF!</definedName>
    <definedName name="optindexswap_meanreversion" localSheetId="25">#REF!</definedName>
    <definedName name="optindexswap_meanreversion" localSheetId="26">#REF!</definedName>
    <definedName name="optindexswap_meanreversion" localSheetId="27">#REF!</definedName>
    <definedName name="optindexswap_meanreversion" localSheetId="28">#REF!</definedName>
    <definedName name="optindexswap_meanreversion" localSheetId="29">#REF!</definedName>
    <definedName name="optindexswap_meanreversion" localSheetId="30">#REF!</definedName>
    <definedName name="optindexswap_meanreversion">#REF!</definedName>
    <definedName name="optindexswap_model" localSheetId="16">#REF!</definedName>
    <definedName name="optindexswap_model" localSheetId="17">#REF!</definedName>
    <definedName name="optindexswap_model" localSheetId="18">#REF!</definedName>
    <definedName name="optindexswap_model" localSheetId="19">#REF!</definedName>
    <definedName name="optindexswap_model" localSheetId="20">#REF!</definedName>
    <definedName name="optindexswap_model" localSheetId="21">#REF!</definedName>
    <definedName name="optindexswap_model" localSheetId="25">#REF!</definedName>
    <definedName name="optindexswap_model" localSheetId="26">#REF!</definedName>
    <definedName name="optindexswap_model" localSheetId="27">#REF!</definedName>
    <definedName name="optindexswap_model" localSheetId="28">#REF!</definedName>
    <definedName name="optindexswap_model" localSheetId="29">#REF!</definedName>
    <definedName name="optindexswap_model" localSheetId="30">#REF!</definedName>
    <definedName name="optindexswap_model">#REF!</definedName>
    <definedName name="optindexswap_treesteps" localSheetId="16">#REF!</definedName>
    <definedName name="optindexswap_treesteps" localSheetId="17">#REF!</definedName>
    <definedName name="optindexswap_treesteps" localSheetId="18">#REF!</definedName>
    <definedName name="optindexswap_treesteps" localSheetId="19">#REF!</definedName>
    <definedName name="optindexswap_treesteps" localSheetId="20">#REF!</definedName>
    <definedName name="optindexswap_treesteps" localSheetId="21">#REF!</definedName>
    <definedName name="optindexswap_treesteps" localSheetId="25">#REF!</definedName>
    <definedName name="optindexswap_treesteps" localSheetId="26">#REF!</definedName>
    <definedName name="optindexswap_treesteps" localSheetId="27">#REF!</definedName>
    <definedName name="optindexswap_treesteps" localSheetId="28">#REF!</definedName>
    <definedName name="optindexswap_treesteps" localSheetId="29">#REF!</definedName>
    <definedName name="optindexswap_treesteps" localSheetId="30">#REF!</definedName>
    <definedName name="optindexswap_treesteps">#REF!</definedName>
    <definedName name="optindexswap_volatility" localSheetId="16">#REF!</definedName>
    <definedName name="optindexswap_volatility" localSheetId="17">#REF!</definedName>
    <definedName name="optindexswap_volatility" localSheetId="18">#REF!</definedName>
    <definedName name="optindexswap_volatility" localSheetId="19">#REF!</definedName>
    <definedName name="optindexswap_volatility" localSheetId="20">#REF!</definedName>
    <definedName name="optindexswap_volatility" localSheetId="21">#REF!</definedName>
    <definedName name="optindexswap_volatility" localSheetId="25">#REF!</definedName>
    <definedName name="optindexswap_volatility" localSheetId="26">#REF!</definedName>
    <definedName name="optindexswap_volatility" localSheetId="27">#REF!</definedName>
    <definedName name="optindexswap_volatility" localSheetId="28">#REF!</definedName>
    <definedName name="optindexswap_volatility" localSheetId="29">#REF!</definedName>
    <definedName name="optindexswap_volatility" localSheetId="30">#REF!</definedName>
    <definedName name="optindexswap_volatility">#REF!</definedName>
    <definedName name="option_treesteps" localSheetId="16">#REF!</definedName>
    <definedName name="option_treesteps" localSheetId="17">#REF!</definedName>
    <definedName name="option_treesteps" localSheetId="18">#REF!</definedName>
    <definedName name="option_treesteps" localSheetId="19">#REF!</definedName>
    <definedName name="option_treesteps" localSheetId="20">#REF!</definedName>
    <definedName name="option_treesteps" localSheetId="21">#REF!</definedName>
    <definedName name="option_treesteps" localSheetId="25">#REF!</definedName>
    <definedName name="option_treesteps" localSheetId="26">#REF!</definedName>
    <definedName name="option_treesteps" localSheetId="27">#REF!</definedName>
    <definedName name="option_treesteps" localSheetId="28">#REF!</definedName>
    <definedName name="option_treesteps" localSheetId="29">#REF!</definedName>
    <definedName name="option_treesteps" localSheetId="30">#REF!</definedName>
    <definedName name="option_treesteps">#REF!</definedName>
    <definedName name="option_volatility" localSheetId="16">#REF!</definedName>
    <definedName name="option_volatility" localSheetId="17">#REF!</definedName>
    <definedName name="option_volatility" localSheetId="18">#REF!</definedName>
    <definedName name="option_volatility" localSheetId="19">#REF!</definedName>
    <definedName name="option_volatility" localSheetId="20">#REF!</definedName>
    <definedName name="option_volatility" localSheetId="21">#REF!</definedName>
    <definedName name="option_volatility" localSheetId="25">#REF!</definedName>
    <definedName name="option_volatility" localSheetId="26">#REF!</definedName>
    <definedName name="option_volatility" localSheetId="27">#REF!</definedName>
    <definedName name="option_volatility" localSheetId="28">#REF!</definedName>
    <definedName name="option_volatility" localSheetId="29">#REF!</definedName>
    <definedName name="option_volatility" localSheetId="30">#REF!</definedName>
    <definedName name="option_volatility">#REF!</definedName>
    <definedName name="Other_EPC_Scope_Items_Non_Bechtel" localSheetId="16">#REF!</definedName>
    <definedName name="Other_EPC_Scope_Items_Non_Bechtel" localSheetId="17">#REF!</definedName>
    <definedName name="Other_EPC_Scope_Items_Non_Bechtel" localSheetId="18">#REF!</definedName>
    <definedName name="Other_EPC_Scope_Items_Non_Bechtel" localSheetId="19">#REF!</definedName>
    <definedName name="Other_EPC_Scope_Items_Non_Bechtel" localSheetId="20">#REF!</definedName>
    <definedName name="Other_EPC_Scope_Items_Non_Bechtel" localSheetId="21">#REF!</definedName>
    <definedName name="Other_EPC_Scope_Items_Non_Bechtel" localSheetId="25">#REF!</definedName>
    <definedName name="Other_EPC_Scope_Items_Non_Bechtel" localSheetId="26">#REF!</definedName>
    <definedName name="Other_EPC_Scope_Items_Non_Bechtel" localSheetId="27">#REF!</definedName>
    <definedName name="Other_EPC_Scope_Items_Non_Bechtel" localSheetId="28">#REF!</definedName>
    <definedName name="Other_EPC_Scope_Items_Non_Bechtel" localSheetId="29">#REF!</definedName>
    <definedName name="Other_EPC_Scope_Items_Non_Bechtel" localSheetId="30">#REF!</definedName>
    <definedName name="Other_EPC_Scope_Items_Non_Bechtel">#REF!</definedName>
    <definedName name="OTHERHRS" localSheetId="16">#REF!</definedName>
    <definedName name="OTHERHRS" localSheetId="17">#REF!</definedName>
    <definedName name="OTHERHRS" localSheetId="18">#REF!</definedName>
    <definedName name="OTHERHRS" localSheetId="19">#REF!</definedName>
    <definedName name="OTHERHRS" localSheetId="20">#REF!</definedName>
    <definedName name="OTHERHRS" localSheetId="21">#REF!</definedName>
    <definedName name="OTHERHRS" localSheetId="25">#REF!</definedName>
    <definedName name="OTHERHRS" localSheetId="26">#REF!</definedName>
    <definedName name="OTHERHRS" localSheetId="27">#REF!</definedName>
    <definedName name="OTHERHRS" localSheetId="28">#REF!</definedName>
    <definedName name="OTHERHRS" localSheetId="29">#REF!</definedName>
    <definedName name="OTHERHRS" localSheetId="30">#REF!</definedName>
    <definedName name="OTHERHRS">#REF!</definedName>
    <definedName name="otherrev" localSheetId="16" hidden="1">{#N/A,#N/A,TRUE,"SDGE";#N/A,#N/A,TRUE,"GBU";#N/A,#N/A,TRUE,"TBU";#N/A,#N/A,TRUE,"EDBU";#N/A,#N/A,TRUE,"ExclCC"}</definedName>
    <definedName name="otherrev" localSheetId="17" hidden="1">{#N/A,#N/A,TRUE,"SDGE";#N/A,#N/A,TRUE,"GBU";#N/A,#N/A,TRUE,"TBU";#N/A,#N/A,TRUE,"EDBU";#N/A,#N/A,TRUE,"ExclCC"}</definedName>
    <definedName name="otherrev" localSheetId="18" hidden="1">{#N/A,#N/A,TRUE,"SDGE";#N/A,#N/A,TRUE,"GBU";#N/A,#N/A,TRUE,"TBU";#N/A,#N/A,TRUE,"EDBU";#N/A,#N/A,TRUE,"ExclCC"}</definedName>
    <definedName name="otherrev" localSheetId="19" hidden="1">{#N/A,#N/A,TRUE,"SDGE";#N/A,#N/A,TRUE,"GBU";#N/A,#N/A,TRUE,"TBU";#N/A,#N/A,TRUE,"EDBU";#N/A,#N/A,TRUE,"ExclCC"}</definedName>
    <definedName name="otherrev" localSheetId="20" hidden="1">{#N/A,#N/A,TRUE,"SDGE";#N/A,#N/A,TRUE,"GBU";#N/A,#N/A,TRUE,"TBU";#N/A,#N/A,TRUE,"EDBU";#N/A,#N/A,TRUE,"ExclCC"}</definedName>
    <definedName name="otherrev" localSheetId="21" hidden="1">{#N/A,#N/A,TRUE,"SDGE";#N/A,#N/A,TRUE,"GBU";#N/A,#N/A,TRUE,"TBU";#N/A,#N/A,TRUE,"EDBU";#N/A,#N/A,TRUE,"ExclCC"}</definedName>
    <definedName name="otherrev" localSheetId="22" hidden="1">{#N/A,#N/A,TRUE,"SDGE";#N/A,#N/A,TRUE,"GBU";#N/A,#N/A,TRUE,"TBU";#N/A,#N/A,TRUE,"EDBU";#N/A,#N/A,TRUE,"ExclCC"}</definedName>
    <definedName name="otherrev" localSheetId="3" hidden="1">{#N/A,#N/A,TRUE,"SDGE";#N/A,#N/A,TRUE,"GBU";#N/A,#N/A,TRUE,"TBU";#N/A,#N/A,TRUE,"EDBU";#N/A,#N/A,TRUE,"ExclCC"}</definedName>
    <definedName name="otherrev" localSheetId="4" hidden="1">{#N/A,#N/A,TRUE,"SDGE";#N/A,#N/A,TRUE,"GBU";#N/A,#N/A,TRUE,"TBU";#N/A,#N/A,TRUE,"EDBU";#N/A,#N/A,TRUE,"ExclCC"}</definedName>
    <definedName name="otherrev" localSheetId="13" hidden="1">{#N/A,#N/A,TRUE,"SDGE";#N/A,#N/A,TRUE,"GBU";#N/A,#N/A,TRUE,"TBU";#N/A,#N/A,TRUE,"EDBU";#N/A,#N/A,TRUE,"ExclCC"}</definedName>
    <definedName name="otherrev" localSheetId="15" hidden="1">{#N/A,#N/A,TRUE,"SDGE";#N/A,#N/A,TRUE,"GBU";#N/A,#N/A,TRUE,"TBU";#N/A,#N/A,TRUE,"EDBU";#N/A,#N/A,TRUE,"ExclCC"}</definedName>
    <definedName name="otherrev" localSheetId="25" hidden="1">{#N/A,#N/A,TRUE,"SDGE";#N/A,#N/A,TRUE,"GBU";#N/A,#N/A,TRUE,"TBU";#N/A,#N/A,TRUE,"EDBU";#N/A,#N/A,TRUE,"ExclCC"}</definedName>
    <definedName name="otherrev" localSheetId="26" hidden="1">{#N/A,#N/A,TRUE,"SDGE";#N/A,#N/A,TRUE,"GBU";#N/A,#N/A,TRUE,"TBU";#N/A,#N/A,TRUE,"EDBU";#N/A,#N/A,TRUE,"ExclCC"}</definedName>
    <definedName name="otherrev" localSheetId="27" hidden="1">{#N/A,#N/A,TRUE,"SDGE";#N/A,#N/A,TRUE,"GBU";#N/A,#N/A,TRUE,"TBU";#N/A,#N/A,TRUE,"EDBU";#N/A,#N/A,TRUE,"ExclCC"}</definedName>
    <definedName name="otherrev" localSheetId="28" hidden="1">{#N/A,#N/A,TRUE,"SDGE";#N/A,#N/A,TRUE,"GBU";#N/A,#N/A,TRUE,"TBU";#N/A,#N/A,TRUE,"EDBU";#N/A,#N/A,TRUE,"ExclCC"}</definedName>
    <definedName name="otherrev" localSheetId="29" hidden="1">{#N/A,#N/A,TRUE,"SDGE";#N/A,#N/A,TRUE,"GBU";#N/A,#N/A,TRUE,"TBU";#N/A,#N/A,TRUE,"EDBU";#N/A,#N/A,TRUE,"ExclCC"}</definedName>
    <definedName name="otherrev" localSheetId="30" hidden="1">{#N/A,#N/A,TRUE,"SDGE";#N/A,#N/A,TRUE,"GBU";#N/A,#N/A,TRUE,"TBU";#N/A,#N/A,TRUE,"EDBU";#N/A,#N/A,TRUE,"ExclCC"}</definedName>
    <definedName name="Ozone_Season_Factor" localSheetId="16">#REF!</definedName>
    <definedName name="Ozone_Season_Factor" localSheetId="17">#REF!</definedName>
    <definedName name="Ozone_Season_Factor" localSheetId="18">#REF!</definedName>
    <definedName name="Ozone_Season_Factor" localSheetId="19">#REF!</definedName>
    <definedName name="Ozone_Season_Factor" localSheetId="20">#REF!</definedName>
    <definedName name="Ozone_Season_Factor" localSheetId="21">#REF!</definedName>
    <definedName name="Ozone_Season_Factor" localSheetId="25">#REF!</definedName>
    <definedName name="Ozone_Season_Factor" localSheetId="26">#REF!</definedName>
    <definedName name="Ozone_Season_Factor" localSheetId="27">#REF!</definedName>
    <definedName name="Ozone_Season_Factor" localSheetId="28">#REF!</definedName>
    <definedName name="Ozone_Season_Factor" localSheetId="29">#REF!</definedName>
    <definedName name="Ozone_Season_Factor" localSheetId="30">#REF!</definedName>
    <definedName name="Ozone_Season_Factor">#REF!</definedName>
    <definedName name="p.Covenants" localSheetId="16" hidden="1">#REF!</definedName>
    <definedName name="p.Covenants" localSheetId="17" hidden="1">#REF!</definedName>
    <definedName name="p.Covenants" localSheetId="18" hidden="1">#REF!</definedName>
    <definedName name="p.Covenants" localSheetId="19" hidden="1">#REF!</definedName>
    <definedName name="p.Covenants" localSheetId="20" hidden="1">#REF!</definedName>
    <definedName name="p.Covenants" localSheetId="21" hidden="1">#REF!</definedName>
    <definedName name="p.Covenants" localSheetId="25" hidden="1">#REF!</definedName>
    <definedName name="p.Covenants" localSheetId="26" hidden="1">#REF!</definedName>
    <definedName name="p.Covenants" localSheetId="27" hidden="1">#REF!</definedName>
    <definedName name="p.Covenants" localSheetId="28" hidden="1">#REF!</definedName>
    <definedName name="p.Covenants" localSheetId="29" hidden="1">#REF!</definedName>
    <definedName name="p.Covenants" localSheetId="30" hidden="1">#REF!</definedName>
    <definedName name="p.Covenants" hidden="1">#REF!</definedName>
    <definedName name="p.Covenants_Titles" localSheetId="16" hidden="1">#REF!</definedName>
    <definedName name="p.Covenants_Titles" localSheetId="17" hidden="1">#REF!</definedName>
    <definedName name="p.Covenants_Titles" localSheetId="18" hidden="1">#REF!</definedName>
    <definedName name="p.Covenants_Titles" localSheetId="19" hidden="1">#REF!</definedName>
    <definedName name="p.Covenants_Titles" localSheetId="20" hidden="1">#REF!</definedName>
    <definedName name="p.Covenants_Titles" localSheetId="21" hidden="1">#REF!</definedName>
    <definedName name="p.Covenants_Titles" localSheetId="25" hidden="1">#REF!</definedName>
    <definedName name="p.Covenants_Titles" localSheetId="26" hidden="1">#REF!</definedName>
    <definedName name="p.Covenants_Titles" localSheetId="27" hidden="1">#REF!</definedName>
    <definedName name="p.Covenants_Titles" localSheetId="28" hidden="1">#REF!</definedName>
    <definedName name="p.Covenants_Titles" localSheetId="29" hidden="1">#REF!</definedName>
    <definedName name="p.Covenants_Titles" localSheetId="30" hidden="1">#REF!</definedName>
    <definedName name="p.Covenants_Titles" hidden="1">#REF!</definedName>
    <definedName name="p.CreditStats" localSheetId="16" hidden="1">#REF!</definedName>
    <definedName name="p.CreditStats" localSheetId="17" hidden="1">#REF!</definedName>
    <definedName name="p.CreditStats" localSheetId="18" hidden="1">#REF!</definedName>
    <definedName name="p.CreditStats" localSheetId="19" hidden="1">#REF!</definedName>
    <definedName name="p.CreditStats" localSheetId="20" hidden="1">#REF!</definedName>
    <definedName name="p.CreditStats" localSheetId="21" hidden="1">#REF!</definedName>
    <definedName name="p.CreditStats" localSheetId="25" hidden="1">#REF!</definedName>
    <definedName name="p.CreditStats" localSheetId="26" hidden="1">#REF!</definedName>
    <definedName name="p.CreditStats" localSheetId="27" hidden="1">#REF!</definedName>
    <definedName name="p.CreditStats" localSheetId="28" hidden="1">#REF!</definedName>
    <definedName name="p.CreditStats" localSheetId="29" hidden="1">#REF!</definedName>
    <definedName name="p.CreditStats" localSheetId="30" hidden="1">#REF!</definedName>
    <definedName name="p.CreditStats" hidden="1">#REF!</definedName>
    <definedName name="p.DCF" localSheetId="16" hidden="1">#REF!</definedName>
    <definedName name="p.DCF" localSheetId="17" hidden="1">#REF!</definedName>
    <definedName name="p.DCF" localSheetId="18" hidden="1">#REF!</definedName>
    <definedName name="p.DCF" localSheetId="19" hidden="1">#REF!</definedName>
    <definedName name="p.DCF" localSheetId="20" hidden="1">#REF!</definedName>
    <definedName name="p.DCF" localSheetId="21" hidden="1">#REF!</definedName>
    <definedName name="p.DCF" localSheetId="25" hidden="1">#REF!</definedName>
    <definedName name="p.DCF" localSheetId="26" hidden="1">#REF!</definedName>
    <definedName name="p.DCF" localSheetId="27" hidden="1">#REF!</definedName>
    <definedName name="p.DCF" localSheetId="28" hidden="1">#REF!</definedName>
    <definedName name="p.DCF" localSheetId="29" hidden="1">#REF!</definedName>
    <definedName name="p.DCF" localSheetId="30" hidden="1">#REF!</definedName>
    <definedName name="p.DCF" hidden="1">#REF!</definedName>
    <definedName name="p.DCF_Titles" localSheetId="16" hidden="1">#REF!</definedName>
    <definedName name="p.DCF_Titles" localSheetId="17" hidden="1">#REF!</definedName>
    <definedName name="p.DCF_Titles" localSheetId="18" hidden="1">#REF!</definedName>
    <definedName name="p.DCF_Titles" localSheetId="19" hidden="1">#REF!</definedName>
    <definedName name="p.DCF_Titles" localSheetId="20" hidden="1">#REF!</definedName>
    <definedName name="p.DCF_Titles" localSheetId="21" hidden="1">#REF!</definedName>
    <definedName name="p.DCF_Titles" localSheetId="25" hidden="1">#REF!</definedName>
    <definedName name="p.DCF_Titles" localSheetId="26" hidden="1">#REF!</definedName>
    <definedName name="p.DCF_Titles" localSheetId="27" hidden="1">#REF!</definedName>
    <definedName name="p.DCF_Titles" localSheetId="28" hidden="1">#REF!</definedName>
    <definedName name="p.DCF_Titles" localSheetId="29" hidden="1">#REF!</definedName>
    <definedName name="p.DCF_Titles" localSheetId="30" hidden="1">#REF!</definedName>
    <definedName name="p.DCF_Titles" hidden="1">#REF!</definedName>
    <definedName name="p.IRR" localSheetId="16" hidden="1">#REF!</definedName>
    <definedName name="p.IRR" localSheetId="17" hidden="1">#REF!</definedName>
    <definedName name="p.IRR" localSheetId="18" hidden="1">#REF!</definedName>
    <definedName name="p.IRR" localSheetId="19" hidden="1">#REF!</definedName>
    <definedName name="p.IRR" localSheetId="20" hidden="1">#REF!</definedName>
    <definedName name="p.IRR" localSheetId="21" hidden="1">#REF!</definedName>
    <definedName name="p.IRR" localSheetId="25" hidden="1">#REF!</definedName>
    <definedName name="p.IRR" localSheetId="26" hidden="1">#REF!</definedName>
    <definedName name="p.IRR" localSheetId="27" hidden="1">#REF!</definedName>
    <definedName name="p.IRR" localSheetId="28" hidden="1">#REF!</definedName>
    <definedName name="p.IRR" localSheetId="29" hidden="1">#REF!</definedName>
    <definedName name="p.IRR" localSheetId="30" hidden="1">#REF!</definedName>
    <definedName name="p.IRR" hidden="1">#REF!</definedName>
    <definedName name="p.IRR_Titles" localSheetId="16" hidden="1">#REF!</definedName>
    <definedName name="p.IRR_Titles" localSheetId="17" hidden="1">#REF!</definedName>
    <definedName name="p.IRR_Titles" localSheetId="18" hidden="1">#REF!</definedName>
    <definedName name="p.IRR_Titles" localSheetId="19" hidden="1">#REF!</definedName>
    <definedName name="p.IRR_Titles" localSheetId="20" hidden="1">#REF!</definedName>
    <definedName name="p.IRR_Titles" localSheetId="21" hidden="1">#REF!</definedName>
    <definedName name="p.IRR_Titles" localSheetId="25" hidden="1">#REF!</definedName>
    <definedName name="p.IRR_Titles" localSheetId="26" hidden="1">#REF!</definedName>
    <definedName name="p.IRR_Titles" localSheetId="27" hidden="1">#REF!</definedName>
    <definedName name="p.IRR_Titles" localSheetId="28" hidden="1">#REF!</definedName>
    <definedName name="p.IRR_Titles" localSheetId="29" hidden="1">#REF!</definedName>
    <definedName name="p.IRR_Titles" localSheetId="30" hidden="1">#REF!</definedName>
    <definedName name="p.IRR_Titles" hidden="1">#REF!</definedName>
    <definedName name="p.SP" localSheetId="16" hidden="1">#REF!</definedName>
    <definedName name="p.SP" localSheetId="17" hidden="1">#REF!</definedName>
    <definedName name="p.SP" localSheetId="18" hidden="1">#REF!</definedName>
    <definedName name="p.SP" localSheetId="19" hidden="1">#REF!</definedName>
    <definedName name="p.SP" localSheetId="20" hidden="1">#REF!</definedName>
    <definedName name="p.SP" localSheetId="21" hidden="1">#REF!</definedName>
    <definedName name="p.SP" localSheetId="25" hidden="1">#REF!</definedName>
    <definedName name="p.SP" localSheetId="26" hidden="1">#REF!</definedName>
    <definedName name="p.SP" localSheetId="27" hidden="1">#REF!</definedName>
    <definedName name="p.SP" localSheetId="28" hidden="1">#REF!</definedName>
    <definedName name="p.SP" localSheetId="29" hidden="1">#REF!</definedName>
    <definedName name="p.SP" localSheetId="30" hidden="1">#REF!</definedName>
    <definedName name="p.SP" hidden="1">#REF!</definedName>
    <definedName name="p.Summary" localSheetId="16" hidden="1">#REF!</definedName>
    <definedName name="p.Summary" localSheetId="17" hidden="1">#REF!</definedName>
    <definedName name="p.Summary" localSheetId="18" hidden="1">#REF!</definedName>
    <definedName name="p.Summary" localSheetId="19" hidden="1">#REF!</definedName>
    <definedName name="p.Summary" localSheetId="20" hidden="1">#REF!</definedName>
    <definedName name="p.Summary" localSheetId="21" hidden="1">#REF!</definedName>
    <definedName name="p.Summary" localSheetId="25" hidden="1">#REF!</definedName>
    <definedName name="p.Summary" localSheetId="26" hidden="1">#REF!</definedName>
    <definedName name="p.Summary" localSheetId="27" hidden="1">#REF!</definedName>
    <definedName name="p.Summary" localSheetId="28" hidden="1">#REF!</definedName>
    <definedName name="p.Summary" localSheetId="29" hidden="1">#REF!</definedName>
    <definedName name="p.Summary" localSheetId="30" hidden="1">#REF!</definedName>
    <definedName name="p.Summary" hidden="1">#REF!</definedName>
    <definedName name="p.Summary_Titles" localSheetId="16" hidden="1">#REF!</definedName>
    <definedName name="p.Summary_Titles" localSheetId="17" hidden="1">#REF!</definedName>
    <definedName name="p.Summary_Titles" localSheetId="18" hidden="1">#REF!</definedName>
    <definedName name="p.Summary_Titles" localSheetId="19" hidden="1">#REF!</definedName>
    <definedName name="p.Summary_Titles" localSheetId="20" hidden="1">#REF!</definedName>
    <definedName name="p.Summary_Titles" localSheetId="21" hidden="1">#REF!</definedName>
    <definedName name="p.Summary_Titles" localSheetId="25" hidden="1">#REF!</definedName>
    <definedName name="p.Summary_Titles" localSheetId="26" hidden="1">#REF!</definedName>
    <definedName name="p.Summary_Titles" localSheetId="27" hidden="1">#REF!</definedName>
    <definedName name="p.Summary_Titles" localSheetId="28" hidden="1">#REF!</definedName>
    <definedName name="p.Summary_Titles" localSheetId="29" hidden="1">#REF!</definedName>
    <definedName name="p.Summary_Titles" localSheetId="30" hidden="1">#REF!</definedName>
    <definedName name="p.Summary_Titles" hidden="1">#REF!</definedName>
    <definedName name="P_Tot" localSheetId="16"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17"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18"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19"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20"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21"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22"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3"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4"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13"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15"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25"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26"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27"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28"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29"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30"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age_1">"h2:m65"</definedName>
    <definedName name="Page_2">"p2:z62"</definedName>
    <definedName name="Page_3">"ad2:al80"</definedName>
    <definedName name="Page_4">"ad83:am138"</definedName>
    <definedName name="Page_5">"ap2:bf77"</definedName>
    <definedName name="Page_6">"bj2:cc81"</definedName>
    <definedName name="PAGE1" localSheetId="16">#REF!</definedName>
    <definedName name="PAGE1" localSheetId="17">#REF!</definedName>
    <definedName name="PAGE1" localSheetId="18">#REF!</definedName>
    <definedName name="PAGE1" localSheetId="19">#REF!</definedName>
    <definedName name="PAGE1" localSheetId="20">#REF!</definedName>
    <definedName name="PAGE1" localSheetId="21">#REF!</definedName>
    <definedName name="PAGE1" localSheetId="25">#REF!</definedName>
    <definedName name="PAGE1" localSheetId="26">#REF!</definedName>
    <definedName name="PAGE1" localSheetId="27">#REF!</definedName>
    <definedName name="PAGE1" localSheetId="28">#REF!</definedName>
    <definedName name="PAGE1" localSheetId="29">#REF!</definedName>
    <definedName name="PAGE1" localSheetId="30">#REF!</definedName>
    <definedName name="PAGE1">#REF!</definedName>
    <definedName name="page1997" localSheetId="16">#REF!</definedName>
    <definedName name="page1997" localSheetId="17">#REF!</definedName>
    <definedName name="page1997" localSheetId="18">#REF!</definedName>
    <definedName name="page1997" localSheetId="19">#REF!</definedName>
    <definedName name="page1997" localSheetId="20">#REF!</definedName>
    <definedName name="page1997" localSheetId="21">#REF!</definedName>
    <definedName name="page1997" localSheetId="25">#REF!</definedName>
    <definedName name="page1997" localSheetId="26">#REF!</definedName>
    <definedName name="page1997" localSheetId="27">#REF!</definedName>
    <definedName name="page1997" localSheetId="28">#REF!</definedName>
    <definedName name="page1997" localSheetId="29">#REF!</definedName>
    <definedName name="page1997" localSheetId="30">#REF!</definedName>
    <definedName name="page1997">#REF!</definedName>
    <definedName name="PAGE2" localSheetId="16">#REF!</definedName>
    <definedName name="PAGE2" localSheetId="17">#REF!</definedName>
    <definedName name="PAGE2" localSheetId="18">#REF!</definedName>
    <definedName name="PAGE2" localSheetId="19">#REF!</definedName>
    <definedName name="PAGE2" localSheetId="20">#REF!</definedName>
    <definedName name="PAGE2" localSheetId="21">#REF!</definedName>
    <definedName name="PAGE2" localSheetId="25">#REF!</definedName>
    <definedName name="PAGE2" localSheetId="26">#REF!</definedName>
    <definedName name="PAGE2" localSheetId="27">#REF!</definedName>
    <definedName name="PAGE2" localSheetId="28">#REF!</definedName>
    <definedName name="PAGE2" localSheetId="29">#REF!</definedName>
    <definedName name="PAGE2" localSheetId="30">#REF!</definedName>
    <definedName name="PAGE2">#REF!</definedName>
    <definedName name="Pal_Workbook_GUID" hidden="1">"1YDJKL1A3MNKIMXTGKJS3UTZ"</definedName>
    <definedName name="Partial_Year_Factor_Synthetic_Lease" localSheetId="16">#REF!</definedName>
    <definedName name="Partial_Year_Factor_Synthetic_Lease" localSheetId="17">#REF!</definedName>
    <definedName name="Partial_Year_Factor_Synthetic_Lease" localSheetId="18">#REF!</definedName>
    <definedName name="Partial_Year_Factor_Synthetic_Lease" localSheetId="19">#REF!</definedName>
    <definedName name="Partial_Year_Factor_Synthetic_Lease" localSheetId="20">#REF!</definedName>
    <definedName name="Partial_Year_Factor_Synthetic_Lease" localSheetId="21">#REF!</definedName>
    <definedName name="Partial_Year_Factor_Synthetic_Lease" localSheetId="25">#REF!</definedName>
    <definedName name="Partial_Year_Factor_Synthetic_Lease" localSheetId="26">#REF!</definedName>
    <definedName name="Partial_Year_Factor_Synthetic_Lease" localSheetId="27">#REF!</definedName>
    <definedName name="Partial_Year_Factor_Synthetic_Lease" localSheetId="28">#REF!</definedName>
    <definedName name="Partial_Year_Factor_Synthetic_Lease" localSheetId="29">#REF!</definedName>
    <definedName name="Partial_Year_Factor_Synthetic_Lease" localSheetId="30">#REF!</definedName>
    <definedName name="Partial_Year_Factor_Synthetic_Lease">#REF!</definedName>
    <definedName name="period" localSheetId="16">#REF!</definedName>
    <definedName name="period" localSheetId="17">#REF!</definedName>
    <definedName name="period" localSheetId="18">#REF!</definedName>
    <definedName name="period" localSheetId="19">#REF!</definedName>
    <definedName name="period" localSheetId="20">#REF!</definedName>
    <definedName name="period" localSheetId="21">#REF!</definedName>
    <definedName name="period" localSheetId="25">#REF!</definedName>
    <definedName name="period" localSheetId="26">#REF!</definedName>
    <definedName name="period" localSheetId="27">#REF!</definedName>
    <definedName name="period" localSheetId="28">#REF!</definedName>
    <definedName name="period" localSheetId="29">#REF!</definedName>
    <definedName name="period" localSheetId="30">#REF!</definedName>
    <definedName name="period">#REF!</definedName>
    <definedName name="Period_1_Coverage_Threshold" localSheetId="16">#REF!</definedName>
    <definedName name="Period_1_Coverage_Threshold" localSheetId="17">#REF!</definedName>
    <definedName name="Period_1_Coverage_Threshold" localSheetId="18">#REF!</definedName>
    <definedName name="Period_1_Coverage_Threshold" localSheetId="19">#REF!</definedName>
    <definedName name="Period_1_Coverage_Threshold" localSheetId="20">#REF!</definedName>
    <definedName name="Period_1_Coverage_Threshold" localSheetId="21">#REF!</definedName>
    <definedName name="Period_1_Coverage_Threshold" localSheetId="25">#REF!</definedName>
    <definedName name="Period_1_Coverage_Threshold" localSheetId="26">#REF!</definedName>
    <definedName name="Period_1_Coverage_Threshold" localSheetId="27">#REF!</definedName>
    <definedName name="Period_1_Coverage_Threshold" localSheetId="28">#REF!</definedName>
    <definedName name="Period_1_Coverage_Threshold" localSheetId="29">#REF!</definedName>
    <definedName name="Period_1_Coverage_Threshold" localSheetId="30">#REF!</definedName>
    <definedName name="Period_1_Coverage_Threshold">#REF!</definedName>
    <definedName name="Period_1_Distributable_Cash" localSheetId="16">#REF!</definedName>
    <definedName name="Period_1_Distributable_Cash" localSheetId="17">#REF!</definedName>
    <definedName name="Period_1_Distributable_Cash" localSheetId="18">#REF!</definedName>
    <definedName name="Period_1_Distributable_Cash" localSheetId="19">#REF!</definedName>
    <definedName name="Period_1_Distributable_Cash" localSheetId="20">#REF!</definedName>
    <definedName name="Period_1_Distributable_Cash" localSheetId="21">#REF!</definedName>
    <definedName name="Period_1_Distributable_Cash" localSheetId="25">#REF!</definedName>
    <definedName name="Period_1_Distributable_Cash" localSheetId="26">#REF!</definedName>
    <definedName name="Period_1_Distributable_Cash" localSheetId="27">#REF!</definedName>
    <definedName name="Period_1_Distributable_Cash" localSheetId="28">#REF!</definedName>
    <definedName name="Period_1_Distributable_Cash" localSheetId="29">#REF!</definedName>
    <definedName name="Period_1_Distributable_Cash" localSheetId="30">#REF!</definedName>
    <definedName name="Period_1_Distributable_Cash">#REF!</definedName>
    <definedName name="Period_2_Adjusted_Distributable_Cash" localSheetId="16">#REF!</definedName>
    <definedName name="Period_2_Adjusted_Distributable_Cash" localSheetId="17">#REF!</definedName>
    <definedName name="Period_2_Adjusted_Distributable_Cash" localSheetId="18">#REF!</definedName>
    <definedName name="Period_2_Adjusted_Distributable_Cash" localSheetId="19">#REF!</definedName>
    <definedName name="Period_2_Adjusted_Distributable_Cash" localSheetId="20">#REF!</definedName>
    <definedName name="Period_2_Adjusted_Distributable_Cash" localSheetId="21">#REF!</definedName>
    <definedName name="Period_2_Adjusted_Distributable_Cash" localSheetId="25">#REF!</definedName>
    <definedName name="Period_2_Adjusted_Distributable_Cash" localSheetId="26">#REF!</definedName>
    <definedName name="Period_2_Adjusted_Distributable_Cash" localSheetId="27">#REF!</definedName>
    <definedName name="Period_2_Adjusted_Distributable_Cash" localSheetId="28">#REF!</definedName>
    <definedName name="Period_2_Adjusted_Distributable_Cash" localSheetId="29">#REF!</definedName>
    <definedName name="Period_2_Adjusted_Distributable_Cash" localSheetId="30">#REF!</definedName>
    <definedName name="Period_2_Adjusted_Distributable_Cash">#REF!</definedName>
    <definedName name="PFYE">'[19]Input1'!$B$7</definedName>
    <definedName name="PHILIPS" localSheetId="16" hidden="1">{#N/A,#N/A,FALSE,"RECAP";#N/A,#N/A,FALSE,"MATBYCLS";#N/A,#N/A,FALSE,"STATUS";#N/A,#N/A,FALSE,"OP-ACT";#N/A,#N/A,FALSE,"W_O"}</definedName>
    <definedName name="PHILIPS" localSheetId="17" hidden="1">{#N/A,#N/A,FALSE,"RECAP";#N/A,#N/A,FALSE,"MATBYCLS";#N/A,#N/A,FALSE,"STATUS";#N/A,#N/A,FALSE,"OP-ACT";#N/A,#N/A,FALSE,"W_O"}</definedName>
    <definedName name="PHILIPS" localSheetId="18" hidden="1">{#N/A,#N/A,FALSE,"RECAP";#N/A,#N/A,FALSE,"MATBYCLS";#N/A,#N/A,FALSE,"STATUS";#N/A,#N/A,FALSE,"OP-ACT";#N/A,#N/A,FALSE,"W_O"}</definedName>
    <definedName name="PHILIPS" localSheetId="19" hidden="1">{#N/A,#N/A,FALSE,"RECAP";#N/A,#N/A,FALSE,"MATBYCLS";#N/A,#N/A,FALSE,"STATUS";#N/A,#N/A,FALSE,"OP-ACT";#N/A,#N/A,FALSE,"W_O"}</definedName>
    <definedName name="PHILIPS" localSheetId="20" hidden="1">{#N/A,#N/A,FALSE,"RECAP";#N/A,#N/A,FALSE,"MATBYCLS";#N/A,#N/A,FALSE,"STATUS";#N/A,#N/A,FALSE,"OP-ACT";#N/A,#N/A,FALSE,"W_O"}</definedName>
    <definedName name="PHILIPS" localSheetId="21" hidden="1">{#N/A,#N/A,FALSE,"RECAP";#N/A,#N/A,FALSE,"MATBYCLS";#N/A,#N/A,FALSE,"STATUS";#N/A,#N/A,FALSE,"OP-ACT";#N/A,#N/A,FALSE,"W_O"}</definedName>
    <definedName name="PHILIPS" localSheetId="22" hidden="1">{#N/A,#N/A,FALSE,"RECAP";#N/A,#N/A,FALSE,"MATBYCLS";#N/A,#N/A,FALSE,"STATUS";#N/A,#N/A,FALSE,"OP-ACT";#N/A,#N/A,FALSE,"W_O"}</definedName>
    <definedName name="PHILIPS" localSheetId="3" hidden="1">{#N/A,#N/A,FALSE,"RECAP";#N/A,#N/A,FALSE,"MATBYCLS";#N/A,#N/A,FALSE,"STATUS";#N/A,#N/A,FALSE,"OP-ACT";#N/A,#N/A,FALSE,"W_O"}</definedName>
    <definedName name="PHILIPS" localSheetId="4" hidden="1">{#N/A,#N/A,FALSE,"RECAP";#N/A,#N/A,FALSE,"MATBYCLS";#N/A,#N/A,FALSE,"STATUS";#N/A,#N/A,FALSE,"OP-ACT";#N/A,#N/A,FALSE,"W_O"}</definedName>
    <definedName name="PHILIPS" localSheetId="13" hidden="1">{#N/A,#N/A,FALSE,"RECAP";#N/A,#N/A,FALSE,"MATBYCLS";#N/A,#N/A,FALSE,"STATUS";#N/A,#N/A,FALSE,"OP-ACT";#N/A,#N/A,FALSE,"W_O"}</definedName>
    <definedName name="PHILIPS" localSheetId="15" hidden="1">{#N/A,#N/A,FALSE,"RECAP";#N/A,#N/A,FALSE,"MATBYCLS";#N/A,#N/A,FALSE,"STATUS";#N/A,#N/A,FALSE,"OP-ACT";#N/A,#N/A,FALSE,"W_O"}</definedName>
    <definedName name="PHILIPS" localSheetId="25" hidden="1">{#N/A,#N/A,FALSE,"RECAP";#N/A,#N/A,FALSE,"MATBYCLS";#N/A,#N/A,FALSE,"STATUS";#N/A,#N/A,FALSE,"OP-ACT";#N/A,#N/A,FALSE,"W_O"}</definedName>
    <definedName name="PHILIPS" localSheetId="26" hidden="1">{#N/A,#N/A,FALSE,"RECAP";#N/A,#N/A,FALSE,"MATBYCLS";#N/A,#N/A,FALSE,"STATUS";#N/A,#N/A,FALSE,"OP-ACT";#N/A,#N/A,FALSE,"W_O"}</definedName>
    <definedName name="PHILIPS" localSheetId="27" hidden="1">{#N/A,#N/A,FALSE,"RECAP";#N/A,#N/A,FALSE,"MATBYCLS";#N/A,#N/A,FALSE,"STATUS";#N/A,#N/A,FALSE,"OP-ACT";#N/A,#N/A,FALSE,"W_O"}</definedName>
    <definedName name="PHILIPS" localSheetId="28" hidden="1">{#N/A,#N/A,FALSE,"RECAP";#N/A,#N/A,FALSE,"MATBYCLS";#N/A,#N/A,FALSE,"STATUS";#N/A,#N/A,FALSE,"OP-ACT";#N/A,#N/A,FALSE,"W_O"}</definedName>
    <definedName name="PHILIPS" localSheetId="29" hidden="1">{#N/A,#N/A,FALSE,"RECAP";#N/A,#N/A,FALSE,"MATBYCLS";#N/A,#N/A,FALSE,"STATUS";#N/A,#N/A,FALSE,"OP-ACT";#N/A,#N/A,FALSE,"W_O"}</definedName>
    <definedName name="PHILIPS" localSheetId="30" hidden="1">{#N/A,#N/A,FALSE,"RECAP";#N/A,#N/A,FALSE,"MATBYCLS";#N/A,#N/A,FALSE,"STATUS";#N/A,#N/A,FALSE,"OP-ACT";#N/A,#N/A,FALSE,"W_O"}</definedName>
    <definedName name="PhyGasTermDates">'[18]PhyGasTerm'!$L$1:$BU$2</definedName>
    <definedName name="PhyGasTermMTM">'[18]PhyGasTerm'!$B$62:$BU$105</definedName>
    <definedName name="PhyGasTermVol">'[18]PhyGasTerm'!$B$7:$BU$50</definedName>
    <definedName name="Physical">'[24]PhysicalFreeze'!$A$5:$BS$152</definedName>
    <definedName name="PILOT_Escalation_Ceiling" localSheetId="16">#REF!</definedName>
    <definedName name="PILOT_Escalation_Ceiling" localSheetId="17">#REF!</definedName>
    <definedName name="PILOT_Escalation_Ceiling" localSheetId="18">#REF!</definedName>
    <definedName name="PILOT_Escalation_Ceiling" localSheetId="19">#REF!</definedName>
    <definedName name="PILOT_Escalation_Ceiling" localSheetId="20">#REF!</definedName>
    <definedName name="PILOT_Escalation_Ceiling" localSheetId="21">#REF!</definedName>
    <definedName name="PILOT_Escalation_Ceiling" localSheetId="25">#REF!</definedName>
    <definedName name="PILOT_Escalation_Ceiling" localSheetId="26">#REF!</definedName>
    <definedName name="PILOT_Escalation_Ceiling" localSheetId="27">#REF!</definedName>
    <definedName name="PILOT_Escalation_Ceiling" localSheetId="28">#REF!</definedName>
    <definedName name="PILOT_Escalation_Ceiling" localSheetId="29">#REF!</definedName>
    <definedName name="PILOT_Escalation_Ceiling" localSheetId="30">#REF!</definedName>
    <definedName name="PILOT_Escalation_Ceiling">#REF!</definedName>
    <definedName name="PILOT_Escalation_Floor" localSheetId="16">#REF!</definedName>
    <definedName name="PILOT_Escalation_Floor" localSheetId="17">#REF!</definedName>
    <definedName name="PILOT_Escalation_Floor" localSheetId="18">#REF!</definedName>
    <definedName name="PILOT_Escalation_Floor" localSheetId="19">#REF!</definedName>
    <definedName name="PILOT_Escalation_Floor" localSheetId="20">#REF!</definedName>
    <definedName name="PILOT_Escalation_Floor" localSheetId="21">#REF!</definedName>
    <definedName name="PILOT_Escalation_Floor" localSheetId="25">#REF!</definedName>
    <definedName name="PILOT_Escalation_Floor" localSheetId="26">#REF!</definedName>
    <definedName name="PILOT_Escalation_Floor" localSheetId="27">#REF!</definedName>
    <definedName name="PILOT_Escalation_Floor" localSheetId="28">#REF!</definedName>
    <definedName name="PILOT_Escalation_Floor" localSheetId="29">#REF!</definedName>
    <definedName name="PILOT_Escalation_Floor" localSheetId="30">#REF!</definedName>
    <definedName name="PILOT_Escalation_Floor">#REF!</definedName>
    <definedName name="PILOT_Portion_to_County" localSheetId="16">#REF!</definedName>
    <definedName name="PILOT_Portion_to_County" localSheetId="17">#REF!</definedName>
    <definedName name="PILOT_Portion_to_County" localSheetId="18">#REF!</definedName>
    <definedName name="PILOT_Portion_to_County" localSheetId="19">#REF!</definedName>
    <definedName name="PILOT_Portion_to_County" localSheetId="20">#REF!</definedName>
    <definedName name="PILOT_Portion_to_County" localSheetId="21">#REF!</definedName>
    <definedName name="PILOT_Portion_to_County" localSheetId="25">#REF!</definedName>
    <definedName name="PILOT_Portion_to_County" localSheetId="26">#REF!</definedName>
    <definedName name="PILOT_Portion_to_County" localSheetId="27">#REF!</definedName>
    <definedName name="PILOT_Portion_to_County" localSheetId="28">#REF!</definedName>
    <definedName name="PILOT_Portion_to_County" localSheetId="29">#REF!</definedName>
    <definedName name="PILOT_Portion_to_County" localSheetId="30">#REF!</definedName>
    <definedName name="PILOT_Portion_to_County">#REF!</definedName>
    <definedName name="Pingmancera" localSheetId="16"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17"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18"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19"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20"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21"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22"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3"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4"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13"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15"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25"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26"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27"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28"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29"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30" hidden="1">{#N/A,#N/A,FALSE,"Index";#N/A,#N/A,FALSE,"COMPBS";#N/A,#N/A,FALSE,"COMPIS";#N/A,#N/A,FALSE,"MOBS";#N/A,#N/A,FALSE,"MOIS";#N/A,#N/A,FALSE,"M&amp;AEXP";#N/A,#N/A,FALSE,"D.L.EXP";#N/A,#N/A,FALSE,"MFGEXP";#N/A,#N/A,FALSE,"ADMEXP";#N/A,#N/A,FALSE,"DLPAY";#N/A,#N/A,FALSE,"INDPAY";#N/A,#N/A,FALSE,"HOURLY";#N/A,#N/A,FALSE,"HEAD";#N/A,#N/A,FALSE,"CASHTRAN";#N/A,#N/A,FALSE,"RESULT";#N/A,#N/A,FALSE,"CASHFLOW"}</definedName>
    <definedName name="piti" localSheetId="16"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17"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18"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19"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20"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21"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22"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3"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4"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13"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15"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25"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26"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27"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28"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29"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30"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lant_Capacity" localSheetId="16">#REF!</definedName>
    <definedName name="Plant_Capacity" localSheetId="17">#REF!</definedName>
    <definedName name="Plant_Capacity" localSheetId="18">#REF!</definedName>
    <definedName name="Plant_Capacity" localSheetId="19">#REF!</definedName>
    <definedName name="Plant_Capacity" localSheetId="20">#REF!</definedName>
    <definedName name="Plant_Capacity" localSheetId="21">#REF!</definedName>
    <definedName name="Plant_Capacity" localSheetId="25">#REF!</definedName>
    <definedName name="Plant_Capacity" localSheetId="26">#REF!</definedName>
    <definedName name="Plant_Capacity" localSheetId="27">#REF!</definedName>
    <definedName name="Plant_Capacity" localSheetId="28">#REF!</definedName>
    <definedName name="Plant_Capacity" localSheetId="29">#REF!</definedName>
    <definedName name="Plant_Capacity" localSheetId="30">#REF!</definedName>
    <definedName name="Plant_Capacity">#REF!</definedName>
    <definedName name="pmcat" localSheetId="16">#REF!</definedName>
    <definedName name="pmcat" localSheetId="17">#REF!</definedName>
    <definedName name="pmcat" localSheetId="18">#REF!</definedName>
    <definedName name="pmcat" localSheetId="19">#REF!</definedName>
    <definedName name="pmcat" localSheetId="20">#REF!</definedName>
    <definedName name="pmcat" localSheetId="21">#REF!</definedName>
    <definedName name="pmcat" localSheetId="25">#REF!</definedName>
    <definedName name="pmcat" localSheetId="26">#REF!</definedName>
    <definedName name="pmcat" localSheetId="27">#REF!</definedName>
    <definedName name="pmcat" localSheetId="28">#REF!</definedName>
    <definedName name="pmcat" localSheetId="29">#REF!</definedName>
    <definedName name="pmcat" localSheetId="30">#REF!</definedName>
    <definedName name="pmcat">#REF!</definedName>
    <definedName name="pmper" localSheetId="16">#REF!</definedName>
    <definedName name="pmper" localSheetId="17">#REF!</definedName>
    <definedName name="pmper" localSheetId="18">#REF!</definedName>
    <definedName name="pmper" localSheetId="19">#REF!</definedName>
    <definedName name="pmper" localSheetId="20">#REF!</definedName>
    <definedName name="pmper" localSheetId="21">#REF!</definedName>
    <definedName name="pmper" localSheetId="25">#REF!</definedName>
    <definedName name="pmper" localSheetId="26">#REF!</definedName>
    <definedName name="pmper" localSheetId="27">#REF!</definedName>
    <definedName name="pmper" localSheetId="28">#REF!</definedName>
    <definedName name="pmper" localSheetId="29">#REF!</definedName>
    <definedName name="pmper" localSheetId="30">#REF!</definedName>
    <definedName name="pmper">#REF!</definedName>
    <definedName name="portfolio">'[5]Inputs'!$B$8</definedName>
    <definedName name="Post_Commercial_Operations_Construction_G_A_Total__2002" localSheetId="16">#REF!</definedName>
    <definedName name="Post_Commercial_Operations_Construction_G_A_Total__2002" localSheetId="17">#REF!</definedName>
    <definedName name="Post_Commercial_Operations_Construction_G_A_Total__2002" localSheetId="18">#REF!</definedName>
    <definedName name="Post_Commercial_Operations_Construction_G_A_Total__2002" localSheetId="19">#REF!</definedName>
    <definedName name="Post_Commercial_Operations_Construction_G_A_Total__2002" localSheetId="20">#REF!</definedName>
    <definedName name="Post_Commercial_Operations_Construction_G_A_Total__2002" localSheetId="21">#REF!</definedName>
    <definedName name="Post_Commercial_Operations_Construction_G_A_Total__2002" localSheetId="25">#REF!</definedName>
    <definedName name="Post_Commercial_Operations_Construction_G_A_Total__2002" localSheetId="26">#REF!</definedName>
    <definedName name="Post_Commercial_Operations_Construction_G_A_Total__2002" localSheetId="27">#REF!</definedName>
    <definedName name="Post_Commercial_Operations_Construction_G_A_Total__2002" localSheetId="28">#REF!</definedName>
    <definedName name="Post_Commercial_Operations_Construction_G_A_Total__2002" localSheetId="29">#REF!</definedName>
    <definedName name="Post_Commercial_Operations_Construction_G_A_Total__2002" localSheetId="30">#REF!</definedName>
    <definedName name="Post_Commercial_Operations_Construction_G_A_Total__2002">#REF!</definedName>
    <definedName name="Post_Lease_Term_Loan_Amortization_Partial_Year_Factor" localSheetId="16">#REF!</definedName>
    <definedName name="Post_Lease_Term_Loan_Amortization_Partial_Year_Factor" localSheetId="17">#REF!</definedName>
    <definedName name="Post_Lease_Term_Loan_Amortization_Partial_Year_Factor" localSheetId="18">#REF!</definedName>
    <definedName name="Post_Lease_Term_Loan_Amortization_Partial_Year_Factor" localSheetId="19">#REF!</definedName>
    <definedName name="Post_Lease_Term_Loan_Amortization_Partial_Year_Factor" localSheetId="20">#REF!</definedName>
    <definedName name="Post_Lease_Term_Loan_Amortization_Partial_Year_Factor" localSheetId="21">#REF!</definedName>
    <definedName name="Post_Lease_Term_Loan_Amortization_Partial_Year_Factor" localSheetId="25">#REF!</definedName>
    <definedName name="Post_Lease_Term_Loan_Amortization_Partial_Year_Factor" localSheetId="26">#REF!</definedName>
    <definedName name="Post_Lease_Term_Loan_Amortization_Partial_Year_Factor" localSheetId="27">#REF!</definedName>
    <definedName name="Post_Lease_Term_Loan_Amortization_Partial_Year_Factor" localSheetId="28">#REF!</definedName>
    <definedName name="Post_Lease_Term_Loan_Amortization_Partial_Year_Factor" localSheetId="29">#REF!</definedName>
    <definedName name="Post_Lease_Term_Loan_Amortization_Partial_Year_Factor" localSheetId="30">#REF!</definedName>
    <definedName name="Post_Lease_Term_Loan_Amortization_Partial_Year_Factor">#REF!</definedName>
    <definedName name="Post_Lease_Term_Loan_Term" localSheetId="16">#REF!</definedName>
    <definedName name="Post_Lease_Term_Loan_Term" localSheetId="17">#REF!</definedName>
    <definedName name="Post_Lease_Term_Loan_Term" localSheetId="18">#REF!</definedName>
    <definedName name="Post_Lease_Term_Loan_Term" localSheetId="19">#REF!</definedName>
    <definedName name="Post_Lease_Term_Loan_Term" localSheetId="20">#REF!</definedName>
    <definedName name="Post_Lease_Term_Loan_Term" localSheetId="21">#REF!</definedName>
    <definedName name="Post_Lease_Term_Loan_Term" localSheetId="25">#REF!</definedName>
    <definedName name="Post_Lease_Term_Loan_Term" localSheetId="26">#REF!</definedName>
    <definedName name="Post_Lease_Term_Loan_Term" localSheetId="27">#REF!</definedName>
    <definedName name="Post_Lease_Term_Loan_Term" localSheetId="28">#REF!</definedName>
    <definedName name="Post_Lease_Term_Loan_Term" localSheetId="29">#REF!</definedName>
    <definedName name="Post_Lease_Term_Loan_Term" localSheetId="30">#REF!</definedName>
    <definedName name="Post_Lease_Term_Loan_Term">#REF!</definedName>
    <definedName name="Post_Lease_Term_Refinanced_Principal_Amount">'[25]Debt Service - SL'!$B$656</definedName>
    <definedName name="POVM_Fuel_Partial_Year_Factor" localSheetId="16">#REF!</definedName>
    <definedName name="POVM_Fuel_Partial_Year_Factor" localSheetId="17">#REF!</definedName>
    <definedName name="POVM_Fuel_Partial_Year_Factor" localSheetId="18">#REF!</definedName>
    <definedName name="POVM_Fuel_Partial_Year_Factor" localSheetId="19">#REF!</definedName>
    <definedName name="POVM_Fuel_Partial_Year_Factor" localSheetId="20">#REF!</definedName>
    <definedName name="POVM_Fuel_Partial_Year_Factor" localSheetId="21">#REF!</definedName>
    <definedName name="POVM_Fuel_Partial_Year_Factor" localSheetId="25">#REF!</definedName>
    <definedName name="POVM_Fuel_Partial_Year_Factor" localSheetId="26">#REF!</definedName>
    <definedName name="POVM_Fuel_Partial_Year_Factor" localSheetId="27">#REF!</definedName>
    <definedName name="POVM_Fuel_Partial_Year_Factor" localSheetId="28">#REF!</definedName>
    <definedName name="POVM_Fuel_Partial_Year_Factor" localSheetId="29">#REF!</definedName>
    <definedName name="POVM_Fuel_Partial_Year_Factor" localSheetId="30">#REF!</definedName>
    <definedName name="POVM_Fuel_Partial_Year_Factor">#REF!</definedName>
    <definedName name="POVM_Margin_Partial_Year_Factor" localSheetId="16">#REF!</definedName>
    <definedName name="POVM_Margin_Partial_Year_Factor" localSheetId="17">#REF!</definedName>
    <definedName name="POVM_Margin_Partial_Year_Factor" localSheetId="18">#REF!</definedName>
    <definedName name="POVM_Margin_Partial_Year_Factor" localSheetId="19">#REF!</definedName>
    <definedName name="POVM_Margin_Partial_Year_Factor" localSheetId="20">#REF!</definedName>
    <definedName name="POVM_Margin_Partial_Year_Factor" localSheetId="21">#REF!</definedName>
    <definedName name="POVM_Margin_Partial_Year_Factor" localSheetId="25">#REF!</definedName>
    <definedName name="POVM_Margin_Partial_Year_Factor" localSheetId="26">#REF!</definedName>
    <definedName name="POVM_Margin_Partial_Year_Factor" localSheetId="27">#REF!</definedName>
    <definedName name="POVM_Margin_Partial_Year_Factor" localSheetId="28">#REF!</definedName>
    <definedName name="POVM_Margin_Partial_Year_Factor" localSheetId="29">#REF!</definedName>
    <definedName name="POVM_Margin_Partial_Year_Factor" localSheetId="30">#REF!</definedName>
    <definedName name="POVM_Margin_Partial_Year_Factor">#REF!</definedName>
    <definedName name="Power_Island_Extended_Warranty" localSheetId="16">#REF!</definedName>
    <definedName name="Power_Island_Extended_Warranty" localSheetId="17">#REF!</definedName>
    <definedName name="Power_Island_Extended_Warranty" localSheetId="18">#REF!</definedName>
    <definedName name="Power_Island_Extended_Warranty" localSheetId="19">#REF!</definedName>
    <definedName name="Power_Island_Extended_Warranty" localSheetId="20">#REF!</definedName>
    <definedName name="Power_Island_Extended_Warranty" localSheetId="21">#REF!</definedName>
    <definedName name="Power_Island_Extended_Warranty" localSheetId="25">#REF!</definedName>
    <definedName name="Power_Island_Extended_Warranty" localSheetId="26">#REF!</definedName>
    <definedName name="Power_Island_Extended_Warranty" localSheetId="27">#REF!</definedName>
    <definedName name="Power_Island_Extended_Warranty" localSheetId="28">#REF!</definedName>
    <definedName name="Power_Island_Extended_Warranty" localSheetId="29">#REF!</definedName>
    <definedName name="Power_Island_Extended_Warranty" localSheetId="30">#REF!</definedName>
    <definedName name="Power_Island_Extended_Warranty">#REF!</definedName>
    <definedName name="Power_Pool_Fees_Input" localSheetId="16">#REF!</definedName>
    <definedName name="Power_Pool_Fees_Input" localSheetId="17">#REF!</definedName>
    <definedName name="Power_Pool_Fees_Input" localSheetId="18">#REF!</definedName>
    <definedName name="Power_Pool_Fees_Input" localSheetId="19">#REF!</definedName>
    <definedName name="Power_Pool_Fees_Input" localSheetId="20">#REF!</definedName>
    <definedName name="Power_Pool_Fees_Input" localSheetId="21">#REF!</definedName>
    <definedName name="Power_Pool_Fees_Input" localSheetId="25">#REF!</definedName>
    <definedName name="Power_Pool_Fees_Input" localSheetId="26">#REF!</definedName>
    <definedName name="Power_Pool_Fees_Input" localSheetId="27">#REF!</definedName>
    <definedName name="Power_Pool_Fees_Input" localSheetId="28">#REF!</definedName>
    <definedName name="Power_Pool_Fees_Input" localSheetId="29">#REF!</definedName>
    <definedName name="Power_Pool_Fees_Input" localSheetId="30">#REF!</definedName>
    <definedName name="Power_Pool_Fees_Input">#REF!</definedName>
    <definedName name="Power_Pool_Fees_Input_Base_Year" localSheetId="16">#REF!</definedName>
    <definedName name="Power_Pool_Fees_Input_Base_Year" localSheetId="17">#REF!</definedName>
    <definedName name="Power_Pool_Fees_Input_Base_Year" localSheetId="18">#REF!</definedName>
    <definedName name="Power_Pool_Fees_Input_Base_Year" localSheetId="19">#REF!</definedName>
    <definedName name="Power_Pool_Fees_Input_Base_Year" localSheetId="20">#REF!</definedName>
    <definedName name="Power_Pool_Fees_Input_Base_Year" localSheetId="21">#REF!</definedName>
    <definedName name="Power_Pool_Fees_Input_Base_Year" localSheetId="25">#REF!</definedName>
    <definedName name="Power_Pool_Fees_Input_Base_Year" localSheetId="26">#REF!</definedName>
    <definedName name="Power_Pool_Fees_Input_Base_Year" localSheetId="27">#REF!</definedName>
    <definedName name="Power_Pool_Fees_Input_Base_Year" localSheetId="28">#REF!</definedName>
    <definedName name="Power_Pool_Fees_Input_Base_Year" localSheetId="29">#REF!</definedName>
    <definedName name="Power_Pool_Fees_Input_Base_Year" localSheetId="30">#REF!</definedName>
    <definedName name="Power_Pool_Fees_Input_Base_Year">#REF!</definedName>
    <definedName name="Pre_Engineering_Payments" localSheetId="16">#REF!</definedName>
    <definedName name="Pre_Engineering_Payments" localSheetId="17">#REF!</definedName>
    <definedName name="Pre_Engineering_Payments" localSheetId="18">#REF!</definedName>
    <definedName name="Pre_Engineering_Payments" localSheetId="19">#REF!</definedName>
    <definedName name="Pre_Engineering_Payments" localSheetId="20">#REF!</definedName>
    <definedName name="Pre_Engineering_Payments" localSheetId="21">#REF!</definedName>
    <definedName name="Pre_Engineering_Payments" localSheetId="25">#REF!</definedName>
    <definedName name="Pre_Engineering_Payments" localSheetId="26">#REF!</definedName>
    <definedName name="Pre_Engineering_Payments" localSheetId="27">#REF!</definedName>
    <definedName name="Pre_Engineering_Payments" localSheetId="28">#REF!</definedName>
    <definedName name="Pre_Engineering_Payments" localSheetId="29">#REF!</definedName>
    <definedName name="Pre_Engineering_Payments" localSheetId="30">#REF!</definedName>
    <definedName name="Pre_Engineering_Payments">#REF!</definedName>
    <definedName name="Pre_Tax_Income__Toolling_Book" localSheetId="16">#REF!</definedName>
    <definedName name="Pre_Tax_Income__Toolling_Book" localSheetId="17">#REF!</definedName>
    <definedName name="Pre_Tax_Income__Toolling_Book" localSheetId="18">#REF!</definedName>
    <definedName name="Pre_Tax_Income__Toolling_Book" localSheetId="19">#REF!</definedName>
    <definedName name="Pre_Tax_Income__Toolling_Book" localSheetId="20">#REF!</definedName>
    <definedName name="Pre_Tax_Income__Toolling_Book" localSheetId="21">#REF!</definedName>
    <definedName name="Pre_Tax_Income__Toolling_Book" localSheetId="25">#REF!</definedName>
    <definedName name="Pre_Tax_Income__Toolling_Book" localSheetId="26">#REF!</definedName>
    <definedName name="Pre_Tax_Income__Toolling_Book" localSheetId="27">#REF!</definedName>
    <definedName name="Pre_Tax_Income__Toolling_Book" localSheetId="28">#REF!</definedName>
    <definedName name="Pre_Tax_Income__Toolling_Book" localSheetId="29">#REF!</definedName>
    <definedName name="Pre_Tax_Income__Toolling_Book" localSheetId="30">#REF!</definedName>
    <definedName name="Pre_Tax_Income__Toolling_Book">#REF!</definedName>
    <definedName name="prelamp" localSheetId="16" hidden="1">{"ID1",#N/A,FALSE,"IDIQ-I";"id2",#N/A,FALSE,"IDIQ-II";"ID3",#N/A,FALSE,"IDIQ-III";"ID4",#N/A,FALSE,"IDIQ-IV";"id5",#N/A,FALSE,"IDIQ-V";"ID6",#N/A,FALSE,"IDIQ-VI";"DO1a",#N/A,FALSE,"DO-IA";"DO1b",#N/A,FALSE,"DO-IB";"DO1C",#N/A,FALSE,"DO-IC";"DO3",#N/A,FALSE,"DO-III";"DO4",#N/A,FALSE,"DO-IV";"DO5",#N/A,FALSE,"DO-V"}</definedName>
    <definedName name="prelamp" localSheetId="17" hidden="1">{"ID1",#N/A,FALSE,"IDIQ-I";"id2",#N/A,FALSE,"IDIQ-II";"ID3",#N/A,FALSE,"IDIQ-III";"ID4",#N/A,FALSE,"IDIQ-IV";"id5",#N/A,FALSE,"IDIQ-V";"ID6",#N/A,FALSE,"IDIQ-VI";"DO1a",#N/A,FALSE,"DO-IA";"DO1b",#N/A,FALSE,"DO-IB";"DO1C",#N/A,FALSE,"DO-IC";"DO3",#N/A,FALSE,"DO-III";"DO4",#N/A,FALSE,"DO-IV";"DO5",#N/A,FALSE,"DO-V"}</definedName>
    <definedName name="prelamp" localSheetId="18" hidden="1">{"ID1",#N/A,FALSE,"IDIQ-I";"id2",#N/A,FALSE,"IDIQ-II";"ID3",#N/A,FALSE,"IDIQ-III";"ID4",#N/A,FALSE,"IDIQ-IV";"id5",#N/A,FALSE,"IDIQ-V";"ID6",#N/A,FALSE,"IDIQ-VI";"DO1a",#N/A,FALSE,"DO-IA";"DO1b",#N/A,FALSE,"DO-IB";"DO1C",#N/A,FALSE,"DO-IC";"DO3",#N/A,FALSE,"DO-III";"DO4",#N/A,FALSE,"DO-IV";"DO5",#N/A,FALSE,"DO-V"}</definedName>
    <definedName name="prelamp" localSheetId="19" hidden="1">{"ID1",#N/A,FALSE,"IDIQ-I";"id2",#N/A,FALSE,"IDIQ-II";"ID3",#N/A,FALSE,"IDIQ-III";"ID4",#N/A,FALSE,"IDIQ-IV";"id5",#N/A,FALSE,"IDIQ-V";"ID6",#N/A,FALSE,"IDIQ-VI";"DO1a",#N/A,FALSE,"DO-IA";"DO1b",#N/A,FALSE,"DO-IB";"DO1C",#N/A,FALSE,"DO-IC";"DO3",#N/A,FALSE,"DO-III";"DO4",#N/A,FALSE,"DO-IV";"DO5",#N/A,FALSE,"DO-V"}</definedName>
    <definedName name="prelamp" localSheetId="20" hidden="1">{"ID1",#N/A,FALSE,"IDIQ-I";"id2",#N/A,FALSE,"IDIQ-II";"ID3",#N/A,FALSE,"IDIQ-III";"ID4",#N/A,FALSE,"IDIQ-IV";"id5",#N/A,FALSE,"IDIQ-V";"ID6",#N/A,FALSE,"IDIQ-VI";"DO1a",#N/A,FALSE,"DO-IA";"DO1b",#N/A,FALSE,"DO-IB";"DO1C",#N/A,FALSE,"DO-IC";"DO3",#N/A,FALSE,"DO-III";"DO4",#N/A,FALSE,"DO-IV";"DO5",#N/A,FALSE,"DO-V"}</definedName>
    <definedName name="prelamp" localSheetId="21" hidden="1">{"ID1",#N/A,FALSE,"IDIQ-I";"id2",#N/A,FALSE,"IDIQ-II";"ID3",#N/A,FALSE,"IDIQ-III";"ID4",#N/A,FALSE,"IDIQ-IV";"id5",#N/A,FALSE,"IDIQ-V";"ID6",#N/A,FALSE,"IDIQ-VI";"DO1a",#N/A,FALSE,"DO-IA";"DO1b",#N/A,FALSE,"DO-IB";"DO1C",#N/A,FALSE,"DO-IC";"DO3",#N/A,FALSE,"DO-III";"DO4",#N/A,FALSE,"DO-IV";"DO5",#N/A,FALSE,"DO-V"}</definedName>
    <definedName name="prelamp" localSheetId="22" hidden="1">{"ID1",#N/A,FALSE,"IDIQ-I";"id2",#N/A,FALSE,"IDIQ-II";"ID3",#N/A,FALSE,"IDIQ-III";"ID4",#N/A,FALSE,"IDIQ-IV";"id5",#N/A,FALSE,"IDIQ-V";"ID6",#N/A,FALSE,"IDIQ-VI";"DO1a",#N/A,FALSE,"DO-IA";"DO1b",#N/A,FALSE,"DO-IB";"DO1C",#N/A,FALSE,"DO-IC";"DO3",#N/A,FALSE,"DO-III";"DO4",#N/A,FALSE,"DO-IV";"DO5",#N/A,FALSE,"DO-V"}</definedName>
    <definedName name="prelamp" localSheetId="3" hidden="1">{"ID1",#N/A,FALSE,"IDIQ-I";"id2",#N/A,FALSE,"IDIQ-II";"ID3",#N/A,FALSE,"IDIQ-III";"ID4",#N/A,FALSE,"IDIQ-IV";"id5",#N/A,FALSE,"IDIQ-V";"ID6",#N/A,FALSE,"IDIQ-VI";"DO1a",#N/A,FALSE,"DO-IA";"DO1b",#N/A,FALSE,"DO-IB";"DO1C",#N/A,FALSE,"DO-IC";"DO3",#N/A,FALSE,"DO-III";"DO4",#N/A,FALSE,"DO-IV";"DO5",#N/A,FALSE,"DO-V"}</definedName>
    <definedName name="prelamp" localSheetId="4" hidden="1">{"ID1",#N/A,FALSE,"IDIQ-I";"id2",#N/A,FALSE,"IDIQ-II";"ID3",#N/A,FALSE,"IDIQ-III";"ID4",#N/A,FALSE,"IDIQ-IV";"id5",#N/A,FALSE,"IDIQ-V";"ID6",#N/A,FALSE,"IDIQ-VI";"DO1a",#N/A,FALSE,"DO-IA";"DO1b",#N/A,FALSE,"DO-IB";"DO1C",#N/A,FALSE,"DO-IC";"DO3",#N/A,FALSE,"DO-III";"DO4",#N/A,FALSE,"DO-IV";"DO5",#N/A,FALSE,"DO-V"}</definedName>
    <definedName name="prelamp" localSheetId="13" hidden="1">{"ID1",#N/A,FALSE,"IDIQ-I";"id2",#N/A,FALSE,"IDIQ-II";"ID3",#N/A,FALSE,"IDIQ-III";"ID4",#N/A,FALSE,"IDIQ-IV";"id5",#N/A,FALSE,"IDIQ-V";"ID6",#N/A,FALSE,"IDIQ-VI";"DO1a",#N/A,FALSE,"DO-IA";"DO1b",#N/A,FALSE,"DO-IB";"DO1C",#N/A,FALSE,"DO-IC";"DO3",#N/A,FALSE,"DO-III";"DO4",#N/A,FALSE,"DO-IV";"DO5",#N/A,FALSE,"DO-V"}</definedName>
    <definedName name="prelamp" localSheetId="15" hidden="1">{"ID1",#N/A,FALSE,"IDIQ-I";"id2",#N/A,FALSE,"IDIQ-II";"ID3",#N/A,FALSE,"IDIQ-III";"ID4",#N/A,FALSE,"IDIQ-IV";"id5",#N/A,FALSE,"IDIQ-V";"ID6",#N/A,FALSE,"IDIQ-VI";"DO1a",#N/A,FALSE,"DO-IA";"DO1b",#N/A,FALSE,"DO-IB";"DO1C",#N/A,FALSE,"DO-IC";"DO3",#N/A,FALSE,"DO-III";"DO4",#N/A,FALSE,"DO-IV";"DO5",#N/A,FALSE,"DO-V"}</definedName>
    <definedName name="prelamp" localSheetId="25" hidden="1">{"ID1",#N/A,FALSE,"IDIQ-I";"id2",#N/A,FALSE,"IDIQ-II";"ID3",#N/A,FALSE,"IDIQ-III";"ID4",#N/A,FALSE,"IDIQ-IV";"id5",#N/A,FALSE,"IDIQ-V";"ID6",#N/A,FALSE,"IDIQ-VI";"DO1a",#N/A,FALSE,"DO-IA";"DO1b",#N/A,FALSE,"DO-IB";"DO1C",#N/A,FALSE,"DO-IC";"DO3",#N/A,FALSE,"DO-III";"DO4",#N/A,FALSE,"DO-IV";"DO5",#N/A,FALSE,"DO-V"}</definedName>
    <definedName name="prelamp" localSheetId="26" hidden="1">{"ID1",#N/A,FALSE,"IDIQ-I";"id2",#N/A,FALSE,"IDIQ-II";"ID3",#N/A,FALSE,"IDIQ-III";"ID4",#N/A,FALSE,"IDIQ-IV";"id5",#N/A,FALSE,"IDIQ-V";"ID6",#N/A,FALSE,"IDIQ-VI";"DO1a",#N/A,FALSE,"DO-IA";"DO1b",#N/A,FALSE,"DO-IB";"DO1C",#N/A,FALSE,"DO-IC";"DO3",#N/A,FALSE,"DO-III";"DO4",#N/A,FALSE,"DO-IV";"DO5",#N/A,FALSE,"DO-V"}</definedName>
    <definedName name="prelamp" localSheetId="27" hidden="1">{"ID1",#N/A,FALSE,"IDIQ-I";"id2",#N/A,FALSE,"IDIQ-II";"ID3",#N/A,FALSE,"IDIQ-III";"ID4",#N/A,FALSE,"IDIQ-IV";"id5",#N/A,FALSE,"IDIQ-V";"ID6",#N/A,FALSE,"IDIQ-VI";"DO1a",#N/A,FALSE,"DO-IA";"DO1b",#N/A,FALSE,"DO-IB";"DO1C",#N/A,FALSE,"DO-IC";"DO3",#N/A,FALSE,"DO-III";"DO4",#N/A,FALSE,"DO-IV";"DO5",#N/A,FALSE,"DO-V"}</definedName>
    <definedName name="prelamp" localSheetId="28" hidden="1">{"ID1",#N/A,FALSE,"IDIQ-I";"id2",#N/A,FALSE,"IDIQ-II";"ID3",#N/A,FALSE,"IDIQ-III";"ID4",#N/A,FALSE,"IDIQ-IV";"id5",#N/A,FALSE,"IDIQ-V";"ID6",#N/A,FALSE,"IDIQ-VI";"DO1a",#N/A,FALSE,"DO-IA";"DO1b",#N/A,FALSE,"DO-IB";"DO1C",#N/A,FALSE,"DO-IC";"DO3",#N/A,FALSE,"DO-III";"DO4",#N/A,FALSE,"DO-IV";"DO5",#N/A,FALSE,"DO-V"}</definedName>
    <definedName name="prelamp" localSheetId="29" hidden="1">{"ID1",#N/A,FALSE,"IDIQ-I";"id2",#N/A,FALSE,"IDIQ-II";"ID3",#N/A,FALSE,"IDIQ-III";"ID4",#N/A,FALSE,"IDIQ-IV";"id5",#N/A,FALSE,"IDIQ-V";"ID6",#N/A,FALSE,"IDIQ-VI";"DO1a",#N/A,FALSE,"DO-IA";"DO1b",#N/A,FALSE,"DO-IB";"DO1C",#N/A,FALSE,"DO-IC";"DO3",#N/A,FALSE,"DO-III";"DO4",#N/A,FALSE,"DO-IV";"DO5",#N/A,FALSE,"DO-V"}</definedName>
    <definedName name="prelamp" localSheetId="30" hidden="1">{"ID1",#N/A,FALSE,"IDIQ-I";"id2",#N/A,FALSE,"IDIQ-II";"ID3",#N/A,FALSE,"IDIQ-III";"ID4",#N/A,FALSE,"IDIQ-IV";"id5",#N/A,FALSE,"IDIQ-V";"ID6",#N/A,FALSE,"IDIQ-VI";"DO1a",#N/A,FALSE,"DO-IA";"DO1b",#N/A,FALSE,"DO-IB";"DO1C",#N/A,FALSE,"DO-IC";"DO3",#N/A,FALSE,"DO-III";"DO4",#N/A,FALSE,"DO-IV";"DO5",#N/A,FALSE,"DO-V"}</definedName>
    <definedName name="preretmort">#REF!</definedName>
    <definedName name="preserve_var">'[5]Inputs'!$B$25</definedName>
    <definedName name="PreviousDimensionReference">'[12]Setup -&gt;'!$G$27</definedName>
    <definedName name="Print" localSheetId="16">#REF!</definedName>
    <definedName name="Print" localSheetId="17">#REF!</definedName>
    <definedName name="Print" localSheetId="18">#REF!</definedName>
    <definedName name="Print" localSheetId="19">#REF!</definedName>
    <definedName name="Print" localSheetId="20">#REF!</definedName>
    <definedName name="Print" localSheetId="21">#REF!</definedName>
    <definedName name="Print" localSheetId="25">#REF!</definedName>
    <definedName name="Print" localSheetId="26">#REF!</definedName>
    <definedName name="Print" localSheetId="27">#REF!</definedName>
    <definedName name="Print" localSheetId="28">#REF!</definedName>
    <definedName name="Print" localSheetId="29">#REF!</definedName>
    <definedName name="Print" localSheetId="30">#REF!</definedName>
    <definedName name="Print">#REF!</definedName>
    <definedName name="_xlnm.Print_Area" localSheetId="16">'CARE Table 1'!$A$1:$M$41</definedName>
    <definedName name="_xlnm.Print_Area" localSheetId="17">'CARE Table 2'!$A$1:$AC$30</definedName>
    <definedName name="_xlnm.Print_Area" localSheetId="18">'CARE Table 3A _3B'!$A$1:$I$47</definedName>
    <definedName name="_xlnm.Print_Area" localSheetId="19">'CARE Table 4'!$A$1:$J$60</definedName>
    <definedName name="_xlnm.Print_Area" localSheetId="20">'CARE Table 5'!$A$1:$H$22</definedName>
    <definedName name="_xlnm.Print_Area" localSheetId="21">'CARE Table 6'!$A$1:$G$35</definedName>
    <definedName name="_xlnm.Print_Area" localSheetId="22">'CARE Table 7'!$A$1:$P$23</definedName>
    <definedName name="_xlnm.Print_Area" localSheetId="23">'CARE Table 8'!$A$1:$E$26</definedName>
    <definedName name="_xlnm.Print_Area" localSheetId="24">'CARE Table 8A'!$A$1:$H$22</definedName>
    <definedName name="_xlnm.Print_Area" localSheetId="0">'ESA Summary'!$A$1:$M$22</definedName>
    <definedName name="_xlnm.Print_Area" localSheetId="1">'ESA Table 1'!$A$1:$M$38</definedName>
    <definedName name="_xlnm.Print_Area" localSheetId="2">'ESA Table 1A'!$A$1:$M$60</definedName>
    <definedName name="_xlnm.Print_Area" localSheetId="3">'ESA Table 2'!$A$1:$H$95</definedName>
    <definedName name="_xlnm.Print_Area" localSheetId="4">'ESA Table 2A'!$A$1:$H$87</definedName>
    <definedName name="_xlnm.Print_Area" localSheetId="5">'ESA Table 2B'!$A$1:$I$84</definedName>
    <definedName name="_xlnm.Print_Area" localSheetId="6">'ESA Table 2B-1'!$A$1:$D$60</definedName>
    <definedName name="_xlnm.Print_Area" localSheetId="7">'ESA Table 2C'!$A$1:$Q$55</definedName>
    <definedName name="_xlnm.Print_Area" localSheetId="8">'ESA Table 2D'!$A$1:$Q$55</definedName>
    <definedName name="_xlnm.Print_Area" localSheetId="9">'ESA Table 3A_3F'!$A$1:$B$73</definedName>
    <definedName name="_xlnm.Print_Area" localSheetId="10">'ESA Table 4A-D'!$A$1:$G$161</definedName>
    <definedName name="_xlnm.Print_Area" localSheetId="11">'ESA Table 5A_5D'!$A$1:$Q$88</definedName>
    <definedName name="_xlnm.Print_Area" localSheetId="12">'ESA Table 6'!$A$1:$P$36</definedName>
    <definedName name="_xlnm.Print_Area" localSheetId="13">'ESA Table 7'!$A$1:$L$124</definedName>
    <definedName name="_xlnm.Print_Area" localSheetId="14">'ESA Table 8'!$A$1:$G$22</definedName>
    <definedName name="_xlnm.Print_Area" localSheetId="15">'ESA Table 9'!$A$1:$C$13</definedName>
    <definedName name="_xlnm.Print_Area" localSheetId="25">'FERA Table 1'!$A$1:$E$30</definedName>
    <definedName name="_xlnm.Print_Area" localSheetId="26">'FERA Table 2'!$A$1:$Y$28</definedName>
    <definedName name="_xlnm.Print_Area" localSheetId="27">'FERA Table 3A _3B'!$A$1:$I$43</definedName>
    <definedName name="_xlnm.Print_Area" localSheetId="28">'FERA Table 4'!$A$1:$J$59</definedName>
    <definedName name="_xlnm.Print_Area" localSheetId="29">'FERA Table 5'!$A$1:$H$20</definedName>
    <definedName name="_xlnm.Print_Area" localSheetId="30">'FERA Table 6'!$A$1:$G$35</definedName>
    <definedName name="Print_Area_MI" localSheetId="16">#REF!</definedName>
    <definedName name="Print_Area_MI" localSheetId="17">#REF!</definedName>
    <definedName name="Print_Area_MI" localSheetId="18">#REF!</definedName>
    <definedName name="Print_Area_MI" localSheetId="19">#REF!</definedName>
    <definedName name="Print_Area_MI" localSheetId="20">#REF!</definedName>
    <definedName name="Print_Area_MI" localSheetId="21">#REF!</definedName>
    <definedName name="Print_Area_MI" localSheetId="25">#REF!</definedName>
    <definedName name="Print_Area_MI" localSheetId="26">#REF!</definedName>
    <definedName name="Print_Area_MI" localSheetId="27">#REF!</definedName>
    <definedName name="Print_Area_MI" localSheetId="28">#REF!</definedName>
    <definedName name="Print_Area_MI" localSheetId="29">#REF!</definedName>
    <definedName name="Print_Area_MI" localSheetId="30">#REF!</definedName>
    <definedName name="Print_Area_MI">#REF!</definedName>
    <definedName name="Print_Table" localSheetId="16">#REF!</definedName>
    <definedName name="Print_Table" localSheetId="17">#REF!</definedName>
    <definedName name="Print_Table" localSheetId="18">#REF!</definedName>
    <definedName name="Print_Table" localSheetId="19">#REF!</definedName>
    <definedName name="Print_Table" localSheetId="20">#REF!</definedName>
    <definedName name="Print_Table" localSheetId="21">#REF!</definedName>
    <definedName name="Print_Table" localSheetId="25">#REF!</definedName>
    <definedName name="Print_Table" localSheetId="26">#REF!</definedName>
    <definedName name="Print_Table" localSheetId="27">#REF!</definedName>
    <definedName name="Print_Table" localSheetId="28">#REF!</definedName>
    <definedName name="Print_Table" localSheetId="29">#REF!</definedName>
    <definedName name="Print_Table" localSheetId="30">#REF!</definedName>
    <definedName name="Print_Table">#REF!</definedName>
    <definedName name="problem" localSheetId="16" hidden="1">{#N/A,#N/A,FALSE,"trates"}</definedName>
    <definedName name="problem" localSheetId="17" hidden="1">{#N/A,#N/A,FALSE,"trates"}</definedName>
    <definedName name="problem" localSheetId="18" hidden="1">{#N/A,#N/A,FALSE,"trates"}</definedName>
    <definedName name="problem" localSheetId="19" hidden="1">{#N/A,#N/A,FALSE,"trates"}</definedName>
    <definedName name="problem" localSheetId="20" hidden="1">{#N/A,#N/A,FALSE,"trates"}</definedName>
    <definedName name="problem" localSheetId="21" hidden="1">{#N/A,#N/A,FALSE,"trates"}</definedName>
    <definedName name="problem" localSheetId="22" hidden="1">{#N/A,#N/A,FALSE,"trates"}</definedName>
    <definedName name="problem" localSheetId="3" hidden="1">{#N/A,#N/A,FALSE,"trates"}</definedName>
    <definedName name="problem" localSheetId="4" hidden="1">{#N/A,#N/A,FALSE,"trates"}</definedName>
    <definedName name="problem" localSheetId="13" hidden="1">{#N/A,#N/A,FALSE,"trates"}</definedName>
    <definedName name="problem" localSheetId="15" hidden="1">{#N/A,#N/A,FALSE,"trates"}</definedName>
    <definedName name="problem" localSheetId="25" hidden="1">{#N/A,#N/A,FALSE,"trates"}</definedName>
    <definedName name="problem" localSheetId="26" hidden="1">{#N/A,#N/A,FALSE,"trates"}</definedName>
    <definedName name="problem" localSheetId="27" hidden="1">{#N/A,#N/A,FALSE,"trates"}</definedName>
    <definedName name="problem" localSheetId="28" hidden="1">{#N/A,#N/A,FALSE,"trates"}</definedName>
    <definedName name="problem" localSheetId="29" hidden="1">{#N/A,#N/A,FALSE,"trates"}</definedName>
    <definedName name="problem" localSheetId="30" hidden="1">{#N/A,#N/A,FALSE,"trates"}</definedName>
    <definedName name="Product_2">#REF!</definedName>
    <definedName name="Product_5" localSheetId="16">#REF!</definedName>
    <definedName name="Product_5" localSheetId="17">#REF!</definedName>
    <definedName name="Product_5" localSheetId="18">#REF!</definedName>
    <definedName name="Product_5" localSheetId="19">#REF!</definedName>
    <definedName name="Product_5" localSheetId="20">#REF!</definedName>
    <definedName name="Product_5" localSheetId="21">#REF!</definedName>
    <definedName name="Product_5" localSheetId="25">#REF!</definedName>
    <definedName name="Product_5" localSheetId="26">#REF!</definedName>
    <definedName name="Product_5" localSheetId="27">#REF!</definedName>
    <definedName name="Product_5" localSheetId="28">#REF!</definedName>
    <definedName name="Product_5" localSheetId="29">#REF!</definedName>
    <definedName name="Product_5" localSheetId="30">#REF!</definedName>
    <definedName name="Product_5">#REF!</definedName>
    <definedName name="Product_6" localSheetId="16">#REF!</definedName>
    <definedName name="Product_6" localSheetId="17">#REF!</definedName>
    <definedName name="Product_6" localSheetId="18">#REF!</definedName>
    <definedName name="Product_6" localSheetId="19">#REF!</definedName>
    <definedName name="Product_6" localSheetId="20">#REF!</definedName>
    <definedName name="Product_6" localSheetId="21">#REF!</definedName>
    <definedName name="Product_6" localSheetId="25">#REF!</definedName>
    <definedName name="Product_6" localSheetId="26">#REF!</definedName>
    <definedName name="Product_6" localSheetId="27">#REF!</definedName>
    <definedName name="Product_6" localSheetId="28">#REF!</definedName>
    <definedName name="Product_6" localSheetId="29">#REF!</definedName>
    <definedName name="Product_6" localSheetId="30">#REF!</definedName>
    <definedName name="Product_6">#REF!</definedName>
    <definedName name="Product_7a" localSheetId="16">#REF!</definedName>
    <definedName name="Product_7a" localSheetId="17">#REF!</definedName>
    <definedName name="Product_7a" localSheetId="18">#REF!</definedName>
    <definedName name="Product_7a" localSheetId="19">#REF!</definedName>
    <definedName name="Product_7a" localSheetId="20">#REF!</definedName>
    <definedName name="Product_7a" localSheetId="21">#REF!</definedName>
    <definedName name="Product_7a" localSheetId="25">#REF!</definedName>
    <definedName name="Product_7a" localSheetId="26">#REF!</definedName>
    <definedName name="Product_7a" localSheetId="27">#REF!</definedName>
    <definedName name="Product_7a" localSheetId="28">#REF!</definedName>
    <definedName name="Product_7a" localSheetId="29">#REF!</definedName>
    <definedName name="Product_7a" localSheetId="30">#REF!</definedName>
    <definedName name="Product_7a">#REF!</definedName>
    <definedName name="Product_7b" localSheetId="16">#REF!</definedName>
    <definedName name="Product_7b" localSheetId="17">#REF!</definedName>
    <definedName name="Product_7b" localSheetId="18">#REF!</definedName>
    <definedName name="Product_7b" localSheetId="19">#REF!</definedName>
    <definedName name="Product_7b" localSheetId="20">#REF!</definedName>
    <definedName name="Product_7b" localSheetId="21">#REF!</definedName>
    <definedName name="Product_7b" localSheetId="25">#REF!</definedName>
    <definedName name="Product_7b" localSheetId="26">#REF!</definedName>
    <definedName name="Product_7b" localSheetId="27">#REF!</definedName>
    <definedName name="Product_7b" localSheetId="28">#REF!</definedName>
    <definedName name="Product_7b" localSheetId="29">#REF!</definedName>
    <definedName name="Product_7b" localSheetId="30">#REF!</definedName>
    <definedName name="Product_7b">#REF!</definedName>
    <definedName name="Project">'[26]CASE'!$B$3:$B$12</definedName>
    <definedName name="Project_Starts_Operations_in_Quarter" localSheetId="16">#REF!</definedName>
    <definedName name="Project_Starts_Operations_in_Quarter" localSheetId="17">#REF!</definedName>
    <definedName name="Project_Starts_Operations_in_Quarter" localSheetId="18">#REF!</definedName>
    <definedName name="Project_Starts_Operations_in_Quarter" localSheetId="19">#REF!</definedName>
    <definedName name="Project_Starts_Operations_in_Quarter" localSheetId="20">#REF!</definedName>
    <definedName name="Project_Starts_Operations_in_Quarter" localSheetId="21">#REF!</definedName>
    <definedName name="Project_Starts_Operations_in_Quarter" localSheetId="25">#REF!</definedName>
    <definedName name="Project_Starts_Operations_in_Quarter" localSheetId="26">#REF!</definedName>
    <definedName name="Project_Starts_Operations_in_Quarter" localSheetId="27">#REF!</definedName>
    <definedName name="Project_Starts_Operations_in_Quarter" localSheetId="28">#REF!</definedName>
    <definedName name="Project_Starts_Operations_in_Quarter" localSheetId="29">#REF!</definedName>
    <definedName name="Project_Starts_Operations_in_Quarter" localSheetId="30">#REF!</definedName>
    <definedName name="Project_Starts_Operations_in_Quarter">#REF!</definedName>
    <definedName name="Property__Plant___Equipment" localSheetId="16">#REF!</definedName>
    <definedName name="Property__Plant___Equipment" localSheetId="17">#REF!</definedName>
    <definedName name="Property__Plant___Equipment" localSheetId="18">#REF!</definedName>
    <definedName name="Property__Plant___Equipment" localSheetId="19">#REF!</definedName>
    <definedName name="Property__Plant___Equipment" localSheetId="20">#REF!</definedName>
    <definedName name="Property__Plant___Equipment" localSheetId="21">#REF!</definedName>
    <definedName name="Property__Plant___Equipment" localSheetId="25">#REF!</definedName>
    <definedName name="Property__Plant___Equipment" localSheetId="26">#REF!</definedName>
    <definedName name="Property__Plant___Equipment" localSheetId="27">#REF!</definedName>
    <definedName name="Property__Plant___Equipment" localSheetId="28">#REF!</definedName>
    <definedName name="Property__Plant___Equipment" localSheetId="29">#REF!</definedName>
    <definedName name="Property__Plant___Equipment" localSheetId="30">#REF!</definedName>
    <definedName name="Property__Plant___Equipment">#REF!</definedName>
    <definedName name="Property_Tax_Assessment_Value_for_Jan1_Start" localSheetId="16">#REF!</definedName>
    <definedName name="Property_Tax_Assessment_Value_for_Jan1_Start" localSheetId="17">#REF!</definedName>
    <definedName name="Property_Tax_Assessment_Value_for_Jan1_Start" localSheetId="18">#REF!</definedName>
    <definedName name="Property_Tax_Assessment_Value_for_Jan1_Start" localSheetId="19">#REF!</definedName>
    <definedName name="Property_Tax_Assessment_Value_for_Jan1_Start" localSheetId="20">#REF!</definedName>
    <definedName name="Property_Tax_Assessment_Value_for_Jan1_Start" localSheetId="21">#REF!</definedName>
    <definedName name="Property_Tax_Assessment_Value_for_Jan1_Start" localSheetId="25">#REF!</definedName>
    <definedName name="Property_Tax_Assessment_Value_for_Jan1_Start" localSheetId="26">#REF!</definedName>
    <definedName name="Property_Tax_Assessment_Value_for_Jan1_Start" localSheetId="27">#REF!</definedName>
    <definedName name="Property_Tax_Assessment_Value_for_Jan1_Start" localSheetId="28">#REF!</definedName>
    <definedName name="Property_Tax_Assessment_Value_for_Jan1_Start" localSheetId="29">#REF!</definedName>
    <definedName name="Property_Tax_Assessment_Value_for_Jan1_Start" localSheetId="30">#REF!</definedName>
    <definedName name="Property_Tax_Assessment_Value_for_Jan1_Start">#REF!</definedName>
    <definedName name="Property_Tax_Base_Year" localSheetId="16">#REF!</definedName>
    <definedName name="Property_Tax_Base_Year" localSheetId="17">#REF!</definedName>
    <definedName name="Property_Tax_Base_Year" localSheetId="18">#REF!</definedName>
    <definedName name="Property_Tax_Base_Year" localSheetId="19">#REF!</definedName>
    <definedName name="Property_Tax_Base_Year" localSheetId="20">#REF!</definedName>
    <definedName name="Property_Tax_Base_Year" localSheetId="21">#REF!</definedName>
    <definedName name="Property_Tax_Base_Year" localSheetId="25">#REF!</definedName>
    <definedName name="Property_Tax_Base_Year" localSheetId="26">#REF!</definedName>
    <definedName name="Property_Tax_Base_Year" localSheetId="27">#REF!</definedName>
    <definedName name="Property_Tax_Base_Year" localSheetId="28">#REF!</definedName>
    <definedName name="Property_Tax_Base_Year" localSheetId="29">#REF!</definedName>
    <definedName name="Property_Tax_Base_Year" localSheetId="30">#REF!</definedName>
    <definedName name="Property_Tax_Base_Year">#REF!</definedName>
    <definedName name="Property_Tax_Dec_2000" localSheetId="16">#REF!</definedName>
    <definedName name="Property_Tax_Dec_2000" localSheetId="17">#REF!</definedName>
    <definedName name="Property_Tax_Dec_2000" localSheetId="18">#REF!</definedName>
    <definedName name="Property_Tax_Dec_2000" localSheetId="19">#REF!</definedName>
    <definedName name="Property_Tax_Dec_2000" localSheetId="20">#REF!</definedName>
    <definedName name="Property_Tax_Dec_2000" localSheetId="21">#REF!</definedName>
    <definedName name="Property_Tax_Dec_2000" localSheetId="25">#REF!</definedName>
    <definedName name="Property_Tax_Dec_2000" localSheetId="26">#REF!</definedName>
    <definedName name="Property_Tax_Dec_2000" localSheetId="27">#REF!</definedName>
    <definedName name="Property_Tax_Dec_2000" localSheetId="28">#REF!</definedName>
    <definedName name="Property_Tax_Dec_2000" localSheetId="29">#REF!</definedName>
    <definedName name="Property_Tax_Dec_2000" localSheetId="30">#REF!</definedName>
    <definedName name="Property_Tax_Dec_2000">#REF!</definedName>
    <definedName name="Property_Tax_Input_Delayed_One_Year" localSheetId="16">#REF!</definedName>
    <definedName name="Property_Tax_Input_Delayed_One_Year" localSheetId="17">#REF!</definedName>
    <definedName name="Property_Tax_Input_Delayed_One_Year" localSheetId="18">#REF!</definedName>
    <definedName name="Property_Tax_Input_Delayed_One_Year" localSheetId="19">#REF!</definedName>
    <definedName name="Property_Tax_Input_Delayed_One_Year" localSheetId="20">#REF!</definedName>
    <definedName name="Property_Tax_Input_Delayed_One_Year" localSheetId="21">#REF!</definedName>
    <definedName name="Property_Tax_Input_Delayed_One_Year" localSheetId="25">#REF!</definedName>
    <definedName name="Property_Tax_Input_Delayed_One_Year" localSheetId="26">#REF!</definedName>
    <definedName name="Property_Tax_Input_Delayed_One_Year" localSheetId="27">#REF!</definedName>
    <definedName name="Property_Tax_Input_Delayed_One_Year" localSheetId="28">#REF!</definedName>
    <definedName name="Property_Tax_Input_Delayed_One_Year" localSheetId="29">#REF!</definedName>
    <definedName name="Property_Tax_Input_Delayed_One_Year" localSheetId="30">#REF!</definedName>
    <definedName name="Property_Tax_Input_Delayed_One_Year">#REF!</definedName>
    <definedName name="Property_Taxes___Book" localSheetId="16">#REF!</definedName>
    <definedName name="Property_Taxes___Book" localSheetId="17">#REF!</definedName>
    <definedName name="Property_Taxes___Book" localSheetId="18">#REF!</definedName>
    <definedName name="Property_Taxes___Book" localSheetId="19">#REF!</definedName>
    <definedName name="Property_Taxes___Book" localSheetId="20">#REF!</definedName>
    <definedName name="Property_Taxes___Book" localSheetId="21">#REF!</definedName>
    <definedName name="Property_Taxes___Book" localSheetId="25">#REF!</definedName>
    <definedName name="Property_Taxes___Book" localSheetId="26">#REF!</definedName>
    <definedName name="Property_Taxes___Book" localSheetId="27">#REF!</definedName>
    <definedName name="Property_Taxes___Book" localSheetId="28">#REF!</definedName>
    <definedName name="Property_Taxes___Book" localSheetId="29">#REF!</definedName>
    <definedName name="Property_Taxes___Book" localSheetId="30">#REF!</definedName>
    <definedName name="Property_Taxes___Book">#REF!</definedName>
    <definedName name="Property_Taxes__Cash" localSheetId="16">#REF!</definedName>
    <definedName name="Property_Taxes__Cash" localSheetId="17">#REF!</definedName>
    <definedName name="Property_Taxes__Cash" localSheetId="18">#REF!</definedName>
    <definedName name="Property_Taxes__Cash" localSheetId="19">#REF!</definedName>
    <definedName name="Property_Taxes__Cash" localSheetId="20">#REF!</definedName>
    <definedName name="Property_Taxes__Cash" localSheetId="21">#REF!</definedName>
    <definedName name="Property_Taxes__Cash" localSheetId="25">#REF!</definedName>
    <definedName name="Property_Taxes__Cash" localSheetId="26">#REF!</definedName>
    <definedName name="Property_Taxes__Cash" localSheetId="27">#REF!</definedName>
    <definedName name="Property_Taxes__Cash" localSheetId="28">#REF!</definedName>
    <definedName name="Property_Taxes__Cash" localSheetId="29">#REF!</definedName>
    <definedName name="Property_Taxes__Cash" localSheetId="30">#REF!</definedName>
    <definedName name="Property_Taxes__Cash">#REF!</definedName>
    <definedName name="PSA_Line_Loss_Factor" localSheetId="16">#REF!</definedName>
    <definedName name="PSA_Line_Loss_Factor" localSheetId="17">#REF!</definedName>
    <definedName name="PSA_Line_Loss_Factor" localSheetId="18">#REF!</definedName>
    <definedName name="PSA_Line_Loss_Factor" localSheetId="19">#REF!</definedName>
    <definedName name="PSA_Line_Loss_Factor" localSheetId="20">#REF!</definedName>
    <definedName name="PSA_Line_Loss_Factor" localSheetId="21">#REF!</definedName>
    <definedName name="PSA_Line_Loss_Factor" localSheetId="25">#REF!</definedName>
    <definedName name="PSA_Line_Loss_Factor" localSheetId="26">#REF!</definedName>
    <definedName name="PSA_Line_Loss_Factor" localSheetId="27">#REF!</definedName>
    <definedName name="PSA_Line_Loss_Factor" localSheetId="28">#REF!</definedName>
    <definedName name="PSA_Line_Loss_Factor" localSheetId="29">#REF!</definedName>
    <definedName name="PSA_Line_Loss_Factor" localSheetId="30">#REF!</definedName>
    <definedName name="PSA_Line_Loss_Factor">#REF!</definedName>
    <definedName name="PSA_Off_Peak_Delivered_MWh" localSheetId="16">#REF!</definedName>
    <definedName name="PSA_Off_Peak_Delivered_MWh" localSheetId="17">#REF!</definedName>
    <definedName name="PSA_Off_Peak_Delivered_MWh" localSheetId="18">#REF!</definedName>
    <definedName name="PSA_Off_Peak_Delivered_MWh" localSheetId="19">#REF!</definedName>
    <definedName name="PSA_Off_Peak_Delivered_MWh" localSheetId="20">#REF!</definedName>
    <definedName name="PSA_Off_Peak_Delivered_MWh" localSheetId="21">#REF!</definedName>
    <definedName name="PSA_Off_Peak_Delivered_MWh" localSheetId="25">#REF!</definedName>
    <definedName name="PSA_Off_Peak_Delivered_MWh" localSheetId="26">#REF!</definedName>
    <definedName name="PSA_Off_Peak_Delivered_MWh" localSheetId="27">#REF!</definedName>
    <definedName name="PSA_Off_Peak_Delivered_MWh" localSheetId="28">#REF!</definedName>
    <definedName name="PSA_Off_Peak_Delivered_MWh" localSheetId="29">#REF!</definedName>
    <definedName name="PSA_Off_Peak_Delivered_MWh" localSheetId="30">#REF!</definedName>
    <definedName name="PSA_Off_Peak_Delivered_MWh">#REF!</definedName>
    <definedName name="PSA_On_Peak_Delivered_MWh" localSheetId="16">#REF!</definedName>
    <definedName name="PSA_On_Peak_Delivered_MWh" localSheetId="17">#REF!</definedName>
    <definedName name="PSA_On_Peak_Delivered_MWh" localSheetId="18">#REF!</definedName>
    <definedName name="PSA_On_Peak_Delivered_MWh" localSheetId="19">#REF!</definedName>
    <definedName name="PSA_On_Peak_Delivered_MWh" localSheetId="20">#REF!</definedName>
    <definedName name="PSA_On_Peak_Delivered_MWh" localSheetId="21">#REF!</definedName>
    <definedName name="PSA_On_Peak_Delivered_MWh" localSheetId="25">#REF!</definedName>
    <definedName name="PSA_On_Peak_Delivered_MWh" localSheetId="26">#REF!</definedName>
    <definedName name="PSA_On_Peak_Delivered_MWh" localSheetId="27">#REF!</definedName>
    <definedName name="PSA_On_Peak_Delivered_MWh" localSheetId="28">#REF!</definedName>
    <definedName name="PSA_On_Peak_Delivered_MWh" localSheetId="29">#REF!</definedName>
    <definedName name="PSA_On_Peak_Delivered_MWh" localSheetId="30">#REF!</definedName>
    <definedName name="PSA_On_Peak_Delivered_MWh">#REF!</definedName>
    <definedName name="PSA_Replacement_MWh_Cost" localSheetId="16">#REF!</definedName>
    <definedName name="PSA_Replacement_MWh_Cost" localSheetId="17">#REF!</definedName>
    <definedName name="PSA_Replacement_MWh_Cost" localSheetId="18">#REF!</definedName>
    <definedName name="PSA_Replacement_MWh_Cost" localSheetId="19">#REF!</definedName>
    <definedName name="PSA_Replacement_MWh_Cost" localSheetId="20">#REF!</definedName>
    <definedName name="PSA_Replacement_MWh_Cost" localSheetId="21">#REF!</definedName>
    <definedName name="PSA_Replacement_MWh_Cost" localSheetId="25">#REF!</definedName>
    <definedName name="PSA_Replacement_MWh_Cost" localSheetId="26">#REF!</definedName>
    <definedName name="PSA_Replacement_MWh_Cost" localSheetId="27">#REF!</definedName>
    <definedName name="PSA_Replacement_MWh_Cost" localSheetId="28">#REF!</definedName>
    <definedName name="PSA_Replacement_MWh_Cost" localSheetId="29">#REF!</definedName>
    <definedName name="PSA_Replacement_MWh_Cost" localSheetId="30">#REF!</definedName>
    <definedName name="PSA_Replacement_MWh_Cost">#REF!</definedName>
    <definedName name="PST" localSheetId="16">#REF!</definedName>
    <definedName name="PST" localSheetId="17">#REF!</definedName>
    <definedName name="PST" localSheetId="18">#REF!</definedName>
    <definedName name="PST" localSheetId="19">#REF!</definedName>
    <definedName name="PST" localSheetId="20">#REF!</definedName>
    <definedName name="PST" localSheetId="21">#REF!</definedName>
    <definedName name="PST" localSheetId="25">#REF!</definedName>
    <definedName name="PST" localSheetId="26">#REF!</definedName>
    <definedName name="PST" localSheetId="27">#REF!</definedName>
    <definedName name="PST" localSheetId="28">#REF!</definedName>
    <definedName name="PST" localSheetId="29">#REF!</definedName>
    <definedName name="PST" localSheetId="30">#REF!</definedName>
    <definedName name="PST">#REF!</definedName>
    <definedName name="PSTAIR" localSheetId="16">#REF!</definedName>
    <definedName name="PSTAIR" localSheetId="17">#REF!</definedName>
    <definedName name="PSTAIR" localSheetId="18">#REF!</definedName>
    <definedName name="PSTAIR" localSheetId="19">#REF!</definedName>
    <definedName name="PSTAIR" localSheetId="20">#REF!</definedName>
    <definedName name="PSTAIR" localSheetId="21">#REF!</definedName>
    <definedName name="PSTAIR" localSheetId="25">#REF!</definedName>
    <definedName name="PSTAIR" localSheetId="26">#REF!</definedName>
    <definedName name="PSTAIR" localSheetId="27">#REF!</definedName>
    <definedName name="PSTAIR" localSheetId="28">#REF!</definedName>
    <definedName name="PSTAIR" localSheetId="29">#REF!</definedName>
    <definedName name="PSTAIR" localSheetId="30">#REF!</definedName>
    <definedName name="PSTAIR">#REF!</definedName>
    <definedName name="pv">'[5]Inputs'!$B$26</definedName>
    <definedName name="PV_of_1st_Quarter_Cash_Flows" localSheetId="16">#REF!</definedName>
    <definedName name="PV_of_1st_Quarter_Cash_Flows" localSheetId="17">#REF!</definedName>
    <definedName name="PV_of_1st_Quarter_Cash_Flows" localSheetId="18">#REF!</definedName>
    <definedName name="PV_of_1st_Quarter_Cash_Flows" localSheetId="19">#REF!</definedName>
    <definedName name="PV_of_1st_Quarter_Cash_Flows" localSheetId="20">#REF!</definedName>
    <definedName name="PV_of_1st_Quarter_Cash_Flows" localSheetId="21">#REF!</definedName>
    <definedName name="PV_of_1st_Quarter_Cash_Flows" localSheetId="25">#REF!</definedName>
    <definedName name="PV_of_1st_Quarter_Cash_Flows" localSheetId="26">#REF!</definedName>
    <definedName name="PV_of_1st_Quarter_Cash_Flows" localSheetId="27">#REF!</definedName>
    <definedName name="PV_of_1st_Quarter_Cash_Flows" localSheetId="28">#REF!</definedName>
    <definedName name="PV_of_1st_Quarter_Cash_Flows" localSheetId="29">#REF!</definedName>
    <definedName name="PV_of_1st_Quarter_Cash_Flows" localSheetId="30">#REF!</definedName>
    <definedName name="PV_of_1st_Quarter_Cash_Flows">#REF!</definedName>
    <definedName name="PV_of_2nd_Quarter_Cash_Flows" localSheetId="16">#REF!</definedName>
    <definedName name="PV_of_2nd_Quarter_Cash_Flows" localSheetId="17">#REF!</definedName>
    <definedName name="PV_of_2nd_Quarter_Cash_Flows" localSheetId="18">#REF!</definedName>
    <definedName name="PV_of_2nd_Quarter_Cash_Flows" localSheetId="19">#REF!</definedName>
    <definedName name="PV_of_2nd_Quarter_Cash_Flows" localSheetId="20">#REF!</definedName>
    <definedName name="PV_of_2nd_Quarter_Cash_Flows" localSheetId="21">#REF!</definedName>
    <definedName name="PV_of_2nd_Quarter_Cash_Flows" localSheetId="25">#REF!</definedName>
    <definedName name="PV_of_2nd_Quarter_Cash_Flows" localSheetId="26">#REF!</definedName>
    <definedName name="PV_of_2nd_Quarter_Cash_Flows" localSheetId="27">#REF!</definedName>
    <definedName name="PV_of_2nd_Quarter_Cash_Flows" localSheetId="28">#REF!</definedName>
    <definedName name="PV_of_2nd_Quarter_Cash_Flows" localSheetId="29">#REF!</definedName>
    <definedName name="PV_of_2nd_Quarter_Cash_Flows" localSheetId="30">#REF!</definedName>
    <definedName name="PV_of_2nd_Quarter_Cash_Flows">#REF!</definedName>
    <definedName name="PV_of_3rd_Quarter_Cash_Flows" localSheetId="16">#REF!</definedName>
    <definedName name="PV_of_3rd_Quarter_Cash_Flows" localSheetId="17">#REF!</definedName>
    <definedName name="PV_of_3rd_Quarter_Cash_Flows" localSheetId="18">#REF!</definedName>
    <definedName name="PV_of_3rd_Quarter_Cash_Flows" localSheetId="19">#REF!</definedName>
    <definedName name="PV_of_3rd_Quarter_Cash_Flows" localSheetId="20">#REF!</definedName>
    <definedName name="PV_of_3rd_Quarter_Cash_Flows" localSheetId="21">#REF!</definedName>
    <definedName name="PV_of_3rd_Quarter_Cash_Flows" localSheetId="25">#REF!</definedName>
    <definedName name="PV_of_3rd_Quarter_Cash_Flows" localSheetId="26">#REF!</definedName>
    <definedName name="PV_of_3rd_Quarter_Cash_Flows" localSheetId="27">#REF!</definedName>
    <definedName name="PV_of_3rd_Quarter_Cash_Flows" localSheetId="28">#REF!</definedName>
    <definedName name="PV_of_3rd_Quarter_Cash_Flows" localSheetId="29">#REF!</definedName>
    <definedName name="PV_of_3rd_Quarter_Cash_Flows" localSheetId="30">#REF!</definedName>
    <definedName name="PV_of_3rd_Quarter_Cash_Flows">#REF!</definedName>
    <definedName name="PV_of_4th_Quarter_Cash_Flows" localSheetId="16">#REF!</definedName>
    <definedName name="PV_of_4th_Quarter_Cash_Flows" localSheetId="17">#REF!</definedName>
    <definedName name="PV_of_4th_Quarter_Cash_Flows" localSheetId="18">#REF!</definedName>
    <definedName name="PV_of_4th_Quarter_Cash_Flows" localSheetId="19">#REF!</definedName>
    <definedName name="PV_of_4th_Quarter_Cash_Flows" localSheetId="20">#REF!</definedName>
    <definedName name="PV_of_4th_Quarter_Cash_Flows" localSheetId="21">#REF!</definedName>
    <definedName name="PV_of_4th_Quarter_Cash_Flows" localSheetId="25">#REF!</definedName>
    <definedName name="PV_of_4th_Quarter_Cash_Flows" localSheetId="26">#REF!</definedName>
    <definedName name="PV_of_4th_Quarter_Cash_Flows" localSheetId="27">#REF!</definedName>
    <definedName name="PV_of_4th_Quarter_Cash_Flows" localSheetId="28">#REF!</definedName>
    <definedName name="PV_of_4th_Quarter_Cash_Flows" localSheetId="29">#REF!</definedName>
    <definedName name="PV_of_4th_Quarter_Cash_Flows" localSheetId="30">#REF!</definedName>
    <definedName name="PV_of_4th_Quarter_Cash_Flows">#REF!</definedName>
    <definedName name="PV_Project_Cash_Flows" localSheetId="16">#REF!</definedName>
    <definedName name="PV_Project_Cash_Flows" localSheetId="17">#REF!</definedName>
    <definedName name="PV_Project_Cash_Flows" localSheetId="18">#REF!</definedName>
    <definedName name="PV_Project_Cash_Flows" localSheetId="19">#REF!</definedName>
    <definedName name="PV_Project_Cash_Flows" localSheetId="20">#REF!</definedName>
    <definedName name="PV_Project_Cash_Flows" localSheetId="21">#REF!</definedName>
    <definedName name="PV_Project_Cash_Flows" localSheetId="25">#REF!</definedName>
    <definedName name="PV_Project_Cash_Flows" localSheetId="26">#REF!</definedName>
    <definedName name="PV_Project_Cash_Flows" localSheetId="27">#REF!</definedName>
    <definedName name="PV_Project_Cash_Flows" localSheetId="28">#REF!</definedName>
    <definedName name="PV_Project_Cash_Flows" localSheetId="29">#REF!</definedName>
    <definedName name="PV_Project_Cash_Flows" localSheetId="30">#REF!</definedName>
    <definedName name="PV_Project_Cash_Flows">#REF!</definedName>
    <definedName name="pyeper" localSheetId="16">#REF!</definedName>
    <definedName name="pyeper" localSheetId="17">#REF!</definedName>
    <definedName name="pyeper" localSheetId="18">#REF!</definedName>
    <definedName name="pyeper" localSheetId="19">#REF!</definedName>
    <definedName name="pyeper" localSheetId="20">#REF!</definedName>
    <definedName name="pyeper" localSheetId="21">#REF!</definedName>
    <definedName name="pyeper" localSheetId="25">#REF!</definedName>
    <definedName name="pyeper" localSheetId="26">#REF!</definedName>
    <definedName name="pyeper" localSheetId="27">#REF!</definedName>
    <definedName name="pyeper" localSheetId="28">#REF!</definedName>
    <definedName name="pyeper" localSheetId="29">#REF!</definedName>
    <definedName name="pyeper" localSheetId="30">#REF!</definedName>
    <definedName name="pyeper">#REF!</definedName>
    <definedName name="qqqqqqq" localSheetId="16" hidden="1">{"SourcesUses",#N/A,TRUE,"CFMODEL";"TransOverview",#N/A,TRUE,"CFMODEL"}</definedName>
    <definedName name="qqqqqqq" localSheetId="17" hidden="1">{"SourcesUses",#N/A,TRUE,"CFMODEL";"TransOverview",#N/A,TRUE,"CFMODEL"}</definedName>
    <definedName name="qqqqqqq" localSheetId="18" hidden="1">{"SourcesUses",#N/A,TRUE,"CFMODEL";"TransOverview",#N/A,TRUE,"CFMODEL"}</definedName>
    <definedName name="qqqqqqq" localSheetId="19" hidden="1">{"SourcesUses",#N/A,TRUE,"CFMODEL";"TransOverview",#N/A,TRUE,"CFMODEL"}</definedName>
    <definedName name="qqqqqqq" localSheetId="20" hidden="1">{"SourcesUses",#N/A,TRUE,"CFMODEL";"TransOverview",#N/A,TRUE,"CFMODEL"}</definedName>
    <definedName name="qqqqqqq" localSheetId="21" hidden="1">{"SourcesUses",#N/A,TRUE,"CFMODEL";"TransOverview",#N/A,TRUE,"CFMODEL"}</definedName>
    <definedName name="qqqqqqq" localSheetId="22" hidden="1">{"SourcesUses",#N/A,TRUE,"CFMODEL";"TransOverview",#N/A,TRUE,"CFMODEL"}</definedName>
    <definedName name="qqqqqqq" localSheetId="3" hidden="1">{"SourcesUses",#N/A,TRUE,"CFMODEL";"TransOverview",#N/A,TRUE,"CFMODEL"}</definedName>
    <definedName name="qqqqqqq" localSheetId="4" hidden="1">{"SourcesUses",#N/A,TRUE,"CFMODEL";"TransOverview",#N/A,TRUE,"CFMODEL"}</definedName>
    <definedName name="qqqqqqq" localSheetId="13" hidden="1">{"SourcesUses",#N/A,TRUE,"CFMODEL";"TransOverview",#N/A,TRUE,"CFMODEL"}</definedName>
    <definedName name="qqqqqqq" localSheetId="15" hidden="1">{"SourcesUses",#N/A,TRUE,"CFMODEL";"TransOverview",#N/A,TRUE,"CFMODEL"}</definedName>
    <definedName name="qqqqqqq" localSheetId="25" hidden="1">{"SourcesUses",#N/A,TRUE,"CFMODEL";"TransOverview",#N/A,TRUE,"CFMODEL"}</definedName>
    <definedName name="qqqqqqq" localSheetId="26" hidden="1">{"SourcesUses",#N/A,TRUE,"CFMODEL";"TransOverview",#N/A,TRUE,"CFMODEL"}</definedName>
    <definedName name="qqqqqqq" localSheetId="27" hidden="1">{"SourcesUses",#N/A,TRUE,"CFMODEL";"TransOverview",#N/A,TRUE,"CFMODEL"}</definedName>
    <definedName name="qqqqqqq" localSheetId="28" hidden="1">{"SourcesUses",#N/A,TRUE,"CFMODEL";"TransOverview",#N/A,TRUE,"CFMODEL"}</definedName>
    <definedName name="qqqqqqq" localSheetId="29" hidden="1">{"SourcesUses",#N/A,TRUE,"CFMODEL";"TransOverview",#N/A,TRUE,"CFMODEL"}</definedName>
    <definedName name="qqqqqqq" localSheetId="30" hidden="1">{"SourcesUses",#N/A,TRUE,"CFMODEL";"TransOverview",#N/A,TRUE,"CFMODEL"}</definedName>
    <definedName name="qqqqqqqqqqqqqqqqqq" localSheetId="16" hidden="1">{"Income Statement",#N/A,FALSE,"CFMODEL";"Balance Sheet",#N/A,FALSE,"CFMODEL"}</definedName>
    <definedName name="qqqqqqqqqqqqqqqqqq" localSheetId="17" hidden="1">{"Income Statement",#N/A,FALSE,"CFMODEL";"Balance Sheet",#N/A,FALSE,"CFMODEL"}</definedName>
    <definedName name="qqqqqqqqqqqqqqqqqq" localSheetId="18" hidden="1">{"Income Statement",#N/A,FALSE,"CFMODEL";"Balance Sheet",#N/A,FALSE,"CFMODEL"}</definedName>
    <definedName name="qqqqqqqqqqqqqqqqqq" localSheetId="19" hidden="1">{"Income Statement",#N/A,FALSE,"CFMODEL";"Balance Sheet",#N/A,FALSE,"CFMODEL"}</definedName>
    <definedName name="qqqqqqqqqqqqqqqqqq" localSheetId="20" hidden="1">{"Income Statement",#N/A,FALSE,"CFMODEL";"Balance Sheet",#N/A,FALSE,"CFMODEL"}</definedName>
    <definedName name="qqqqqqqqqqqqqqqqqq" localSheetId="21" hidden="1">{"Income Statement",#N/A,FALSE,"CFMODEL";"Balance Sheet",#N/A,FALSE,"CFMODEL"}</definedName>
    <definedName name="qqqqqqqqqqqqqqqqqq" localSheetId="22" hidden="1">{"Income Statement",#N/A,FALSE,"CFMODEL";"Balance Sheet",#N/A,FALSE,"CFMODEL"}</definedName>
    <definedName name="qqqqqqqqqqqqqqqqqq" localSheetId="3" hidden="1">{"Income Statement",#N/A,FALSE,"CFMODEL";"Balance Sheet",#N/A,FALSE,"CFMODEL"}</definedName>
    <definedName name="qqqqqqqqqqqqqqqqqq" localSheetId="4" hidden="1">{"Income Statement",#N/A,FALSE,"CFMODEL";"Balance Sheet",#N/A,FALSE,"CFMODEL"}</definedName>
    <definedName name="qqqqqqqqqqqqqqqqqq" localSheetId="13" hidden="1">{"Income Statement",#N/A,FALSE,"CFMODEL";"Balance Sheet",#N/A,FALSE,"CFMODEL"}</definedName>
    <definedName name="qqqqqqqqqqqqqqqqqq" localSheetId="15" hidden="1">{"Income Statement",#N/A,FALSE,"CFMODEL";"Balance Sheet",#N/A,FALSE,"CFMODEL"}</definedName>
    <definedName name="qqqqqqqqqqqqqqqqqq" localSheetId="25" hidden="1">{"Income Statement",#N/A,FALSE,"CFMODEL";"Balance Sheet",#N/A,FALSE,"CFMODEL"}</definedName>
    <definedName name="qqqqqqqqqqqqqqqqqq" localSheetId="26" hidden="1">{"Income Statement",#N/A,FALSE,"CFMODEL";"Balance Sheet",#N/A,FALSE,"CFMODEL"}</definedName>
    <definedName name="qqqqqqqqqqqqqqqqqq" localSheetId="27" hidden="1">{"Income Statement",#N/A,FALSE,"CFMODEL";"Balance Sheet",#N/A,FALSE,"CFMODEL"}</definedName>
    <definedName name="qqqqqqqqqqqqqqqqqq" localSheetId="28" hidden="1">{"Income Statement",#N/A,FALSE,"CFMODEL";"Balance Sheet",#N/A,FALSE,"CFMODEL"}</definedName>
    <definedName name="qqqqqqqqqqqqqqqqqq" localSheetId="29" hidden="1">{"Income Statement",#N/A,FALSE,"CFMODEL";"Balance Sheet",#N/A,FALSE,"CFMODEL"}</definedName>
    <definedName name="qqqqqqqqqqqqqqqqqq" localSheetId="30" hidden="1">{"Income Statement",#N/A,FALSE,"CFMODEL";"Balance Sheet",#N/A,FALSE,"CFMODEL"}</definedName>
    <definedName name="r.CashFlow" localSheetId="16" hidden="1">#REF!</definedName>
    <definedName name="r.CashFlow" localSheetId="17" hidden="1">#REF!</definedName>
    <definedName name="r.CashFlow" localSheetId="18" hidden="1">#REF!</definedName>
    <definedName name="r.CashFlow" localSheetId="19" hidden="1">#REF!</definedName>
    <definedName name="r.CashFlow" localSheetId="20" hidden="1">#REF!</definedName>
    <definedName name="r.CashFlow" localSheetId="21" hidden="1">#REF!</definedName>
    <definedName name="r.CashFlow" localSheetId="25" hidden="1">#REF!</definedName>
    <definedName name="r.CashFlow" localSheetId="26" hidden="1">#REF!</definedName>
    <definedName name="r.CashFlow" localSheetId="27" hidden="1">#REF!</definedName>
    <definedName name="r.CashFlow" localSheetId="28" hidden="1">#REF!</definedName>
    <definedName name="r.CashFlow" localSheetId="29" hidden="1">#REF!</definedName>
    <definedName name="r.CashFlow" localSheetId="30" hidden="1">#REF!</definedName>
    <definedName name="r.CashFlow" hidden="1">#REF!</definedName>
    <definedName name="r.Leverage" localSheetId="16" hidden="1">#REF!</definedName>
    <definedName name="r.Leverage" localSheetId="17" hidden="1">#REF!</definedName>
    <definedName name="r.Leverage" localSheetId="18" hidden="1">#REF!</definedName>
    <definedName name="r.Leverage" localSheetId="19" hidden="1">#REF!</definedName>
    <definedName name="r.Leverage" localSheetId="20" hidden="1">#REF!</definedName>
    <definedName name="r.Leverage" localSheetId="21" hidden="1">#REF!</definedName>
    <definedName name="r.Leverage" localSheetId="25" hidden="1">#REF!</definedName>
    <definedName name="r.Leverage" localSheetId="26" hidden="1">#REF!</definedName>
    <definedName name="r.Leverage" localSheetId="27" hidden="1">#REF!</definedName>
    <definedName name="r.Leverage" localSheetId="28" hidden="1">#REF!</definedName>
    <definedName name="r.Leverage" localSheetId="29" hidden="1">#REF!</definedName>
    <definedName name="r.Leverage" localSheetId="30" hidden="1">#REF!</definedName>
    <definedName name="r.Leverage" hidden="1">#REF!</definedName>
    <definedName name="r.Liquidity" localSheetId="16" hidden="1">#REF!</definedName>
    <definedName name="r.Liquidity" localSheetId="17" hidden="1">#REF!</definedName>
    <definedName name="r.Liquidity" localSheetId="18" hidden="1">#REF!</definedName>
    <definedName name="r.Liquidity" localSheetId="19" hidden="1">#REF!</definedName>
    <definedName name="r.Liquidity" localSheetId="20" hidden="1">#REF!</definedName>
    <definedName name="r.Liquidity" localSheetId="21" hidden="1">#REF!</definedName>
    <definedName name="r.Liquidity" localSheetId="25" hidden="1">#REF!</definedName>
    <definedName name="r.Liquidity" localSheetId="26" hidden="1">#REF!</definedName>
    <definedName name="r.Liquidity" localSheetId="27" hidden="1">#REF!</definedName>
    <definedName name="r.Liquidity" localSheetId="28" hidden="1">#REF!</definedName>
    <definedName name="r.Liquidity" localSheetId="29" hidden="1">#REF!</definedName>
    <definedName name="r.Liquidity" localSheetId="30" hidden="1">#REF!</definedName>
    <definedName name="r.Liquidity" hidden="1">#REF!</definedName>
    <definedName name="r.Market" localSheetId="16" hidden="1">#REF!</definedName>
    <definedName name="r.Market" localSheetId="17" hidden="1">#REF!</definedName>
    <definedName name="r.Market" localSheetId="18" hidden="1">#REF!</definedName>
    <definedName name="r.Market" localSheetId="19" hidden="1">#REF!</definedName>
    <definedName name="r.Market" localSheetId="20" hidden="1">#REF!</definedName>
    <definedName name="r.Market" localSheetId="21" hidden="1">#REF!</definedName>
    <definedName name="r.Market" localSheetId="25" hidden="1">#REF!</definedName>
    <definedName name="r.Market" localSheetId="26" hidden="1">#REF!</definedName>
    <definedName name="r.Market" localSheetId="27" hidden="1">#REF!</definedName>
    <definedName name="r.Market" localSheetId="28" hidden="1">#REF!</definedName>
    <definedName name="r.Market" localSheetId="29" hidden="1">#REF!</definedName>
    <definedName name="r.Market" localSheetId="30" hidden="1">#REF!</definedName>
    <definedName name="r.Market" hidden="1">#REF!</definedName>
    <definedName name="r.Profitability" localSheetId="16" hidden="1">#REF!</definedName>
    <definedName name="r.Profitability" localSheetId="17" hidden="1">#REF!</definedName>
    <definedName name="r.Profitability" localSheetId="18" hidden="1">#REF!</definedName>
    <definedName name="r.Profitability" localSheetId="19" hidden="1">#REF!</definedName>
    <definedName name="r.Profitability" localSheetId="20" hidden="1">#REF!</definedName>
    <definedName name="r.Profitability" localSheetId="21" hidden="1">#REF!</definedName>
    <definedName name="r.Profitability" localSheetId="25" hidden="1">#REF!</definedName>
    <definedName name="r.Profitability" localSheetId="26" hidden="1">#REF!</definedName>
    <definedName name="r.Profitability" localSheetId="27" hidden="1">#REF!</definedName>
    <definedName name="r.Profitability" localSheetId="28" hidden="1">#REF!</definedName>
    <definedName name="r.Profitability" localSheetId="29" hidden="1">#REF!</definedName>
    <definedName name="r.Profitability" localSheetId="30" hidden="1">#REF!</definedName>
    <definedName name="r.Profitability" hidden="1">#REF!</definedName>
    <definedName name="r.Summary" localSheetId="16" hidden="1">#REF!</definedName>
    <definedName name="r.Summary" localSheetId="17" hidden="1">#REF!</definedName>
    <definedName name="r.Summary" localSheetId="18" hidden="1">#REF!</definedName>
    <definedName name="r.Summary" localSheetId="19" hidden="1">#REF!</definedName>
    <definedName name="r.Summary" localSheetId="20" hidden="1">#REF!</definedName>
    <definedName name="r.Summary" localSheetId="21" hidden="1">#REF!</definedName>
    <definedName name="r.Summary" localSheetId="25" hidden="1">#REF!</definedName>
    <definedName name="r.Summary" localSheetId="26" hidden="1">#REF!</definedName>
    <definedName name="r.Summary" localSheetId="27" hidden="1">#REF!</definedName>
    <definedName name="r.Summary" localSheetId="28" hidden="1">#REF!</definedName>
    <definedName name="r.Summary" localSheetId="29" hidden="1">#REF!</definedName>
    <definedName name="r.Summary" localSheetId="30" hidden="1">#REF!</definedName>
    <definedName name="r.Summary" hidden="1">#REF!</definedName>
    <definedName name="ra" localSheetId="16">#REF!</definedName>
    <definedName name="ra" localSheetId="17">#REF!</definedName>
    <definedName name="ra" localSheetId="18">#REF!</definedName>
    <definedName name="ra" localSheetId="19">#REF!</definedName>
    <definedName name="ra" localSheetId="20">#REF!</definedName>
    <definedName name="ra" localSheetId="21">#REF!</definedName>
    <definedName name="ra" localSheetId="25">#REF!</definedName>
    <definedName name="ra" localSheetId="26">#REF!</definedName>
    <definedName name="ra" localSheetId="27">#REF!</definedName>
    <definedName name="ra" localSheetId="28">#REF!</definedName>
    <definedName name="ra" localSheetId="29">#REF!</definedName>
    <definedName name="ra" localSheetId="30">#REF!</definedName>
    <definedName name="ra">#REF!</definedName>
    <definedName name="RateCase" localSheetId="16">#REF!</definedName>
    <definedName name="RateCase" localSheetId="17">#REF!</definedName>
    <definedName name="RateCase" localSheetId="18">#REF!</definedName>
    <definedName name="RateCase" localSheetId="19">#REF!</definedName>
    <definedName name="RateCase" localSheetId="20">#REF!</definedName>
    <definedName name="RateCase" localSheetId="21">#REF!</definedName>
    <definedName name="RateCase" localSheetId="25">#REF!</definedName>
    <definedName name="RateCase" localSheetId="26">#REF!</definedName>
    <definedName name="RateCase" localSheetId="27">#REF!</definedName>
    <definedName name="RateCase" localSheetId="28">#REF!</definedName>
    <definedName name="RateCase" localSheetId="29">#REF!</definedName>
    <definedName name="RateCase" localSheetId="30">#REF!</definedName>
    <definedName name="RateCase">#REF!</definedName>
    <definedName name="Re_Fi_Term_Loan_Maturity_Year" localSheetId="16">#REF!</definedName>
    <definedName name="Re_Fi_Term_Loan_Maturity_Year" localSheetId="17">#REF!</definedName>
    <definedName name="Re_Fi_Term_Loan_Maturity_Year" localSheetId="18">#REF!</definedName>
    <definedName name="Re_Fi_Term_Loan_Maturity_Year" localSheetId="19">#REF!</definedName>
    <definedName name="Re_Fi_Term_Loan_Maturity_Year" localSheetId="20">#REF!</definedName>
    <definedName name="Re_Fi_Term_Loan_Maturity_Year" localSheetId="21">#REF!</definedName>
    <definedName name="Re_Fi_Term_Loan_Maturity_Year" localSheetId="25">#REF!</definedName>
    <definedName name="Re_Fi_Term_Loan_Maturity_Year" localSheetId="26">#REF!</definedName>
    <definedName name="Re_Fi_Term_Loan_Maturity_Year" localSheetId="27">#REF!</definedName>
    <definedName name="Re_Fi_Term_Loan_Maturity_Year" localSheetId="28">#REF!</definedName>
    <definedName name="Re_Fi_Term_Loan_Maturity_Year" localSheetId="29">#REF!</definedName>
    <definedName name="Re_Fi_Term_Loan_Maturity_Year" localSheetId="30">#REF!</definedName>
    <definedName name="Re_Fi_Term_Loan_Maturity_Year">#REF!</definedName>
    <definedName name="REC" localSheetId="16">#REF!</definedName>
    <definedName name="REC" localSheetId="17">#REF!</definedName>
    <definedName name="REC" localSheetId="18">#REF!</definedName>
    <definedName name="REC" localSheetId="19">#REF!</definedName>
    <definedName name="REC" localSheetId="20">#REF!</definedName>
    <definedName name="REC" localSheetId="21">#REF!</definedName>
    <definedName name="REC" localSheetId="25">#REF!</definedName>
    <definedName name="REC" localSheetId="26">#REF!</definedName>
    <definedName name="REC" localSheetId="27">#REF!</definedName>
    <definedName name="REC" localSheetId="28">#REF!</definedName>
    <definedName name="REC" localSheetId="29">#REF!</definedName>
    <definedName name="REC" localSheetId="30">#REF!</definedName>
    <definedName name="REC">#REF!</definedName>
    <definedName name="reference3" localSheetId="16" hidden="1">{"SourcesUses",#N/A,TRUE,"CFMODEL";"TransOverview",#N/A,TRUE,"CFMODEL"}</definedName>
    <definedName name="reference3" localSheetId="17" hidden="1">{"SourcesUses",#N/A,TRUE,"CFMODEL";"TransOverview",#N/A,TRUE,"CFMODEL"}</definedName>
    <definedName name="reference3" localSheetId="18" hidden="1">{"SourcesUses",#N/A,TRUE,"CFMODEL";"TransOverview",#N/A,TRUE,"CFMODEL"}</definedName>
    <definedName name="reference3" localSheetId="19" hidden="1">{"SourcesUses",#N/A,TRUE,"CFMODEL";"TransOverview",#N/A,TRUE,"CFMODEL"}</definedName>
    <definedName name="reference3" localSheetId="20" hidden="1">{"SourcesUses",#N/A,TRUE,"CFMODEL";"TransOverview",#N/A,TRUE,"CFMODEL"}</definedName>
    <definedName name="reference3" localSheetId="21" hidden="1">{"SourcesUses",#N/A,TRUE,"CFMODEL";"TransOverview",#N/A,TRUE,"CFMODEL"}</definedName>
    <definedName name="reference3" localSheetId="22" hidden="1">{"SourcesUses",#N/A,TRUE,"CFMODEL";"TransOverview",#N/A,TRUE,"CFMODEL"}</definedName>
    <definedName name="reference3" localSheetId="3" hidden="1">{"SourcesUses",#N/A,TRUE,"CFMODEL";"TransOverview",#N/A,TRUE,"CFMODEL"}</definedName>
    <definedName name="reference3" localSheetId="4" hidden="1">{"SourcesUses",#N/A,TRUE,"CFMODEL";"TransOverview",#N/A,TRUE,"CFMODEL"}</definedName>
    <definedName name="reference3" localSheetId="13" hidden="1">{"SourcesUses",#N/A,TRUE,"CFMODEL";"TransOverview",#N/A,TRUE,"CFMODEL"}</definedName>
    <definedName name="reference3" localSheetId="15" hidden="1">{"SourcesUses",#N/A,TRUE,"CFMODEL";"TransOverview",#N/A,TRUE,"CFMODEL"}</definedName>
    <definedName name="reference3" localSheetId="25" hidden="1">{"SourcesUses",#N/A,TRUE,"CFMODEL";"TransOverview",#N/A,TRUE,"CFMODEL"}</definedName>
    <definedName name="reference3" localSheetId="26" hidden="1">{"SourcesUses",#N/A,TRUE,"CFMODEL";"TransOverview",#N/A,TRUE,"CFMODEL"}</definedName>
    <definedName name="reference3" localSheetId="27" hidden="1">{"SourcesUses",#N/A,TRUE,"CFMODEL";"TransOverview",#N/A,TRUE,"CFMODEL"}</definedName>
    <definedName name="reference3" localSheetId="28" hidden="1">{"SourcesUses",#N/A,TRUE,"CFMODEL";"TransOverview",#N/A,TRUE,"CFMODEL"}</definedName>
    <definedName name="reference3" localSheetId="29" hidden="1">{"SourcesUses",#N/A,TRUE,"CFMODEL";"TransOverview",#N/A,TRUE,"CFMODEL"}</definedName>
    <definedName name="reference3" localSheetId="30" hidden="1">{"SourcesUses",#N/A,TRUE,"CFMODEL";"TransOverview",#N/A,TRUE,"CFMODEL"}</definedName>
    <definedName name="reference32" localSheetId="16" hidden="1">{"SourcesUses",#N/A,TRUE,"CFMODEL";"TransOverview",#N/A,TRUE,"CFMODEL"}</definedName>
    <definedName name="reference32" localSheetId="17" hidden="1">{"SourcesUses",#N/A,TRUE,"CFMODEL";"TransOverview",#N/A,TRUE,"CFMODEL"}</definedName>
    <definedName name="reference32" localSheetId="18" hidden="1">{"SourcesUses",#N/A,TRUE,"CFMODEL";"TransOverview",#N/A,TRUE,"CFMODEL"}</definedName>
    <definedName name="reference32" localSheetId="19" hidden="1">{"SourcesUses",#N/A,TRUE,"CFMODEL";"TransOverview",#N/A,TRUE,"CFMODEL"}</definedName>
    <definedName name="reference32" localSheetId="20" hidden="1">{"SourcesUses",#N/A,TRUE,"CFMODEL";"TransOverview",#N/A,TRUE,"CFMODEL"}</definedName>
    <definedName name="reference32" localSheetId="21" hidden="1">{"SourcesUses",#N/A,TRUE,"CFMODEL";"TransOverview",#N/A,TRUE,"CFMODEL"}</definedName>
    <definedName name="reference32" localSheetId="22" hidden="1">{"SourcesUses",#N/A,TRUE,"CFMODEL";"TransOverview",#N/A,TRUE,"CFMODEL"}</definedName>
    <definedName name="reference32" localSheetId="3" hidden="1">{"SourcesUses",#N/A,TRUE,"CFMODEL";"TransOverview",#N/A,TRUE,"CFMODEL"}</definedName>
    <definedName name="reference32" localSheetId="4" hidden="1">{"SourcesUses",#N/A,TRUE,"CFMODEL";"TransOverview",#N/A,TRUE,"CFMODEL"}</definedName>
    <definedName name="reference32" localSheetId="13" hidden="1">{"SourcesUses",#N/A,TRUE,"CFMODEL";"TransOverview",#N/A,TRUE,"CFMODEL"}</definedName>
    <definedName name="reference32" localSheetId="15" hidden="1">{"SourcesUses",#N/A,TRUE,"CFMODEL";"TransOverview",#N/A,TRUE,"CFMODEL"}</definedName>
    <definedName name="reference32" localSheetId="25" hidden="1">{"SourcesUses",#N/A,TRUE,"CFMODEL";"TransOverview",#N/A,TRUE,"CFMODEL"}</definedName>
    <definedName name="reference32" localSheetId="26" hidden="1">{"SourcesUses",#N/A,TRUE,"CFMODEL";"TransOverview",#N/A,TRUE,"CFMODEL"}</definedName>
    <definedName name="reference32" localSheetId="27" hidden="1">{"SourcesUses",#N/A,TRUE,"CFMODEL";"TransOverview",#N/A,TRUE,"CFMODEL"}</definedName>
    <definedName name="reference32" localSheetId="28" hidden="1">{"SourcesUses",#N/A,TRUE,"CFMODEL";"TransOverview",#N/A,TRUE,"CFMODEL"}</definedName>
    <definedName name="reference32" localSheetId="29" hidden="1">{"SourcesUses",#N/A,TRUE,"CFMODEL";"TransOverview",#N/A,TRUE,"CFMODEL"}</definedName>
    <definedName name="reference32" localSheetId="30" hidden="1">{"SourcesUses",#N/A,TRUE,"CFMODEL";"TransOverview",#N/A,TRUE,"CFMODEL"}</definedName>
    <definedName name="Refi_Debt_Service_Coverage_Ratio_List" localSheetId="16">#REF!</definedName>
    <definedName name="Refi_Debt_Service_Coverage_Ratio_List" localSheetId="17">#REF!</definedName>
    <definedName name="Refi_Debt_Service_Coverage_Ratio_List" localSheetId="18">#REF!</definedName>
    <definedName name="Refi_Debt_Service_Coverage_Ratio_List" localSheetId="19">#REF!</definedName>
    <definedName name="Refi_Debt_Service_Coverage_Ratio_List" localSheetId="20">#REF!</definedName>
    <definedName name="Refi_Debt_Service_Coverage_Ratio_List" localSheetId="21">#REF!</definedName>
    <definedName name="Refi_Debt_Service_Coverage_Ratio_List" localSheetId="25">#REF!</definedName>
    <definedName name="Refi_Debt_Service_Coverage_Ratio_List" localSheetId="26">#REF!</definedName>
    <definedName name="Refi_Debt_Service_Coverage_Ratio_List" localSheetId="27">#REF!</definedName>
    <definedName name="Refi_Debt_Service_Coverage_Ratio_List" localSheetId="28">#REF!</definedName>
    <definedName name="Refi_Debt_Service_Coverage_Ratio_List" localSheetId="29">#REF!</definedName>
    <definedName name="Refi_Debt_Service_Coverage_Ratio_List" localSheetId="30">#REF!</definedName>
    <definedName name="Refi_Debt_Service_Coverage_Ratio_List">#REF!</definedName>
    <definedName name="Refi_DSCR_Criteria" localSheetId="16">#REF!</definedName>
    <definedName name="Refi_DSCR_Criteria" localSheetId="17">#REF!</definedName>
    <definedName name="Refi_DSCR_Criteria" localSheetId="18">#REF!</definedName>
    <definedName name="Refi_DSCR_Criteria" localSheetId="19">#REF!</definedName>
    <definedName name="Refi_DSCR_Criteria" localSheetId="20">#REF!</definedName>
    <definedName name="Refi_DSCR_Criteria" localSheetId="21">#REF!</definedName>
    <definedName name="Refi_DSCR_Criteria" localSheetId="25">#REF!</definedName>
    <definedName name="Refi_DSCR_Criteria" localSheetId="26">#REF!</definedName>
    <definedName name="Refi_DSCR_Criteria" localSheetId="27">#REF!</definedName>
    <definedName name="Refi_DSCR_Criteria" localSheetId="28">#REF!</definedName>
    <definedName name="Refi_DSCR_Criteria" localSheetId="29">#REF!</definedName>
    <definedName name="Refi_DSCR_Criteria" localSheetId="30">#REF!</definedName>
    <definedName name="Refi_DSCR_Criteria">#REF!</definedName>
    <definedName name="Refinancing_Amortization_Schedule" localSheetId="16">#REF!</definedName>
    <definedName name="Refinancing_Amortization_Schedule" localSheetId="17">#REF!</definedName>
    <definedName name="Refinancing_Amortization_Schedule" localSheetId="18">#REF!</definedName>
    <definedName name="Refinancing_Amortization_Schedule" localSheetId="19">#REF!</definedName>
    <definedName name="Refinancing_Amortization_Schedule" localSheetId="20">#REF!</definedName>
    <definedName name="Refinancing_Amortization_Schedule" localSheetId="21">#REF!</definedName>
    <definedName name="Refinancing_Amortization_Schedule" localSheetId="25">#REF!</definedName>
    <definedName name="Refinancing_Amortization_Schedule" localSheetId="26">#REF!</definedName>
    <definedName name="Refinancing_Amortization_Schedule" localSheetId="27">#REF!</definedName>
    <definedName name="Refinancing_Amortization_Schedule" localSheetId="28">#REF!</definedName>
    <definedName name="Refinancing_Amortization_Schedule" localSheetId="29">#REF!</definedName>
    <definedName name="Refinancing_Amortization_Schedule" localSheetId="30">#REF!</definedName>
    <definedName name="Refinancing_Amortization_Schedule">#REF!</definedName>
    <definedName name="Reggie" localSheetId="16">#REF!</definedName>
    <definedName name="Reggie" localSheetId="17">#REF!</definedName>
    <definedName name="Reggie" localSheetId="18">#REF!</definedName>
    <definedName name="Reggie" localSheetId="19">#REF!</definedName>
    <definedName name="Reggie" localSheetId="20">#REF!</definedName>
    <definedName name="Reggie" localSheetId="21">#REF!</definedName>
    <definedName name="Reggie" localSheetId="25">#REF!</definedName>
    <definedName name="Reggie" localSheetId="26">#REF!</definedName>
    <definedName name="Reggie" localSheetId="27">#REF!</definedName>
    <definedName name="Reggie" localSheetId="28">#REF!</definedName>
    <definedName name="Reggie" localSheetId="29">#REF!</definedName>
    <definedName name="Reggie" localSheetId="30">#REF!</definedName>
    <definedName name="Reggie">#REF!</definedName>
    <definedName name="Reggie1" localSheetId="16">#REF!</definedName>
    <definedName name="Reggie1" localSheetId="17">#REF!</definedName>
    <definedName name="Reggie1" localSheetId="18">#REF!</definedName>
    <definedName name="Reggie1" localSheetId="19">#REF!</definedName>
    <definedName name="Reggie1" localSheetId="20">#REF!</definedName>
    <definedName name="Reggie1" localSheetId="21">#REF!</definedName>
    <definedName name="Reggie1" localSheetId="25">#REF!</definedName>
    <definedName name="Reggie1" localSheetId="26">#REF!</definedName>
    <definedName name="Reggie1" localSheetId="27">#REF!</definedName>
    <definedName name="Reggie1" localSheetId="28">#REF!</definedName>
    <definedName name="Reggie1" localSheetId="29">#REF!</definedName>
    <definedName name="Reggie1" localSheetId="30">#REF!</definedName>
    <definedName name="Reggie1">#REF!</definedName>
    <definedName name="Repairs_Discount_Factor" localSheetId="16">#REF!</definedName>
    <definedName name="Repairs_Discount_Factor" localSheetId="17">#REF!</definedName>
    <definedName name="Repairs_Discount_Factor" localSheetId="18">#REF!</definedName>
    <definedName name="Repairs_Discount_Factor" localSheetId="19">#REF!</definedName>
    <definedName name="Repairs_Discount_Factor" localSheetId="20">#REF!</definedName>
    <definedName name="Repairs_Discount_Factor" localSheetId="21">#REF!</definedName>
    <definedName name="Repairs_Discount_Factor" localSheetId="25">#REF!</definedName>
    <definedName name="Repairs_Discount_Factor" localSheetId="26">#REF!</definedName>
    <definedName name="Repairs_Discount_Factor" localSheetId="27">#REF!</definedName>
    <definedName name="Repairs_Discount_Factor" localSheetId="28">#REF!</definedName>
    <definedName name="Repairs_Discount_Factor" localSheetId="29">#REF!</definedName>
    <definedName name="Repairs_Discount_Factor" localSheetId="30">#REF!</definedName>
    <definedName name="Repairs_Discount_Factor">#REF!</definedName>
    <definedName name="repo_meanreversion" localSheetId="16">#REF!</definedName>
    <definedName name="repo_meanreversion" localSheetId="17">#REF!</definedName>
    <definedName name="repo_meanreversion" localSheetId="18">#REF!</definedName>
    <definedName name="repo_meanreversion" localSheetId="19">#REF!</definedName>
    <definedName name="repo_meanreversion" localSheetId="20">#REF!</definedName>
    <definedName name="repo_meanreversion" localSheetId="21">#REF!</definedName>
    <definedName name="repo_meanreversion" localSheetId="25">#REF!</definedName>
    <definedName name="repo_meanreversion" localSheetId="26">#REF!</definedName>
    <definedName name="repo_meanreversion" localSheetId="27">#REF!</definedName>
    <definedName name="repo_meanreversion" localSheetId="28">#REF!</definedName>
    <definedName name="repo_meanreversion" localSheetId="29">#REF!</definedName>
    <definedName name="repo_meanreversion" localSheetId="30">#REF!</definedName>
    <definedName name="repo_meanreversion">#REF!</definedName>
    <definedName name="repo_model" localSheetId="16">#REF!</definedName>
    <definedName name="repo_model" localSheetId="17">#REF!</definedName>
    <definedName name="repo_model" localSheetId="18">#REF!</definedName>
    <definedName name="repo_model" localSheetId="19">#REF!</definedName>
    <definedName name="repo_model" localSheetId="20">#REF!</definedName>
    <definedName name="repo_model" localSheetId="21">#REF!</definedName>
    <definedName name="repo_model" localSheetId="25">#REF!</definedName>
    <definedName name="repo_model" localSheetId="26">#REF!</definedName>
    <definedName name="repo_model" localSheetId="27">#REF!</definedName>
    <definedName name="repo_model" localSheetId="28">#REF!</definedName>
    <definedName name="repo_model" localSheetId="29">#REF!</definedName>
    <definedName name="repo_model" localSheetId="30">#REF!</definedName>
    <definedName name="repo_model">#REF!</definedName>
    <definedName name="repo_volatility" localSheetId="16">#REF!</definedName>
    <definedName name="repo_volatility" localSheetId="17">#REF!</definedName>
    <definedName name="repo_volatility" localSheetId="18">#REF!</definedName>
    <definedName name="repo_volatility" localSheetId="19">#REF!</definedName>
    <definedName name="repo_volatility" localSheetId="20">#REF!</definedName>
    <definedName name="repo_volatility" localSheetId="21">#REF!</definedName>
    <definedName name="repo_volatility" localSheetId="25">#REF!</definedName>
    <definedName name="repo_volatility" localSheetId="26">#REF!</definedName>
    <definedName name="repo_volatility" localSheetId="27">#REF!</definedName>
    <definedName name="repo_volatility" localSheetId="28">#REF!</definedName>
    <definedName name="repo_volatility" localSheetId="29">#REF!</definedName>
    <definedName name="repo_volatility" localSheetId="30">#REF!</definedName>
    <definedName name="repo_volatility">#REF!</definedName>
    <definedName name="rert" localSheetId="16" hidden="1">{"'Attachment'!$A$1:$L$49"}</definedName>
    <definedName name="rert" localSheetId="17" hidden="1">{"'Attachment'!$A$1:$L$49"}</definedName>
    <definedName name="rert" localSheetId="18" hidden="1">{"'Attachment'!$A$1:$L$49"}</definedName>
    <definedName name="rert" localSheetId="19" hidden="1">{"'Attachment'!$A$1:$L$49"}</definedName>
    <definedName name="rert" localSheetId="20" hidden="1">{"'Attachment'!$A$1:$L$49"}</definedName>
    <definedName name="rert" localSheetId="21" hidden="1">{"'Attachment'!$A$1:$L$49"}</definedName>
    <definedName name="rert" localSheetId="22" hidden="1">{"'Attachment'!$A$1:$L$49"}</definedName>
    <definedName name="rert" localSheetId="3" hidden="1">{"'Attachment'!$A$1:$L$49"}</definedName>
    <definedName name="rert" localSheetId="4" hidden="1">{"'Attachment'!$A$1:$L$49"}</definedName>
    <definedName name="rert" localSheetId="13" hidden="1">{"'Attachment'!$A$1:$L$49"}</definedName>
    <definedName name="rert" localSheetId="15" hidden="1">{"'Attachment'!$A$1:$L$49"}</definedName>
    <definedName name="rert" localSheetId="25" hidden="1">{"'Attachment'!$A$1:$L$49"}</definedName>
    <definedName name="rert" localSheetId="26" hidden="1">{"'Attachment'!$A$1:$L$49"}</definedName>
    <definedName name="rert" localSheetId="27" hidden="1">{"'Attachment'!$A$1:$L$49"}</definedName>
    <definedName name="rert" localSheetId="28" hidden="1">{"'Attachment'!$A$1:$L$49"}</definedName>
    <definedName name="rert" localSheetId="29" hidden="1">{"'Attachment'!$A$1:$L$49"}</definedName>
    <definedName name="rert" localSheetId="30" hidden="1">{"'Attachment'!$A$1:$L$49"}</definedName>
    <definedName name="RES_MTR">1.8</definedName>
    <definedName name="Residual_Credit_Enhancement_LOC_Amount" localSheetId="16">#REF!</definedName>
    <definedName name="Residual_Credit_Enhancement_LOC_Amount" localSheetId="17">#REF!</definedName>
    <definedName name="Residual_Credit_Enhancement_LOC_Amount" localSheetId="18">#REF!</definedName>
    <definedName name="Residual_Credit_Enhancement_LOC_Amount" localSheetId="19">#REF!</definedName>
    <definedName name="Residual_Credit_Enhancement_LOC_Amount" localSheetId="20">#REF!</definedName>
    <definedName name="Residual_Credit_Enhancement_LOC_Amount" localSheetId="21">#REF!</definedName>
    <definedName name="Residual_Credit_Enhancement_LOC_Amount" localSheetId="25">#REF!</definedName>
    <definedName name="Residual_Credit_Enhancement_LOC_Amount" localSheetId="26">#REF!</definedName>
    <definedName name="Residual_Credit_Enhancement_LOC_Amount" localSheetId="27">#REF!</definedName>
    <definedName name="Residual_Credit_Enhancement_LOC_Amount" localSheetId="28">#REF!</definedName>
    <definedName name="Residual_Credit_Enhancement_LOC_Amount" localSheetId="29">#REF!</definedName>
    <definedName name="Residual_Credit_Enhancement_LOC_Amount" localSheetId="30">#REF!</definedName>
    <definedName name="Residual_Credit_Enhancement_LOC_Amount">#REF!</definedName>
    <definedName name="Residual_Credit_Enhancement_LOC_Arrangement_Fee" localSheetId="16">#REF!</definedName>
    <definedName name="Residual_Credit_Enhancement_LOC_Arrangement_Fee" localSheetId="17">#REF!</definedName>
    <definedName name="Residual_Credit_Enhancement_LOC_Arrangement_Fee" localSheetId="18">#REF!</definedName>
    <definedName name="Residual_Credit_Enhancement_LOC_Arrangement_Fee" localSheetId="19">#REF!</definedName>
    <definedName name="Residual_Credit_Enhancement_LOC_Arrangement_Fee" localSheetId="20">#REF!</definedName>
    <definedName name="Residual_Credit_Enhancement_LOC_Arrangement_Fee" localSheetId="21">#REF!</definedName>
    <definedName name="Residual_Credit_Enhancement_LOC_Arrangement_Fee" localSheetId="25">#REF!</definedName>
    <definedName name="Residual_Credit_Enhancement_LOC_Arrangement_Fee" localSheetId="26">#REF!</definedName>
    <definedName name="Residual_Credit_Enhancement_LOC_Arrangement_Fee" localSheetId="27">#REF!</definedName>
    <definedName name="Residual_Credit_Enhancement_LOC_Arrangement_Fee" localSheetId="28">#REF!</definedName>
    <definedName name="Residual_Credit_Enhancement_LOC_Arrangement_Fee" localSheetId="29">#REF!</definedName>
    <definedName name="Residual_Credit_Enhancement_LOC_Arrangement_Fee" localSheetId="30">#REF!</definedName>
    <definedName name="Residual_Credit_Enhancement_LOC_Arrangement_Fee">#REF!</definedName>
    <definedName name="Residual_Credit_Enhancement_LOC_Arrangement_Fee_Rate" localSheetId="16">#REF!</definedName>
    <definedName name="Residual_Credit_Enhancement_LOC_Arrangement_Fee_Rate" localSheetId="17">#REF!</definedName>
    <definedName name="Residual_Credit_Enhancement_LOC_Arrangement_Fee_Rate" localSheetId="18">#REF!</definedName>
    <definedName name="Residual_Credit_Enhancement_LOC_Arrangement_Fee_Rate" localSheetId="19">#REF!</definedName>
    <definedName name="Residual_Credit_Enhancement_LOC_Arrangement_Fee_Rate" localSheetId="20">#REF!</definedName>
    <definedName name="Residual_Credit_Enhancement_LOC_Arrangement_Fee_Rate" localSheetId="21">#REF!</definedName>
    <definedName name="Residual_Credit_Enhancement_LOC_Arrangement_Fee_Rate" localSheetId="25">#REF!</definedName>
    <definedName name="Residual_Credit_Enhancement_LOC_Arrangement_Fee_Rate" localSheetId="26">#REF!</definedName>
    <definedName name="Residual_Credit_Enhancement_LOC_Arrangement_Fee_Rate" localSheetId="27">#REF!</definedName>
    <definedName name="Residual_Credit_Enhancement_LOC_Arrangement_Fee_Rate" localSheetId="28">#REF!</definedName>
    <definedName name="Residual_Credit_Enhancement_LOC_Arrangement_Fee_Rate" localSheetId="29">#REF!</definedName>
    <definedName name="Residual_Credit_Enhancement_LOC_Arrangement_Fee_Rate" localSheetId="30">#REF!</definedName>
    <definedName name="Residual_Credit_Enhancement_LOC_Arrangement_Fee_Rate">#REF!</definedName>
    <definedName name="Residual_Credit_Enhancement_LOC_Commitment_Fee_Rate" localSheetId="16">#REF!</definedName>
    <definedName name="Residual_Credit_Enhancement_LOC_Commitment_Fee_Rate" localSheetId="17">#REF!</definedName>
    <definedName name="Residual_Credit_Enhancement_LOC_Commitment_Fee_Rate" localSheetId="18">#REF!</definedName>
    <definedName name="Residual_Credit_Enhancement_LOC_Commitment_Fee_Rate" localSheetId="19">#REF!</definedName>
    <definedName name="Residual_Credit_Enhancement_LOC_Commitment_Fee_Rate" localSheetId="20">#REF!</definedName>
    <definedName name="Residual_Credit_Enhancement_LOC_Commitment_Fee_Rate" localSheetId="21">#REF!</definedName>
    <definedName name="Residual_Credit_Enhancement_LOC_Commitment_Fee_Rate" localSheetId="25">#REF!</definedName>
    <definedName name="Residual_Credit_Enhancement_LOC_Commitment_Fee_Rate" localSheetId="26">#REF!</definedName>
    <definedName name="Residual_Credit_Enhancement_LOC_Commitment_Fee_Rate" localSheetId="27">#REF!</definedName>
    <definedName name="Residual_Credit_Enhancement_LOC_Commitment_Fee_Rate" localSheetId="28">#REF!</definedName>
    <definedName name="Residual_Credit_Enhancement_LOC_Commitment_Fee_Rate" localSheetId="29">#REF!</definedName>
    <definedName name="Residual_Credit_Enhancement_LOC_Commitment_Fee_Rate" localSheetId="30">#REF!</definedName>
    <definedName name="Residual_Credit_Enhancement_LOC_Commitment_Fee_Rate">#REF!</definedName>
    <definedName name="Residual_Credit_Enhancement_LOC_Fee" localSheetId="16">#REF!</definedName>
    <definedName name="Residual_Credit_Enhancement_LOC_Fee" localSheetId="17">#REF!</definedName>
    <definedName name="Residual_Credit_Enhancement_LOC_Fee" localSheetId="18">#REF!</definedName>
    <definedName name="Residual_Credit_Enhancement_LOC_Fee" localSheetId="19">#REF!</definedName>
    <definedName name="Residual_Credit_Enhancement_LOC_Fee" localSheetId="20">#REF!</definedName>
    <definedName name="Residual_Credit_Enhancement_LOC_Fee" localSheetId="21">#REF!</definedName>
    <definedName name="Residual_Credit_Enhancement_LOC_Fee" localSheetId="25">#REF!</definedName>
    <definedName name="Residual_Credit_Enhancement_LOC_Fee" localSheetId="26">#REF!</definedName>
    <definedName name="Residual_Credit_Enhancement_LOC_Fee" localSheetId="27">#REF!</definedName>
    <definedName name="Residual_Credit_Enhancement_LOC_Fee" localSheetId="28">#REF!</definedName>
    <definedName name="Residual_Credit_Enhancement_LOC_Fee" localSheetId="29">#REF!</definedName>
    <definedName name="Residual_Credit_Enhancement_LOC_Fee" localSheetId="30">#REF!</definedName>
    <definedName name="Residual_Credit_Enhancement_LOC_Fee">#REF!</definedName>
    <definedName name="Residual_Credit_Enhancement_LOC_Fee_Operation" localSheetId="16">#REF!</definedName>
    <definedName name="Residual_Credit_Enhancement_LOC_Fee_Operation" localSheetId="17">#REF!</definedName>
    <definedName name="Residual_Credit_Enhancement_LOC_Fee_Operation" localSheetId="18">#REF!</definedName>
    <definedName name="Residual_Credit_Enhancement_LOC_Fee_Operation" localSheetId="19">#REF!</definedName>
    <definedName name="Residual_Credit_Enhancement_LOC_Fee_Operation" localSheetId="20">#REF!</definedName>
    <definedName name="Residual_Credit_Enhancement_LOC_Fee_Operation" localSheetId="21">#REF!</definedName>
    <definedName name="Residual_Credit_Enhancement_LOC_Fee_Operation" localSheetId="25">#REF!</definedName>
    <definedName name="Residual_Credit_Enhancement_LOC_Fee_Operation" localSheetId="26">#REF!</definedName>
    <definedName name="Residual_Credit_Enhancement_LOC_Fee_Operation" localSheetId="27">#REF!</definedName>
    <definedName name="Residual_Credit_Enhancement_LOC_Fee_Operation" localSheetId="28">#REF!</definedName>
    <definedName name="Residual_Credit_Enhancement_LOC_Fee_Operation" localSheetId="29">#REF!</definedName>
    <definedName name="Residual_Credit_Enhancement_LOC_Fee_Operation" localSheetId="30">#REF!</definedName>
    <definedName name="Residual_Credit_Enhancement_LOC_Fee_Operation">#REF!</definedName>
    <definedName name="Residual_Credit_Enhancement_LOC_Fee_Rate" localSheetId="16">#REF!</definedName>
    <definedName name="Residual_Credit_Enhancement_LOC_Fee_Rate" localSheetId="17">#REF!</definedName>
    <definedName name="Residual_Credit_Enhancement_LOC_Fee_Rate" localSheetId="18">#REF!</definedName>
    <definedName name="Residual_Credit_Enhancement_LOC_Fee_Rate" localSheetId="19">#REF!</definedName>
    <definedName name="Residual_Credit_Enhancement_LOC_Fee_Rate" localSheetId="20">#REF!</definedName>
    <definedName name="Residual_Credit_Enhancement_LOC_Fee_Rate" localSheetId="21">#REF!</definedName>
    <definedName name="Residual_Credit_Enhancement_LOC_Fee_Rate" localSheetId="25">#REF!</definedName>
    <definedName name="Residual_Credit_Enhancement_LOC_Fee_Rate" localSheetId="26">#REF!</definedName>
    <definedName name="Residual_Credit_Enhancement_LOC_Fee_Rate" localSheetId="27">#REF!</definedName>
    <definedName name="Residual_Credit_Enhancement_LOC_Fee_Rate" localSheetId="28">#REF!</definedName>
    <definedName name="Residual_Credit_Enhancement_LOC_Fee_Rate" localSheetId="29">#REF!</definedName>
    <definedName name="Residual_Credit_Enhancement_LOC_Fee_Rate" localSheetId="30">#REF!</definedName>
    <definedName name="Residual_Credit_Enhancement_LOC_Fee_Rate">#REF!</definedName>
    <definedName name="Residual_Credit_Enhancement_LOC_Percentage" localSheetId="16">#REF!</definedName>
    <definedName name="Residual_Credit_Enhancement_LOC_Percentage" localSheetId="17">#REF!</definedName>
    <definedName name="Residual_Credit_Enhancement_LOC_Percentage" localSheetId="18">#REF!</definedName>
    <definedName name="Residual_Credit_Enhancement_LOC_Percentage" localSheetId="19">#REF!</definedName>
    <definedName name="Residual_Credit_Enhancement_LOC_Percentage" localSheetId="20">#REF!</definedName>
    <definedName name="Residual_Credit_Enhancement_LOC_Percentage" localSheetId="21">#REF!</definedName>
    <definedName name="Residual_Credit_Enhancement_LOC_Percentage" localSheetId="25">#REF!</definedName>
    <definedName name="Residual_Credit_Enhancement_LOC_Percentage" localSheetId="26">#REF!</definedName>
    <definedName name="Residual_Credit_Enhancement_LOC_Percentage" localSheetId="27">#REF!</definedName>
    <definedName name="Residual_Credit_Enhancement_LOC_Percentage" localSheetId="28">#REF!</definedName>
    <definedName name="Residual_Credit_Enhancement_LOC_Percentage" localSheetId="29">#REF!</definedName>
    <definedName name="Residual_Credit_Enhancement_LOC_Percentage" localSheetId="30">#REF!</definedName>
    <definedName name="Residual_Credit_Enhancement_LOC_Percentage">#REF!</definedName>
    <definedName name="Residual_Credit_Enhancement_LOC_Upfront_Fee" localSheetId="16">#REF!</definedName>
    <definedName name="Residual_Credit_Enhancement_LOC_Upfront_Fee" localSheetId="17">#REF!</definedName>
    <definedName name="Residual_Credit_Enhancement_LOC_Upfront_Fee" localSheetId="18">#REF!</definedName>
    <definedName name="Residual_Credit_Enhancement_LOC_Upfront_Fee" localSheetId="19">#REF!</definedName>
    <definedName name="Residual_Credit_Enhancement_LOC_Upfront_Fee" localSheetId="20">#REF!</definedName>
    <definedName name="Residual_Credit_Enhancement_LOC_Upfront_Fee" localSheetId="21">#REF!</definedName>
    <definedName name="Residual_Credit_Enhancement_LOC_Upfront_Fee" localSheetId="25">#REF!</definedName>
    <definedName name="Residual_Credit_Enhancement_LOC_Upfront_Fee" localSheetId="26">#REF!</definedName>
    <definedName name="Residual_Credit_Enhancement_LOC_Upfront_Fee" localSheetId="27">#REF!</definedName>
    <definedName name="Residual_Credit_Enhancement_LOC_Upfront_Fee" localSheetId="28">#REF!</definedName>
    <definedName name="Residual_Credit_Enhancement_LOC_Upfront_Fee" localSheetId="29">#REF!</definedName>
    <definedName name="Residual_Credit_Enhancement_LOC_Upfront_Fee" localSheetId="30">#REF!</definedName>
    <definedName name="Residual_Credit_Enhancement_LOC_Upfront_Fee">#REF!</definedName>
    <definedName name="Residual_Credit_Enhancement_LOC_Upfront_Fee_Rate" localSheetId="16">#REF!</definedName>
    <definedName name="Residual_Credit_Enhancement_LOC_Upfront_Fee_Rate" localSheetId="17">#REF!</definedName>
    <definedName name="Residual_Credit_Enhancement_LOC_Upfront_Fee_Rate" localSheetId="18">#REF!</definedName>
    <definedName name="Residual_Credit_Enhancement_LOC_Upfront_Fee_Rate" localSheetId="19">#REF!</definedName>
    <definedName name="Residual_Credit_Enhancement_LOC_Upfront_Fee_Rate" localSheetId="20">#REF!</definedName>
    <definedName name="Residual_Credit_Enhancement_LOC_Upfront_Fee_Rate" localSheetId="21">#REF!</definedName>
    <definedName name="Residual_Credit_Enhancement_LOC_Upfront_Fee_Rate" localSheetId="25">#REF!</definedName>
    <definedName name="Residual_Credit_Enhancement_LOC_Upfront_Fee_Rate" localSheetId="26">#REF!</definedName>
    <definedName name="Residual_Credit_Enhancement_LOC_Upfront_Fee_Rate" localSheetId="27">#REF!</definedName>
    <definedName name="Residual_Credit_Enhancement_LOC_Upfront_Fee_Rate" localSheetId="28">#REF!</definedName>
    <definedName name="Residual_Credit_Enhancement_LOC_Upfront_Fee_Rate" localSheetId="29">#REF!</definedName>
    <definedName name="Residual_Credit_Enhancement_LOC_Upfront_Fee_Rate" localSheetId="30">#REF!</definedName>
    <definedName name="Residual_Credit_Enhancement_LOC_Upfront_Fee_Rate">#REF!</definedName>
    <definedName name="Restricted_Construction_Contingency_Amount" localSheetId="16">#REF!</definedName>
    <definedName name="Restricted_Construction_Contingency_Amount" localSheetId="17">#REF!</definedName>
    <definedName name="Restricted_Construction_Contingency_Amount" localSheetId="18">#REF!</definedName>
    <definedName name="Restricted_Construction_Contingency_Amount" localSheetId="19">#REF!</definedName>
    <definedName name="Restricted_Construction_Contingency_Amount" localSheetId="20">#REF!</definedName>
    <definedName name="Restricted_Construction_Contingency_Amount" localSheetId="21">#REF!</definedName>
    <definedName name="Restricted_Construction_Contingency_Amount" localSheetId="25">#REF!</definedName>
    <definedName name="Restricted_Construction_Contingency_Amount" localSheetId="26">#REF!</definedName>
    <definedName name="Restricted_Construction_Contingency_Amount" localSheetId="27">#REF!</definedName>
    <definedName name="Restricted_Construction_Contingency_Amount" localSheetId="28">#REF!</definedName>
    <definedName name="Restricted_Construction_Contingency_Amount" localSheetId="29">#REF!</definedName>
    <definedName name="Restricted_Construction_Contingency_Amount" localSheetId="30">#REF!</definedName>
    <definedName name="Restricted_Construction_Contingency_Amount">#REF!</definedName>
    <definedName name="RETADD" localSheetId="16">#REF!</definedName>
    <definedName name="RETADD" localSheetId="17">#REF!</definedName>
    <definedName name="RETADD" localSheetId="18">#REF!</definedName>
    <definedName name="RETADD" localSheetId="19">#REF!</definedName>
    <definedName name="RETADD" localSheetId="20">#REF!</definedName>
    <definedName name="RETADD" localSheetId="21">#REF!</definedName>
    <definedName name="RETADD" localSheetId="25">#REF!</definedName>
    <definedName name="RETADD" localSheetId="26">#REF!</definedName>
    <definedName name="RETADD" localSheetId="27">#REF!</definedName>
    <definedName name="RETADD" localSheetId="28">#REF!</definedName>
    <definedName name="RETADD" localSheetId="29">#REF!</definedName>
    <definedName name="RETADD" localSheetId="30">#REF!</definedName>
    <definedName name="RETADD">#REF!</definedName>
    <definedName name="retro_table" localSheetId="16">#REF!</definedName>
    <definedName name="retro_table" localSheetId="17">#REF!</definedName>
    <definedName name="retro_table" localSheetId="18">#REF!</definedName>
    <definedName name="retro_table" localSheetId="19">#REF!</definedName>
    <definedName name="retro_table" localSheetId="20">#REF!</definedName>
    <definedName name="retro_table" localSheetId="21">#REF!</definedName>
    <definedName name="retro_table" localSheetId="25">#REF!</definedName>
    <definedName name="retro_table" localSheetId="26">#REF!</definedName>
    <definedName name="retro_table" localSheetId="27">#REF!</definedName>
    <definedName name="retro_table" localSheetId="28">#REF!</definedName>
    <definedName name="retro_table" localSheetId="29">#REF!</definedName>
    <definedName name="retro_table" localSheetId="30">#REF!</definedName>
    <definedName name="retro_table">#REF!</definedName>
    <definedName name="Revolver_Related_Costs___Closing" localSheetId="16">#REF!</definedName>
    <definedName name="Revolver_Related_Costs___Closing" localSheetId="17">#REF!</definedName>
    <definedName name="Revolver_Related_Costs___Closing" localSheetId="18">#REF!</definedName>
    <definedName name="Revolver_Related_Costs___Closing" localSheetId="19">#REF!</definedName>
    <definedName name="Revolver_Related_Costs___Closing" localSheetId="20">#REF!</definedName>
    <definedName name="Revolver_Related_Costs___Closing" localSheetId="21">#REF!</definedName>
    <definedName name="Revolver_Related_Costs___Closing" localSheetId="25">#REF!</definedName>
    <definedName name="Revolver_Related_Costs___Closing" localSheetId="26">#REF!</definedName>
    <definedName name="Revolver_Related_Costs___Closing" localSheetId="27">#REF!</definedName>
    <definedName name="Revolver_Related_Costs___Closing" localSheetId="28">#REF!</definedName>
    <definedName name="Revolver_Related_Costs___Closing" localSheetId="29">#REF!</definedName>
    <definedName name="Revolver_Related_Costs___Closing" localSheetId="30">#REF!</definedName>
    <definedName name="Revolver_Related_Costs___Closing">#REF!</definedName>
    <definedName name="Right_of_Way_Base_Year" localSheetId="16">#REF!</definedName>
    <definedName name="Right_of_Way_Base_Year" localSheetId="17">#REF!</definedName>
    <definedName name="Right_of_Way_Base_Year" localSheetId="18">#REF!</definedName>
    <definedName name="Right_of_Way_Base_Year" localSheetId="19">#REF!</definedName>
    <definedName name="Right_of_Way_Base_Year" localSheetId="20">#REF!</definedName>
    <definedName name="Right_of_Way_Base_Year" localSheetId="21">#REF!</definedName>
    <definedName name="Right_of_Way_Base_Year" localSheetId="25">#REF!</definedName>
    <definedName name="Right_of_Way_Base_Year" localSheetId="26">#REF!</definedName>
    <definedName name="Right_of_Way_Base_Year" localSheetId="27">#REF!</definedName>
    <definedName name="Right_of_Way_Base_Year" localSheetId="28">#REF!</definedName>
    <definedName name="Right_of_Way_Base_Year" localSheetId="29">#REF!</definedName>
    <definedName name="Right_of_Way_Base_Year" localSheetId="30">#REF!</definedName>
    <definedName name="Right_of_Way_Base_Year">#REF!</definedName>
    <definedName name="Right_of_Way_Escalation_Factor" localSheetId="16">#REF!</definedName>
    <definedName name="Right_of_Way_Escalation_Factor" localSheetId="17">#REF!</definedName>
    <definedName name="Right_of_Way_Escalation_Factor" localSheetId="18">#REF!</definedName>
    <definedName name="Right_of_Way_Escalation_Factor" localSheetId="19">#REF!</definedName>
    <definedName name="Right_of_Way_Escalation_Factor" localSheetId="20">#REF!</definedName>
    <definedName name="Right_of_Way_Escalation_Factor" localSheetId="21">#REF!</definedName>
    <definedName name="Right_of_Way_Escalation_Factor" localSheetId="25">#REF!</definedName>
    <definedName name="Right_of_Way_Escalation_Factor" localSheetId="26">#REF!</definedName>
    <definedName name="Right_of_Way_Escalation_Factor" localSheetId="27">#REF!</definedName>
    <definedName name="Right_of_Way_Escalation_Factor" localSheetId="28">#REF!</definedName>
    <definedName name="Right_of_Way_Escalation_Factor" localSheetId="29">#REF!</definedName>
    <definedName name="Right_of_Way_Escalation_Factor" localSheetId="30">#REF!</definedName>
    <definedName name="Right_of_Way_Escalation_Factor">#REF!</definedName>
    <definedName name="Right_of_Way_Inputs_per_Year" localSheetId="16">#REF!</definedName>
    <definedName name="Right_of_Way_Inputs_per_Year" localSheetId="17">#REF!</definedName>
    <definedName name="Right_of_Way_Inputs_per_Year" localSheetId="18">#REF!</definedName>
    <definedName name="Right_of_Way_Inputs_per_Year" localSheetId="19">#REF!</definedName>
    <definedName name="Right_of_Way_Inputs_per_Year" localSheetId="20">#REF!</definedName>
    <definedName name="Right_of_Way_Inputs_per_Year" localSheetId="21">#REF!</definedName>
    <definedName name="Right_of_Way_Inputs_per_Year" localSheetId="25">#REF!</definedName>
    <definedName name="Right_of_Way_Inputs_per_Year" localSheetId="26">#REF!</definedName>
    <definedName name="Right_of_Way_Inputs_per_Year" localSheetId="27">#REF!</definedName>
    <definedName name="Right_of_Way_Inputs_per_Year" localSheetId="28">#REF!</definedName>
    <definedName name="Right_of_Way_Inputs_per_Year" localSheetId="29">#REF!</definedName>
    <definedName name="Right_of_Way_Inputs_per_Year" localSheetId="30">#REF!</definedName>
    <definedName name="Right_of_Way_Inputs_per_Year">#REF!</definedName>
    <definedName name="Right_of_Way_Payments" localSheetId="16">#REF!</definedName>
    <definedName name="Right_of_Way_Payments" localSheetId="17">#REF!</definedName>
    <definedName name="Right_of_Way_Payments" localSheetId="18">#REF!</definedName>
    <definedName name="Right_of_Way_Payments" localSheetId="19">#REF!</definedName>
    <definedName name="Right_of_Way_Payments" localSheetId="20">#REF!</definedName>
    <definedName name="Right_of_Way_Payments" localSheetId="21">#REF!</definedName>
    <definedName name="Right_of_Way_Payments" localSheetId="25">#REF!</definedName>
    <definedName name="Right_of_Way_Payments" localSheetId="26">#REF!</definedName>
    <definedName name="Right_of_Way_Payments" localSheetId="27">#REF!</definedName>
    <definedName name="Right_of_Way_Payments" localSheetId="28">#REF!</definedName>
    <definedName name="Right_of_Way_Payments" localSheetId="29">#REF!</definedName>
    <definedName name="Right_of_Way_Payments" localSheetId="30">#REF!</definedName>
    <definedName name="Right_of_Way_Payments">#REF!</definedName>
    <definedName name="Right_of_Way_Payments_in_1999" localSheetId="16">#REF!</definedName>
    <definedName name="Right_of_Way_Payments_in_1999" localSheetId="17">#REF!</definedName>
    <definedName name="Right_of_Way_Payments_in_1999" localSheetId="18">#REF!</definedName>
    <definedName name="Right_of_Way_Payments_in_1999" localSheetId="19">#REF!</definedName>
    <definedName name="Right_of_Way_Payments_in_1999" localSheetId="20">#REF!</definedName>
    <definedName name="Right_of_Way_Payments_in_1999" localSheetId="21">#REF!</definedName>
    <definedName name="Right_of_Way_Payments_in_1999" localSheetId="25">#REF!</definedName>
    <definedName name="Right_of_Way_Payments_in_1999" localSheetId="26">#REF!</definedName>
    <definedName name="Right_of_Way_Payments_in_1999" localSheetId="27">#REF!</definedName>
    <definedName name="Right_of_Way_Payments_in_1999" localSheetId="28">#REF!</definedName>
    <definedName name="Right_of_Way_Payments_in_1999" localSheetId="29">#REF!</definedName>
    <definedName name="Right_of_Way_Payments_in_1999" localSheetId="30">#REF!</definedName>
    <definedName name="Right_of_Way_Payments_in_1999">#REF!</definedName>
    <definedName name="RiskAfterRecalcMacro" hidden="1">""</definedName>
    <definedName name="RiskAfterSimMacro" hidden="1">""</definedName>
    <definedName name="RiskAutoStopPercChange">1.5</definedName>
    <definedName name="RiskBeforeRecalcMacro" hidden="1">""</definedName>
    <definedName name="RiskBeforeSimMacro" hidden="1">""</definedName>
    <definedName name="RiskCollectDistributionSamples" hidden="1">2</definedName>
    <definedName name="RiskExcelReportsGoInNewWorkbook">TRUE</definedName>
    <definedName name="RiskExcelReportsToGenerate">0</definedName>
    <definedName name="RiskFixedSeed" hidden="1">1</definedName>
    <definedName name="RiskGenerateExcelReportsAtEndOfSimulation">FALSE</definedName>
    <definedName name="RiskHasSettings" hidden="1">6</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ealTimeResults">FALSE</definedName>
    <definedName name="RiskReportGraphFormat">0</definedName>
    <definedName name="RiskResultsUpdateFreq">100</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howRiskWindowAtEndOfSimulation">TRUE</definedName>
    <definedName name="RiskStandardRecalc" hidden="1">1</definedName>
    <definedName name="RiskTemplateSheetName">"myTemplate"</definedName>
    <definedName name="RiskUpdateDisplay" hidden="1">FALSE</definedName>
    <definedName name="RiskUseDifferentSeedForEachSim" hidden="1">FALSE</definedName>
    <definedName name="RiskUseFixedSeed" hidden="1">FALSE</definedName>
    <definedName name="RiskUseMultipleCPUs" hidden="1">TRUE</definedName>
    <definedName name="ROE_Annual_Calculation_20_Years">#REF!</definedName>
    <definedName name="ROE_Quarterly_Calculation_15_Years" localSheetId="16">#REF!</definedName>
    <definedName name="ROE_Quarterly_Calculation_15_Years" localSheetId="17">#REF!</definedName>
    <definedName name="ROE_Quarterly_Calculation_15_Years" localSheetId="18">#REF!</definedName>
    <definedName name="ROE_Quarterly_Calculation_15_Years" localSheetId="19">#REF!</definedName>
    <definedName name="ROE_Quarterly_Calculation_15_Years" localSheetId="20">#REF!</definedName>
    <definedName name="ROE_Quarterly_Calculation_15_Years" localSheetId="21">#REF!</definedName>
    <definedName name="ROE_Quarterly_Calculation_15_Years" localSheetId="25">#REF!</definedName>
    <definedName name="ROE_Quarterly_Calculation_15_Years" localSheetId="26">#REF!</definedName>
    <definedName name="ROE_Quarterly_Calculation_15_Years" localSheetId="27">#REF!</definedName>
    <definedName name="ROE_Quarterly_Calculation_15_Years" localSheetId="28">#REF!</definedName>
    <definedName name="ROE_Quarterly_Calculation_15_Years" localSheetId="29">#REF!</definedName>
    <definedName name="ROE_Quarterly_Calculation_15_Years" localSheetId="30">#REF!</definedName>
    <definedName name="ROE_Quarterly_Calculation_15_Years">#REF!</definedName>
    <definedName name="ROE_Quarterly_Calculation_20_Years" localSheetId="16">#REF!</definedName>
    <definedName name="ROE_Quarterly_Calculation_20_Years" localSheetId="17">#REF!</definedName>
    <definedName name="ROE_Quarterly_Calculation_20_Years" localSheetId="18">#REF!</definedName>
    <definedName name="ROE_Quarterly_Calculation_20_Years" localSheetId="19">#REF!</definedName>
    <definedName name="ROE_Quarterly_Calculation_20_Years" localSheetId="20">#REF!</definedName>
    <definedName name="ROE_Quarterly_Calculation_20_Years" localSheetId="21">#REF!</definedName>
    <definedName name="ROE_Quarterly_Calculation_20_Years" localSheetId="25">#REF!</definedName>
    <definedName name="ROE_Quarterly_Calculation_20_Years" localSheetId="26">#REF!</definedName>
    <definedName name="ROE_Quarterly_Calculation_20_Years" localSheetId="27">#REF!</definedName>
    <definedName name="ROE_Quarterly_Calculation_20_Years" localSheetId="28">#REF!</definedName>
    <definedName name="ROE_Quarterly_Calculation_20_Years" localSheetId="29">#REF!</definedName>
    <definedName name="ROE_Quarterly_Calculation_20_Years" localSheetId="30">#REF!</definedName>
    <definedName name="ROE_Quarterly_Calculation_20_Years">#REF!</definedName>
    <definedName name="rough" localSheetId="16">IF('CARE Table 1'!Values_Entered,HEADER_ROW+'CARE Table 1'!Number_of_Payments,HEADER_ROW)</definedName>
    <definedName name="rough" localSheetId="17">IF('CARE Table 2'!Values_Entered,HEADER_ROW+'CARE Table 2'!Number_of_Payments,HEADER_ROW)</definedName>
    <definedName name="rough" localSheetId="18">IF('CARE Table 3A _3B'!Values_Entered,HEADER_ROW+'CARE Table 3A _3B'!Number_of_Payments,HEADER_ROW)</definedName>
    <definedName name="rough" localSheetId="19">IF('CARE Table 4'!Values_Entered,HEADER_ROW+'CARE Table 4'!Number_of_Payments,HEADER_ROW)</definedName>
    <definedName name="rough" localSheetId="20">IF('CARE Table 5'!Values_Entered,HEADER_ROW+'CARE Table 5'!Number_of_Payments,HEADER_ROW)</definedName>
    <definedName name="rough" localSheetId="21">IF('CARE Table 6'!Values_Entered,HEADER_ROW+'CARE Table 6'!Number_of_Payments,HEADER_ROW)</definedName>
    <definedName name="rough" localSheetId="22">IF('CARE Table 7'!Values_Entered,HEADER_ROW+'CARE Table 7'!Number_of_Payments,HEADER_ROW)</definedName>
    <definedName name="rough" localSheetId="3">IF('ESA Table 2'!Values_Entered,HEADER_ROW+'ESA Table 2'!Number_of_Payments,HEADER_ROW)</definedName>
    <definedName name="rough" localSheetId="4">IF('ESA Table 2A'!Values_Entered,HEADER_ROW+'ESA Table 2A'!Number_of_Payments,HEADER_ROW)</definedName>
    <definedName name="rough" localSheetId="13">IF('ESA Table 7'!Values_Entered,HEADER_ROW+'ESA Table 7'!Number_of_Payments,HEADER_ROW)</definedName>
    <definedName name="rough" localSheetId="15">IF('ESA Table 9'!Values_Entered,HEADER_ROW+'ESA Table 9'!Number_of_Payments,HEADER_ROW)</definedName>
    <definedName name="rough" localSheetId="25">IF('FERA Table 1'!Values_Entered,HEADER_ROW+'FERA Table 1'!Number_of_Payments,HEADER_ROW)</definedName>
    <definedName name="rough" localSheetId="26">IF('FERA Table 2'!Values_Entered,HEADER_ROW+'FERA Table 2'!Number_of_Payments,HEADER_ROW)</definedName>
    <definedName name="rough" localSheetId="27">IF('FERA Table 3A _3B'!Values_Entered,HEADER_ROW+'FERA Table 3A _3B'!Number_of_Payments,HEADER_ROW)</definedName>
    <definedName name="rough" localSheetId="28">IF('FERA Table 4'!Values_Entered,HEADER_ROW+'FERA Table 4'!Number_of_Payments,HEADER_ROW)</definedName>
    <definedName name="rough" localSheetId="29">IF('FERA Table 5'!Values_Entered,HEADER_ROW+'FERA Table 5'!Number_of_Payments,HEADER_ROW)</definedName>
    <definedName name="rough" localSheetId="30">IF('FERA Table 6'!Values_Entered,HEADER_ROW+'FERA Table 6'!Number_of_Payments,HEADER_ROW)</definedName>
    <definedName name="rough">IF(Values_Entered,HEADER_ROW+Number_of_Payments,HEADER_ROW)</definedName>
    <definedName name="rrrrr" localSheetId="16" hidden="1">{"SourcesUses",#N/A,TRUE,#N/A;"TransOverview",#N/A,TRUE,"CFMODEL"}</definedName>
    <definedName name="rrrrr" localSheetId="17" hidden="1">{"SourcesUses",#N/A,TRUE,#N/A;"TransOverview",#N/A,TRUE,"CFMODEL"}</definedName>
    <definedName name="rrrrr" localSheetId="18" hidden="1">{"SourcesUses",#N/A,TRUE,#N/A;"TransOverview",#N/A,TRUE,"CFMODEL"}</definedName>
    <definedName name="rrrrr" localSheetId="19" hidden="1">{"SourcesUses",#N/A,TRUE,#N/A;"TransOverview",#N/A,TRUE,"CFMODEL"}</definedName>
    <definedName name="rrrrr" localSheetId="20" hidden="1">{"SourcesUses",#N/A,TRUE,#N/A;"TransOverview",#N/A,TRUE,"CFMODEL"}</definedName>
    <definedName name="rrrrr" localSheetId="21" hidden="1">{"SourcesUses",#N/A,TRUE,#N/A;"TransOverview",#N/A,TRUE,"CFMODEL"}</definedName>
    <definedName name="rrrrr" localSheetId="22" hidden="1">{"SourcesUses",#N/A,TRUE,#N/A;"TransOverview",#N/A,TRUE,"CFMODEL"}</definedName>
    <definedName name="rrrrr" localSheetId="3" hidden="1">{"SourcesUses",#N/A,TRUE,#N/A;"TransOverview",#N/A,TRUE,"CFMODEL"}</definedName>
    <definedName name="rrrrr" localSheetId="4" hidden="1">{"SourcesUses",#N/A,TRUE,#N/A;"TransOverview",#N/A,TRUE,"CFMODEL"}</definedName>
    <definedName name="rrrrr" localSheetId="13" hidden="1">{"SourcesUses",#N/A,TRUE,#N/A;"TransOverview",#N/A,TRUE,"CFMODEL"}</definedName>
    <definedName name="rrrrr" localSheetId="15" hidden="1">{"SourcesUses",#N/A,TRUE,#N/A;"TransOverview",#N/A,TRUE,"CFMODEL"}</definedName>
    <definedName name="rrrrr" localSheetId="25" hidden="1">{"SourcesUses",#N/A,TRUE,#N/A;"TransOverview",#N/A,TRUE,"CFMODEL"}</definedName>
    <definedName name="rrrrr" localSheetId="26" hidden="1">{"SourcesUses",#N/A,TRUE,#N/A;"TransOverview",#N/A,TRUE,"CFMODEL"}</definedName>
    <definedName name="rrrrr" localSheetId="27" hidden="1">{"SourcesUses",#N/A,TRUE,#N/A;"TransOverview",#N/A,TRUE,"CFMODEL"}</definedName>
    <definedName name="rrrrr" localSheetId="28" hidden="1">{"SourcesUses",#N/A,TRUE,#N/A;"TransOverview",#N/A,TRUE,"CFMODEL"}</definedName>
    <definedName name="rrrrr" localSheetId="29" hidden="1">{"SourcesUses",#N/A,TRUE,#N/A;"TransOverview",#N/A,TRUE,"CFMODEL"}</definedName>
    <definedName name="rrrrr" localSheetId="30" hidden="1">{"SourcesUses",#N/A,TRUE,#N/A;"TransOverview",#N/A,TRUE,"CFMODEL"}</definedName>
    <definedName name="rrrrrr" localSheetId="16" hidden="1">{"SourcesUses",#N/A,TRUE,"FundsFlow";"TransOverview",#N/A,TRUE,"FundsFlow"}</definedName>
    <definedName name="rrrrrr" localSheetId="17" hidden="1">{"SourcesUses",#N/A,TRUE,"FundsFlow";"TransOverview",#N/A,TRUE,"FundsFlow"}</definedName>
    <definedName name="rrrrrr" localSheetId="18" hidden="1">{"SourcesUses",#N/A,TRUE,"FundsFlow";"TransOverview",#N/A,TRUE,"FundsFlow"}</definedName>
    <definedName name="rrrrrr" localSheetId="19" hidden="1">{"SourcesUses",#N/A,TRUE,"FundsFlow";"TransOverview",#N/A,TRUE,"FundsFlow"}</definedName>
    <definedName name="rrrrrr" localSheetId="20" hidden="1">{"SourcesUses",#N/A,TRUE,"FundsFlow";"TransOverview",#N/A,TRUE,"FundsFlow"}</definedName>
    <definedName name="rrrrrr" localSheetId="21" hidden="1">{"SourcesUses",#N/A,TRUE,"FundsFlow";"TransOverview",#N/A,TRUE,"FundsFlow"}</definedName>
    <definedName name="rrrrrr" localSheetId="22" hidden="1">{"SourcesUses",#N/A,TRUE,"FundsFlow";"TransOverview",#N/A,TRUE,"FundsFlow"}</definedName>
    <definedName name="rrrrrr" localSheetId="3" hidden="1">{"SourcesUses",#N/A,TRUE,"FundsFlow";"TransOverview",#N/A,TRUE,"FundsFlow"}</definedName>
    <definedName name="rrrrrr" localSheetId="4" hidden="1">{"SourcesUses",#N/A,TRUE,"FundsFlow";"TransOverview",#N/A,TRUE,"FundsFlow"}</definedName>
    <definedName name="rrrrrr" localSheetId="13" hidden="1">{"SourcesUses",#N/A,TRUE,"FundsFlow";"TransOverview",#N/A,TRUE,"FundsFlow"}</definedName>
    <definedName name="rrrrrr" localSheetId="15" hidden="1">{"SourcesUses",#N/A,TRUE,"FundsFlow";"TransOverview",#N/A,TRUE,"FundsFlow"}</definedName>
    <definedName name="rrrrrr" localSheetId="25" hidden="1">{"SourcesUses",#N/A,TRUE,"FundsFlow";"TransOverview",#N/A,TRUE,"FundsFlow"}</definedName>
    <definedName name="rrrrrr" localSheetId="26" hidden="1">{"SourcesUses",#N/A,TRUE,"FundsFlow";"TransOverview",#N/A,TRUE,"FundsFlow"}</definedName>
    <definedName name="rrrrrr" localSheetId="27" hidden="1">{"SourcesUses",#N/A,TRUE,"FundsFlow";"TransOverview",#N/A,TRUE,"FundsFlow"}</definedName>
    <definedName name="rrrrrr" localSheetId="28" hidden="1">{"SourcesUses",#N/A,TRUE,"FundsFlow";"TransOverview",#N/A,TRUE,"FundsFlow"}</definedName>
    <definedName name="rrrrrr" localSheetId="29" hidden="1">{"SourcesUses",#N/A,TRUE,"FundsFlow";"TransOverview",#N/A,TRUE,"FundsFlow"}</definedName>
    <definedName name="rrrrrr" localSheetId="30" hidden="1">{"SourcesUses",#N/A,TRUE,"FundsFlow";"TransOverview",#N/A,TRUE,"FundsFlow"}</definedName>
    <definedName name="rrrrrr2" localSheetId="16" hidden="1">{"SourcesUses",#N/A,TRUE,"FundsFlow";"TransOverview",#N/A,TRUE,"FundsFlow"}</definedName>
    <definedName name="rrrrrr2" localSheetId="17" hidden="1">{"SourcesUses",#N/A,TRUE,"FundsFlow";"TransOverview",#N/A,TRUE,"FundsFlow"}</definedName>
    <definedName name="rrrrrr2" localSheetId="18" hidden="1">{"SourcesUses",#N/A,TRUE,"FundsFlow";"TransOverview",#N/A,TRUE,"FundsFlow"}</definedName>
    <definedName name="rrrrrr2" localSheetId="19" hidden="1">{"SourcesUses",#N/A,TRUE,"FundsFlow";"TransOverview",#N/A,TRUE,"FundsFlow"}</definedName>
    <definedName name="rrrrrr2" localSheetId="20" hidden="1">{"SourcesUses",#N/A,TRUE,"FundsFlow";"TransOverview",#N/A,TRUE,"FundsFlow"}</definedName>
    <definedName name="rrrrrr2" localSheetId="21" hidden="1">{"SourcesUses",#N/A,TRUE,"FundsFlow";"TransOverview",#N/A,TRUE,"FundsFlow"}</definedName>
    <definedName name="rrrrrr2" localSheetId="22" hidden="1">{"SourcesUses",#N/A,TRUE,"FundsFlow";"TransOverview",#N/A,TRUE,"FundsFlow"}</definedName>
    <definedName name="rrrrrr2" localSheetId="3" hidden="1">{"SourcesUses",#N/A,TRUE,"FundsFlow";"TransOverview",#N/A,TRUE,"FundsFlow"}</definedName>
    <definedName name="rrrrrr2" localSheetId="4" hidden="1">{"SourcesUses",#N/A,TRUE,"FundsFlow";"TransOverview",#N/A,TRUE,"FundsFlow"}</definedName>
    <definedName name="rrrrrr2" localSheetId="13" hidden="1">{"SourcesUses",#N/A,TRUE,"FundsFlow";"TransOverview",#N/A,TRUE,"FundsFlow"}</definedName>
    <definedName name="rrrrrr2" localSheetId="15" hidden="1">{"SourcesUses",#N/A,TRUE,"FundsFlow";"TransOverview",#N/A,TRUE,"FundsFlow"}</definedName>
    <definedName name="rrrrrr2" localSheetId="25" hidden="1">{"SourcesUses",#N/A,TRUE,"FundsFlow";"TransOverview",#N/A,TRUE,"FundsFlow"}</definedName>
    <definedName name="rrrrrr2" localSheetId="26" hidden="1">{"SourcesUses",#N/A,TRUE,"FundsFlow";"TransOverview",#N/A,TRUE,"FundsFlow"}</definedName>
    <definedName name="rrrrrr2" localSheetId="27" hidden="1">{"SourcesUses",#N/A,TRUE,"FundsFlow";"TransOverview",#N/A,TRUE,"FundsFlow"}</definedName>
    <definedName name="rrrrrr2" localSheetId="28" hidden="1">{"SourcesUses",#N/A,TRUE,"FundsFlow";"TransOverview",#N/A,TRUE,"FundsFlow"}</definedName>
    <definedName name="rrrrrr2" localSheetId="29" hidden="1">{"SourcesUses",#N/A,TRUE,"FundsFlow";"TransOverview",#N/A,TRUE,"FundsFlow"}</definedName>
    <definedName name="rrrrrr2" localSheetId="30" hidden="1">{"SourcesUses",#N/A,TRUE,"FundsFlow";"TransOverview",#N/A,TRUE,"FundsFlow"}</definedName>
    <definedName name="Run_Mkt_Shares">'[9]Mkt Share Calculator'!$K$6:$N$13</definedName>
    <definedName name="Run_Year">'[9]Mkt Share Calculator'!$B$6</definedName>
    <definedName name="Salary_Escalation_1996">'[17]FED G&amp;A Assumption Rates'!$B$8</definedName>
    <definedName name="Salary_Escalation_1997">'[17]FED G&amp;A Assumption Rates'!$C$8</definedName>
    <definedName name="Salary_Escalation_1998">'[17]FED G&amp;A Assumption Rates'!$D$8</definedName>
    <definedName name="Salary_Escalation_1999">'[17]FED G&amp;A Assumption Rates'!$E$8</definedName>
    <definedName name="Salary_Escalation_2000">'[17]FED G&amp;A Assumption Rates'!$F$8</definedName>
    <definedName name="Sale_of_Assets_Year" localSheetId="16">#REF!</definedName>
    <definedName name="Sale_of_Assets_Year" localSheetId="17">#REF!</definedName>
    <definedName name="Sale_of_Assets_Year" localSheetId="18">#REF!</definedName>
    <definedName name="Sale_of_Assets_Year" localSheetId="19">#REF!</definedName>
    <definedName name="Sale_of_Assets_Year" localSheetId="20">#REF!</definedName>
    <definedName name="Sale_of_Assets_Year" localSheetId="21">#REF!</definedName>
    <definedName name="Sale_of_Assets_Year" localSheetId="25">#REF!</definedName>
    <definedName name="Sale_of_Assets_Year" localSheetId="26">#REF!</definedName>
    <definedName name="Sale_of_Assets_Year" localSheetId="27">#REF!</definedName>
    <definedName name="Sale_of_Assets_Year" localSheetId="28">#REF!</definedName>
    <definedName name="Sale_of_Assets_Year" localSheetId="29">#REF!</definedName>
    <definedName name="Sale_of_Assets_Year" localSheetId="30">#REF!</definedName>
    <definedName name="Sale_of_Assets_Year">#REF!</definedName>
    <definedName name="Sale_Price_of_Assets_Input" localSheetId="16">#REF!</definedName>
    <definedName name="Sale_Price_of_Assets_Input" localSheetId="17">#REF!</definedName>
    <definedName name="Sale_Price_of_Assets_Input" localSheetId="18">#REF!</definedName>
    <definedName name="Sale_Price_of_Assets_Input" localSheetId="19">#REF!</definedName>
    <definedName name="Sale_Price_of_Assets_Input" localSheetId="20">#REF!</definedName>
    <definedName name="Sale_Price_of_Assets_Input" localSheetId="21">#REF!</definedName>
    <definedName name="Sale_Price_of_Assets_Input" localSheetId="25">#REF!</definedName>
    <definedName name="Sale_Price_of_Assets_Input" localSheetId="26">#REF!</definedName>
    <definedName name="Sale_Price_of_Assets_Input" localSheetId="27">#REF!</definedName>
    <definedName name="Sale_Price_of_Assets_Input" localSheetId="28">#REF!</definedName>
    <definedName name="Sale_Price_of_Assets_Input" localSheetId="29">#REF!</definedName>
    <definedName name="Sale_Price_of_Assets_Input" localSheetId="30">#REF!</definedName>
    <definedName name="Sale_Price_of_Assets_Input">#REF!</definedName>
    <definedName name="SAPBEXhrIndnt" hidden="1">"Wide"</definedName>
    <definedName name="SAPBEXrevision" hidden="1">1</definedName>
    <definedName name="SAPBEXsysID" hidden="1">"BWP"</definedName>
    <definedName name="SAPBEXwbID" hidden="1">"3OFRSRP51IU37YC6911AH5PGB"</definedName>
    <definedName name="SAPsysID" hidden="1">"708C5W7SBKP804JT78WJ0JNKI"</definedName>
    <definedName name="SAPwbID" hidden="1">"ARS"</definedName>
    <definedName name="Scenario_Name">'[9]Mkt Share Calculator'!$C$3</definedName>
    <definedName name="scgbs" localSheetId="16">#REF!</definedName>
    <definedName name="scgbs" localSheetId="17">#REF!</definedName>
    <definedName name="scgbs" localSheetId="18">#REF!</definedName>
    <definedName name="scgbs" localSheetId="19">#REF!</definedName>
    <definedName name="scgbs" localSheetId="20">#REF!</definedName>
    <definedName name="scgbs" localSheetId="21">#REF!</definedName>
    <definedName name="scgbs" localSheetId="25">#REF!</definedName>
    <definedName name="scgbs" localSheetId="26">#REF!</definedName>
    <definedName name="scgbs" localSheetId="27">#REF!</definedName>
    <definedName name="scgbs" localSheetId="28">#REF!</definedName>
    <definedName name="scgbs" localSheetId="29">#REF!</definedName>
    <definedName name="scgbs" localSheetId="30">#REF!</definedName>
    <definedName name="scgbs">#REF!</definedName>
    <definedName name="scgpl" localSheetId="16">#REF!</definedName>
    <definedName name="scgpl" localSheetId="17">#REF!</definedName>
    <definedName name="scgpl" localSheetId="18">#REF!</definedName>
    <definedName name="scgpl" localSheetId="19">#REF!</definedName>
    <definedName name="scgpl" localSheetId="20">#REF!</definedName>
    <definedName name="scgpl" localSheetId="21">#REF!</definedName>
    <definedName name="scgpl" localSheetId="25">#REF!</definedName>
    <definedName name="scgpl" localSheetId="26">#REF!</definedName>
    <definedName name="scgpl" localSheetId="27">#REF!</definedName>
    <definedName name="scgpl" localSheetId="28">#REF!</definedName>
    <definedName name="scgpl" localSheetId="29">#REF!</definedName>
    <definedName name="scgpl" localSheetId="30">#REF!</definedName>
    <definedName name="scgpl">#REF!</definedName>
    <definedName name="sdafsadf" localSheetId="16" hidden="1">{#N/A,#N/A,FALSE,"Aging Summary";#N/A,#N/A,FALSE,"Ratio Analysis";#N/A,#N/A,FALSE,"Test 120 Day Accts";#N/A,#N/A,FALSE,"Tickmarks"}</definedName>
    <definedName name="sdafsadf" localSheetId="17" hidden="1">{#N/A,#N/A,FALSE,"Aging Summary";#N/A,#N/A,FALSE,"Ratio Analysis";#N/A,#N/A,FALSE,"Test 120 Day Accts";#N/A,#N/A,FALSE,"Tickmarks"}</definedName>
    <definedName name="sdafsadf" localSheetId="18" hidden="1">{#N/A,#N/A,FALSE,"Aging Summary";#N/A,#N/A,FALSE,"Ratio Analysis";#N/A,#N/A,FALSE,"Test 120 Day Accts";#N/A,#N/A,FALSE,"Tickmarks"}</definedName>
    <definedName name="sdafsadf" localSheetId="19" hidden="1">{#N/A,#N/A,FALSE,"Aging Summary";#N/A,#N/A,FALSE,"Ratio Analysis";#N/A,#N/A,FALSE,"Test 120 Day Accts";#N/A,#N/A,FALSE,"Tickmarks"}</definedName>
    <definedName name="sdafsadf" localSheetId="20" hidden="1">{#N/A,#N/A,FALSE,"Aging Summary";#N/A,#N/A,FALSE,"Ratio Analysis";#N/A,#N/A,FALSE,"Test 120 Day Accts";#N/A,#N/A,FALSE,"Tickmarks"}</definedName>
    <definedName name="sdafsadf" localSheetId="21" hidden="1">{#N/A,#N/A,FALSE,"Aging Summary";#N/A,#N/A,FALSE,"Ratio Analysis";#N/A,#N/A,FALSE,"Test 120 Day Accts";#N/A,#N/A,FALSE,"Tickmarks"}</definedName>
    <definedName name="sdafsadf" localSheetId="22" hidden="1">{#N/A,#N/A,FALSE,"Aging Summary";#N/A,#N/A,FALSE,"Ratio Analysis";#N/A,#N/A,FALSE,"Test 120 Day Accts";#N/A,#N/A,FALSE,"Tickmarks"}</definedName>
    <definedName name="sdafsadf" localSheetId="3" hidden="1">{#N/A,#N/A,FALSE,"Aging Summary";#N/A,#N/A,FALSE,"Ratio Analysis";#N/A,#N/A,FALSE,"Test 120 Day Accts";#N/A,#N/A,FALSE,"Tickmarks"}</definedName>
    <definedName name="sdafsadf" localSheetId="4" hidden="1">{#N/A,#N/A,FALSE,"Aging Summary";#N/A,#N/A,FALSE,"Ratio Analysis";#N/A,#N/A,FALSE,"Test 120 Day Accts";#N/A,#N/A,FALSE,"Tickmarks"}</definedName>
    <definedName name="sdafsadf" localSheetId="13" hidden="1">{#N/A,#N/A,FALSE,"Aging Summary";#N/A,#N/A,FALSE,"Ratio Analysis";#N/A,#N/A,FALSE,"Test 120 Day Accts";#N/A,#N/A,FALSE,"Tickmarks"}</definedName>
    <definedName name="sdafsadf" localSheetId="15" hidden="1">{#N/A,#N/A,FALSE,"Aging Summary";#N/A,#N/A,FALSE,"Ratio Analysis";#N/A,#N/A,FALSE,"Test 120 Day Accts";#N/A,#N/A,FALSE,"Tickmarks"}</definedName>
    <definedName name="sdafsadf" localSheetId="25" hidden="1">{#N/A,#N/A,FALSE,"Aging Summary";#N/A,#N/A,FALSE,"Ratio Analysis";#N/A,#N/A,FALSE,"Test 120 Day Accts";#N/A,#N/A,FALSE,"Tickmarks"}</definedName>
    <definedName name="sdafsadf" localSheetId="26" hidden="1">{#N/A,#N/A,FALSE,"Aging Summary";#N/A,#N/A,FALSE,"Ratio Analysis";#N/A,#N/A,FALSE,"Test 120 Day Accts";#N/A,#N/A,FALSE,"Tickmarks"}</definedName>
    <definedName name="sdafsadf" localSheetId="27" hidden="1">{#N/A,#N/A,FALSE,"Aging Summary";#N/A,#N/A,FALSE,"Ratio Analysis";#N/A,#N/A,FALSE,"Test 120 Day Accts";#N/A,#N/A,FALSE,"Tickmarks"}</definedName>
    <definedName name="sdafsadf" localSheetId="28" hidden="1">{#N/A,#N/A,FALSE,"Aging Summary";#N/A,#N/A,FALSE,"Ratio Analysis";#N/A,#N/A,FALSE,"Test 120 Day Accts";#N/A,#N/A,FALSE,"Tickmarks"}</definedName>
    <definedName name="sdafsadf" localSheetId="29" hidden="1">{#N/A,#N/A,FALSE,"Aging Summary";#N/A,#N/A,FALSE,"Ratio Analysis";#N/A,#N/A,FALSE,"Test 120 Day Accts";#N/A,#N/A,FALSE,"Tickmarks"}</definedName>
    <definedName name="sdafsadf" localSheetId="30" hidden="1">{#N/A,#N/A,FALSE,"Aging Summary";#N/A,#N/A,FALSE,"Ratio Analysis";#N/A,#N/A,FALSE,"Test 120 Day Accts";#N/A,#N/A,FALSE,"Tickmarks"}</definedName>
    <definedName name="sdf">'[27]lookup'!$C$4:$F$29</definedName>
    <definedName name="sdge" hidden="1">12</definedName>
    <definedName name="SDHRS" localSheetId="16">#REF!</definedName>
    <definedName name="SDHRS" localSheetId="17">#REF!</definedName>
    <definedName name="SDHRS" localSheetId="18">#REF!</definedName>
    <definedName name="SDHRS" localSheetId="19">#REF!</definedName>
    <definedName name="SDHRS" localSheetId="20">#REF!</definedName>
    <definedName name="SDHRS" localSheetId="21">#REF!</definedName>
    <definedName name="SDHRS" localSheetId="25">#REF!</definedName>
    <definedName name="SDHRS" localSheetId="26">#REF!</definedName>
    <definedName name="SDHRS" localSheetId="27">#REF!</definedName>
    <definedName name="SDHRS" localSheetId="28">#REF!</definedName>
    <definedName name="SDHRS" localSheetId="29">#REF!</definedName>
    <definedName name="SDHRS" localSheetId="30">#REF!</definedName>
    <definedName name="SDHRS">#REF!</definedName>
    <definedName name="Sempra" localSheetId="16">#REF!</definedName>
    <definedName name="Sempra" localSheetId="17">#REF!</definedName>
    <definedName name="Sempra" localSheetId="18">#REF!</definedName>
    <definedName name="Sempra" localSheetId="19">#REF!</definedName>
    <definedName name="Sempra" localSheetId="20">#REF!</definedName>
    <definedName name="Sempra" localSheetId="21">#REF!</definedName>
    <definedName name="Sempra" localSheetId="25">#REF!</definedName>
    <definedName name="Sempra" localSheetId="26">#REF!</definedName>
    <definedName name="Sempra" localSheetId="27">#REF!</definedName>
    <definedName name="Sempra" localSheetId="28">#REF!</definedName>
    <definedName name="Sempra" localSheetId="29">#REF!</definedName>
    <definedName name="Sempra" localSheetId="30">#REF!</definedName>
    <definedName name="Sempra">#REF!</definedName>
    <definedName name="sencount" hidden="1">1</definedName>
    <definedName name="Sensitivity_Switch" localSheetId="16">#REF!</definedName>
    <definedName name="Sensitivity_Switch" localSheetId="17">#REF!</definedName>
    <definedName name="Sensitivity_Switch" localSheetId="18">#REF!</definedName>
    <definedName name="Sensitivity_Switch" localSheetId="19">#REF!</definedName>
    <definedName name="Sensitivity_Switch" localSheetId="20">#REF!</definedName>
    <definedName name="Sensitivity_Switch" localSheetId="21">#REF!</definedName>
    <definedName name="Sensitivity_Switch" localSheetId="25">#REF!</definedName>
    <definedName name="Sensitivity_Switch" localSheetId="26">#REF!</definedName>
    <definedName name="Sensitivity_Switch" localSheetId="27">#REF!</definedName>
    <definedName name="Sensitivity_Switch" localSheetId="28">#REF!</definedName>
    <definedName name="Sensitivity_Switch" localSheetId="29">#REF!</definedName>
    <definedName name="Sensitivity_Switch" localSheetId="30">#REF!</definedName>
    <definedName name="Sensitivity_Switch">#REF!</definedName>
    <definedName name="Sensor" localSheetId="16">#REF!</definedName>
    <definedName name="Sensor" localSheetId="17">#REF!</definedName>
    <definedName name="Sensor" localSheetId="18">#REF!</definedName>
    <definedName name="Sensor" localSheetId="19">#REF!</definedName>
    <definedName name="Sensor" localSheetId="20">#REF!</definedName>
    <definedName name="Sensor" localSheetId="21">#REF!</definedName>
    <definedName name="Sensor" localSheetId="25">#REF!</definedName>
    <definedName name="Sensor" localSheetId="26">#REF!</definedName>
    <definedName name="Sensor" localSheetId="27">#REF!</definedName>
    <definedName name="Sensor" localSheetId="28">#REF!</definedName>
    <definedName name="Sensor" localSheetId="29">#REF!</definedName>
    <definedName name="Sensor" localSheetId="30">#REF!</definedName>
    <definedName name="Sensor">#REF!</definedName>
    <definedName name="Servicios_DGN_prorrateo" localSheetId="16">#REF!</definedName>
    <definedName name="Servicios_DGN_prorrateo" localSheetId="17">#REF!</definedName>
    <definedName name="Servicios_DGN_prorrateo" localSheetId="18">#REF!</definedName>
    <definedName name="Servicios_DGN_prorrateo" localSheetId="19">#REF!</definedName>
    <definedName name="Servicios_DGN_prorrateo" localSheetId="20">#REF!</definedName>
    <definedName name="Servicios_DGN_prorrateo" localSheetId="21">#REF!</definedName>
    <definedName name="Servicios_DGN_prorrateo" localSheetId="25">#REF!</definedName>
    <definedName name="Servicios_DGN_prorrateo" localSheetId="26">#REF!</definedName>
    <definedName name="Servicios_DGN_prorrateo" localSheetId="27">#REF!</definedName>
    <definedName name="Servicios_DGN_prorrateo" localSheetId="28">#REF!</definedName>
    <definedName name="Servicios_DGN_prorrateo" localSheetId="29">#REF!</definedName>
    <definedName name="Servicios_DGN_prorrateo" localSheetId="30">#REF!</definedName>
    <definedName name="Servicios_DGN_prorrateo">#REF!</definedName>
    <definedName name="sheet"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2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1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1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2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2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2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2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2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3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ite_Info">#REF!</definedName>
    <definedName name="skfskfksk" localSheetId="16" hidden="1">#REF!</definedName>
    <definedName name="skfskfksk" localSheetId="17" hidden="1">#REF!</definedName>
    <definedName name="skfskfksk" localSheetId="18" hidden="1">#REF!</definedName>
    <definedName name="skfskfksk" localSheetId="19" hidden="1">#REF!</definedName>
    <definedName name="skfskfksk" localSheetId="20" hidden="1">#REF!</definedName>
    <definedName name="skfskfksk" localSheetId="21" hidden="1">#REF!</definedName>
    <definedName name="skfskfksk" localSheetId="25" hidden="1">#REF!</definedName>
    <definedName name="skfskfksk" localSheetId="26" hidden="1">#REF!</definedName>
    <definedName name="skfskfksk" localSheetId="27" hidden="1">#REF!</definedName>
    <definedName name="skfskfksk" localSheetId="28" hidden="1">#REF!</definedName>
    <definedName name="skfskfksk" localSheetId="29" hidden="1">#REF!</definedName>
    <definedName name="skfskfksk" localSheetId="30" hidden="1">#REF!</definedName>
    <definedName name="skfskfksk" hidden="1">#REF!</definedName>
    <definedName name="SL_Conversion_Date" localSheetId="16">#REF!</definedName>
    <definedName name="SL_Conversion_Date" localSheetId="17">#REF!</definedName>
    <definedName name="SL_Conversion_Date" localSheetId="18">#REF!</definedName>
    <definedName name="SL_Conversion_Date" localSheetId="19">#REF!</definedName>
    <definedName name="SL_Conversion_Date" localSheetId="20">#REF!</definedName>
    <definedName name="SL_Conversion_Date" localSheetId="21">#REF!</definedName>
    <definedName name="SL_Conversion_Date" localSheetId="25">#REF!</definedName>
    <definedName name="SL_Conversion_Date" localSheetId="26">#REF!</definedName>
    <definedName name="SL_Conversion_Date" localSheetId="27">#REF!</definedName>
    <definedName name="SL_Conversion_Date" localSheetId="28">#REF!</definedName>
    <definedName name="SL_Conversion_Date" localSheetId="29">#REF!</definedName>
    <definedName name="SL_Conversion_Date" localSheetId="30">#REF!</definedName>
    <definedName name="SL_Conversion_Date">#REF!</definedName>
    <definedName name="SL_Conversion_Month" localSheetId="16">#REF!</definedName>
    <definedName name="SL_Conversion_Month" localSheetId="17">#REF!</definedName>
    <definedName name="SL_Conversion_Month" localSheetId="18">#REF!</definedName>
    <definedName name="SL_Conversion_Month" localSheetId="19">#REF!</definedName>
    <definedName name="SL_Conversion_Month" localSheetId="20">#REF!</definedName>
    <definedName name="SL_Conversion_Month" localSheetId="21">#REF!</definedName>
    <definedName name="SL_Conversion_Month" localSheetId="25">#REF!</definedName>
    <definedName name="SL_Conversion_Month" localSheetId="26">#REF!</definedName>
    <definedName name="SL_Conversion_Month" localSheetId="27">#REF!</definedName>
    <definedName name="SL_Conversion_Month" localSheetId="28">#REF!</definedName>
    <definedName name="SL_Conversion_Month" localSheetId="29">#REF!</definedName>
    <definedName name="SL_Conversion_Month" localSheetId="30">#REF!</definedName>
    <definedName name="SL_Conversion_Month">#REF!</definedName>
    <definedName name="SL_Conversion_Year" localSheetId="16">#REF!</definedName>
    <definedName name="SL_Conversion_Year" localSheetId="17">#REF!</definedName>
    <definedName name="SL_Conversion_Year" localSheetId="18">#REF!</definedName>
    <definedName name="SL_Conversion_Year" localSheetId="19">#REF!</definedName>
    <definedName name="SL_Conversion_Year" localSheetId="20">#REF!</definedName>
    <definedName name="SL_Conversion_Year" localSheetId="21">#REF!</definedName>
    <definedName name="SL_Conversion_Year" localSheetId="25">#REF!</definedName>
    <definedName name="SL_Conversion_Year" localSheetId="26">#REF!</definedName>
    <definedName name="SL_Conversion_Year" localSheetId="27">#REF!</definedName>
    <definedName name="SL_Conversion_Year" localSheetId="28">#REF!</definedName>
    <definedName name="SL_Conversion_Year" localSheetId="29">#REF!</definedName>
    <definedName name="SL_Conversion_Year" localSheetId="30">#REF!</definedName>
    <definedName name="SL_Conversion_Year">#REF!</definedName>
    <definedName name="SL_Maturity_Date" localSheetId="16">#REF!</definedName>
    <definedName name="SL_Maturity_Date" localSheetId="17">#REF!</definedName>
    <definedName name="SL_Maturity_Date" localSheetId="18">#REF!</definedName>
    <definedName name="SL_Maturity_Date" localSheetId="19">#REF!</definedName>
    <definedName name="SL_Maturity_Date" localSheetId="20">#REF!</definedName>
    <definedName name="SL_Maturity_Date" localSheetId="21">#REF!</definedName>
    <definedName name="SL_Maturity_Date" localSheetId="25">#REF!</definedName>
    <definedName name="SL_Maturity_Date" localSheetId="26">#REF!</definedName>
    <definedName name="SL_Maturity_Date" localSheetId="27">#REF!</definedName>
    <definedName name="SL_Maturity_Date" localSheetId="28">#REF!</definedName>
    <definedName name="SL_Maturity_Date" localSheetId="29">#REF!</definedName>
    <definedName name="SL_Maturity_Date" localSheetId="30">#REF!</definedName>
    <definedName name="SL_Maturity_Date">#REF!</definedName>
    <definedName name="SL_Maturity_Year" localSheetId="16">#REF!</definedName>
    <definedName name="SL_Maturity_Year" localSheetId="17">#REF!</definedName>
    <definedName name="SL_Maturity_Year" localSheetId="18">#REF!</definedName>
    <definedName name="SL_Maturity_Year" localSheetId="19">#REF!</definedName>
    <definedName name="SL_Maturity_Year" localSheetId="20">#REF!</definedName>
    <definedName name="SL_Maturity_Year" localSheetId="21">#REF!</definedName>
    <definedName name="SL_Maturity_Year" localSheetId="25">#REF!</definedName>
    <definedName name="SL_Maturity_Year" localSheetId="26">#REF!</definedName>
    <definedName name="SL_Maturity_Year" localSheetId="27">#REF!</definedName>
    <definedName name="SL_Maturity_Year" localSheetId="28">#REF!</definedName>
    <definedName name="SL_Maturity_Year" localSheetId="29">#REF!</definedName>
    <definedName name="SL_Maturity_Year" localSheetId="30">#REF!</definedName>
    <definedName name="SL_Maturity_Year">#REF!</definedName>
    <definedName name="SL_Tranche_A_Interest_Expense_Construction" localSheetId="16">#REF!</definedName>
    <definedName name="SL_Tranche_A_Interest_Expense_Construction" localSheetId="17">#REF!</definedName>
    <definedName name="SL_Tranche_A_Interest_Expense_Construction" localSheetId="18">#REF!</definedName>
    <definedName name="SL_Tranche_A_Interest_Expense_Construction" localSheetId="19">#REF!</definedName>
    <definedName name="SL_Tranche_A_Interest_Expense_Construction" localSheetId="20">#REF!</definedName>
    <definedName name="SL_Tranche_A_Interest_Expense_Construction" localSheetId="21">#REF!</definedName>
    <definedName name="SL_Tranche_A_Interest_Expense_Construction" localSheetId="25">#REF!</definedName>
    <definedName name="SL_Tranche_A_Interest_Expense_Construction" localSheetId="26">#REF!</definedName>
    <definedName name="SL_Tranche_A_Interest_Expense_Construction" localSheetId="27">#REF!</definedName>
    <definedName name="SL_Tranche_A_Interest_Expense_Construction" localSheetId="28">#REF!</definedName>
    <definedName name="SL_Tranche_A_Interest_Expense_Construction" localSheetId="29">#REF!</definedName>
    <definedName name="SL_Tranche_A_Interest_Expense_Construction" localSheetId="30">#REF!</definedName>
    <definedName name="SL_Tranche_A_Interest_Expense_Construction">#REF!</definedName>
    <definedName name="SL_Tranche_A_Notes_Interest_Expense" localSheetId="16">#REF!</definedName>
    <definedName name="SL_Tranche_A_Notes_Interest_Expense" localSheetId="17">#REF!</definedName>
    <definedName name="SL_Tranche_A_Notes_Interest_Expense" localSheetId="18">#REF!</definedName>
    <definedName name="SL_Tranche_A_Notes_Interest_Expense" localSheetId="19">#REF!</definedName>
    <definedName name="SL_Tranche_A_Notes_Interest_Expense" localSheetId="20">#REF!</definedName>
    <definedName name="SL_Tranche_A_Notes_Interest_Expense" localSheetId="21">#REF!</definedName>
    <definedName name="SL_Tranche_A_Notes_Interest_Expense" localSheetId="25">#REF!</definedName>
    <definedName name="SL_Tranche_A_Notes_Interest_Expense" localSheetId="26">#REF!</definedName>
    <definedName name="SL_Tranche_A_Notes_Interest_Expense" localSheetId="27">#REF!</definedName>
    <definedName name="SL_Tranche_A_Notes_Interest_Expense" localSheetId="28">#REF!</definedName>
    <definedName name="SL_Tranche_A_Notes_Interest_Expense" localSheetId="29">#REF!</definedName>
    <definedName name="SL_Tranche_A_Notes_Interest_Expense" localSheetId="30">#REF!</definedName>
    <definedName name="SL_Tranche_A_Notes_Interest_Expense">#REF!</definedName>
    <definedName name="SL_Tranche_A_Notes_Principal_Payments" localSheetId="16">#REF!</definedName>
    <definedName name="SL_Tranche_A_Notes_Principal_Payments" localSheetId="17">#REF!</definedName>
    <definedName name="SL_Tranche_A_Notes_Principal_Payments" localSheetId="18">#REF!</definedName>
    <definedName name="SL_Tranche_A_Notes_Principal_Payments" localSheetId="19">#REF!</definedName>
    <definedName name="SL_Tranche_A_Notes_Principal_Payments" localSheetId="20">#REF!</definedName>
    <definedName name="SL_Tranche_A_Notes_Principal_Payments" localSheetId="21">#REF!</definedName>
    <definedName name="SL_Tranche_A_Notes_Principal_Payments" localSheetId="25">#REF!</definedName>
    <definedName name="SL_Tranche_A_Notes_Principal_Payments" localSheetId="26">#REF!</definedName>
    <definedName name="SL_Tranche_A_Notes_Principal_Payments" localSheetId="27">#REF!</definedName>
    <definedName name="SL_Tranche_A_Notes_Principal_Payments" localSheetId="28">#REF!</definedName>
    <definedName name="SL_Tranche_A_Notes_Principal_Payments" localSheetId="29">#REF!</definedName>
    <definedName name="SL_Tranche_A_Notes_Principal_Payments" localSheetId="30">#REF!</definedName>
    <definedName name="SL_Tranche_A_Notes_Principal_Payments">#REF!</definedName>
    <definedName name="SL_Tranche_C_Certificates_Principal_Payments" localSheetId="16">#REF!</definedName>
    <definedName name="SL_Tranche_C_Certificates_Principal_Payments" localSheetId="17">#REF!</definedName>
    <definedName name="SL_Tranche_C_Certificates_Principal_Payments" localSheetId="18">#REF!</definedName>
    <definedName name="SL_Tranche_C_Certificates_Principal_Payments" localSheetId="19">#REF!</definedName>
    <definedName name="SL_Tranche_C_Certificates_Principal_Payments" localSheetId="20">#REF!</definedName>
    <definedName name="SL_Tranche_C_Certificates_Principal_Payments" localSheetId="21">#REF!</definedName>
    <definedName name="SL_Tranche_C_Certificates_Principal_Payments" localSheetId="25">#REF!</definedName>
    <definedName name="SL_Tranche_C_Certificates_Principal_Payments" localSheetId="26">#REF!</definedName>
    <definedName name="SL_Tranche_C_Certificates_Principal_Payments" localSheetId="27">#REF!</definedName>
    <definedName name="SL_Tranche_C_Certificates_Principal_Payments" localSheetId="28">#REF!</definedName>
    <definedName name="SL_Tranche_C_Certificates_Principal_Payments" localSheetId="29">#REF!</definedName>
    <definedName name="SL_Tranche_C_Certificates_Principal_Payments" localSheetId="30">#REF!</definedName>
    <definedName name="SL_Tranche_C_Certificates_Principal_Payments">#REF!</definedName>
    <definedName name="Sleepy_Hollow_Payment" localSheetId="16">#REF!</definedName>
    <definedName name="Sleepy_Hollow_Payment" localSheetId="17">#REF!</definedName>
    <definedName name="Sleepy_Hollow_Payment" localSheetId="18">#REF!</definedName>
    <definedName name="Sleepy_Hollow_Payment" localSheetId="19">#REF!</definedName>
    <definedName name="Sleepy_Hollow_Payment" localSheetId="20">#REF!</definedName>
    <definedName name="Sleepy_Hollow_Payment" localSheetId="21">#REF!</definedName>
    <definedName name="Sleepy_Hollow_Payment" localSheetId="25">#REF!</definedName>
    <definedName name="Sleepy_Hollow_Payment" localSheetId="26">#REF!</definedName>
    <definedName name="Sleepy_Hollow_Payment" localSheetId="27">#REF!</definedName>
    <definedName name="Sleepy_Hollow_Payment" localSheetId="28">#REF!</definedName>
    <definedName name="Sleepy_Hollow_Payment" localSheetId="29">#REF!</definedName>
    <definedName name="Sleepy_Hollow_Payment" localSheetId="30">#REF!</definedName>
    <definedName name="Sleepy_Hollow_Payment">#REF!</definedName>
    <definedName name="smll_mtr">1.85</definedName>
    <definedName name="SpotDates">'[18]Spot&amp;Imbalance'!$L$1:$BU$2</definedName>
    <definedName name="SpotMTM">'[18]Spot&amp;Imbalance'!$B$62:$BU$105</definedName>
    <definedName name="SpotVol">'[18]Spot&amp;Imbalance'!$B$7:$BU$50</definedName>
    <definedName name="Spread" localSheetId="16">#REF!</definedName>
    <definedName name="Spread" localSheetId="17">#REF!</definedName>
    <definedName name="Spread" localSheetId="18">#REF!</definedName>
    <definedName name="Spread" localSheetId="19">#REF!</definedName>
    <definedName name="Spread" localSheetId="20">#REF!</definedName>
    <definedName name="Spread" localSheetId="21">#REF!</definedName>
    <definedName name="Spread" localSheetId="25">#REF!</definedName>
    <definedName name="Spread" localSheetId="26">#REF!</definedName>
    <definedName name="Spread" localSheetId="27">#REF!</definedName>
    <definedName name="Spread" localSheetId="28">#REF!</definedName>
    <definedName name="Spread" localSheetId="29">#REF!</definedName>
    <definedName name="Spread" localSheetId="30">#REF!</definedName>
    <definedName name="Spread">#REF!</definedName>
    <definedName name="spread_meanreversion" localSheetId="16">#REF!</definedName>
    <definedName name="spread_meanreversion" localSheetId="17">#REF!</definedName>
    <definedName name="spread_meanreversion" localSheetId="18">#REF!</definedName>
    <definedName name="spread_meanreversion" localSheetId="19">#REF!</definedName>
    <definedName name="spread_meanreversion" localSheetId="20">#REF!</definedName>
    <definedName name="spread_meanreversion" localSheetId="21">#REF!</definedName>
    <definedName name="spread_meanreversion" localSheetId="25">#REF!</definedName>
    <definedName name="spread_meanreversion" localSheetId="26">#REF!</definedName>
    <definedName name="spread_meanreversion" localSheetId="27">#REF!</definedName>
    <definedName name="spread_meanreversion" localSheetId="28">#REF!</definedName>
    <definedName name="spread_meanreversion" localSheetId="29">#REF!</definedName>
    <definedName name="spread_meanreversion" localSheetId="30">#REF!</definedName>
    <definedName name="spread_meanreversion">#REF!</definedName>
    <definedName name="spread_meanreversion2" localSheetId="16">#REF!</definedName>
    <definedName name="spread_meanreversion2" localSheetId="17">#REF!</definedName>
    <definedName name="spread_meanreversion2" localSheetId="18">#REF!</definedName>
    <definedName name="spread_meanreversion2" localSheetId="19">#REF!</definedName>
    <definedName name="spread_meanreversion2" localSheetId="20">#REF!</definedName>
    <definedName name="spread_meanreversion2" localSheetId="21">#REF!</definedName>
    <definedName name="spread_meanreversion2" localSheetId="25">#REF!</definedName>
    <definedName name="spread_meanreversion2" localSheetId="26">#REF!</definedName>
    <definedName name="spread_meanreversion2" localSheetId="27">#REF!</definedName>
    <definedName name="spread_meanreversion2" localSheetId="28">#REF!</definedName>
    <definedName name="spread_meanreversion2" localSheetId="29">#REF!</definedName>
    <definedName name="spread_meanreversion2" localSheetId="30">#REF!</definedName>
    <definedName name="spread_meanreversion2">#REF!</definedName>
    <definedName name="spread_meshpoints" localSheetId="16">#REF!</definedName>
    <definedName name="spread_meshpoints" localSheetId="17">#REF!</definedName>
    <definedName name="spread_meshpoints" localSheetId="18">#REF!</definedName>
    <definedName name="spread_meshpoints" localSheetId="19">#REF!</definedName>
    <definedName name="spread_meshpoints" localSheetId="20">#REF!</definedName>
    <definedName name="spread_meshpoints" localSheetId="21">#REF!</definedName>
    <definedName name="spread_meshpoints" localSheetId="25">#REF!</definedName>
    <definedName name="spread_meshpoints" localSheetId="26">#REF!</definedName>
    <definedName name="spread_meshpoints" localSheetId="27">#REF!</definedName>
    <definedName name="spread_meshpoints" localSheetId="28">#REF!</definedName>
    <definedName name="spread_meshpoints" localSheetId="29">#REF!</definedName>
    <definedName name="spread_meshpoints" localSheetId="30">#REF!</definedName>
    <definedName name="spread_meshpoints">#REF!</definedName>
    <definedName name="spread_model" localSheetId="16">#REF!</definedName>
    <definedName name="spread_model" localSheetId="17">#REF!</definedName>
    <definedName name="spread_model" localSheetId="18">#REF!</definedName>
    <definedName name="spread_model" localSheetId="19">#REF!</definedName>
    <definedName name="spread_model" localSheetId="20">#REF!</definedName>
    <definedName name="spread_model" localSheetId="21">#REF!</definedName>
    <definedName name="spread_model" localSheetId="25">#REF!</definedName>
    <definedName name="spread_model" localSheetId="26">#REF!</definedName>
    <definedName name="spread_model" localSheetId="27">#REF!</definedName>
    <definedName name="spread_model" localSheetId="28">#REF!</definedName>
    <definedName name="spread_model" localSheetId="29">#REF!</definedName>
    <definedName name="spread_model" localSheetId="30">#REF!</definedName>
    <definedName name="spread_model">#REF!</definedName>
    <definedName name="spread_volatility" localSheetId="16">#REF!</definedName>
    <definedName name="spread_volatility" localSheetId="17">#REF!</definedName>
    <definedName name="spread_volatility" localSheetId="18">#REF!</definedName>
    <definedName name="spread_volatility" localSheetId="19">#REF!</definedName>
    <definedName name="spread_volatility" localSheetId="20">#REF!</definedName>
    <definedName name="spread_volatility" localSheetId="21">#REF!</definedName>
    <definedName name="spread_volatility" localSheetId="25">#REF!</definedName>
    <definedName name="spread_volatility" localSheetId="26">#REF!</definedName>
    <definedName name="spread_volatility" localSheetId="27">#REF!</definedName>
    <definedName name="spread_volatility" localSheetId="28">#REF!</definedName>
    <definedName name="spread_volatility" localSheetId="29">#REF!</definedName>
    <definedName name="spread_volatility" localSheetId="30">#REF!</definedName>
    <definedName name="spread_volatility">#REF!</definedName>
    <definedName name="spread_volatility2" localSheetId="16">#REF!</definedName>
    <definedName name="spread_volatility2" localSheetId="17">#REF!</definedName>
    <definedName name="spread_volatility2" localSheetId="18">#REF!</definedName>
    <definedName name="spread_volatility2" localSheetId="19">#REF!</definedName>
    <definedName name="spread_volatility2" localSheetId="20">#REF!</definedName>
    <definedName name="spread_volatility2" localSheetId="21">#REF!</definedName>
    <definedName name="spread_volatility2" localSheetId="25">#REF!</definedName>
    <definedName name="spread_volatility2" localSheetId="26">#REF!</definedName>
    <definedName name="spread_volatility2" localSheetId="27">#REF!</definedName>
    <definedName name="spread_volatility2" localSheetId="28">#REF!</definedName>
    <definedName name="spread_volatility2" localSheetId="29">#REF!</definedName>
    <definedName name="spread_volatility2" localSheetId="30">#REF!</definedName>
    <definedName name="spread_volatility2">#REF!</definedName>
    <definedName name="SPWS_WBID">"2FFB1B3F-8871-4190-9222-8139C9167BAF"</definedName>
    <definedName name="ssnra">#REF!</definedName>
    <definedName name="sss" localSheetId="16" hidden="1">{"SourcesUses",#N/A,TRUE,#N/A;"TransOverview",#N/A,TRUE,"CFMODEL"}</definedName>
    <definedName name="sss" localSheetId="17" hidden="1">{"SourcesUses",#N/A,TRUE,#N/A;"TransOverview",#N/A,TRUE,"CFMODEL"}</definedName>
    <definedName name="sss" localSheetId="18" hidden="1">{"SourcesUses",#N/A,TRUE,#N/A;"TransOverview",#N/A,TRUE,"CFMODEL"}</definedName>
    <definedName name="sss" localSheetId="19" hidden="1">{"SourcesUses",#N/A,TRUE,#N/A;"TransOverview",#N/A,TRUE,"CFMODEL"}</definedName>
    <definedName name="sss" localSheetId="20" hidden="1">{"SourcesUses",#N/A,TRUE,#N/A;"TransOverview",#N/A,TRUE,"CFMODEL"}</definedName>
    <definedName name="sss" localSheetId="21" hidden="1">{"SourcesUses",#N/A,TRUE,#N/A;"TransOverview",#N/A,TRUE,"CFMODEL"}</definedName>
    <definedName name="sss" localSheetId="22" hidden="1">{"SourcesUses",#N/A,TRUE,#N/A;"TransOverview",#N/A,TRUE,"CFMODEL"}</definedName>
    <definedName name="sss" localSheetId="3" hidden="1">{"SourcesUses",#N/A,TRUE,#N/A;"TransOverview",#N/A,TRUE,"CFMODEL"}</definedName>
    <definedName name="sss" localSheetId="4" hidden="1">{"SourcesUses",#N/A,TRUE,#N/A;"TransOverview",#N/A,TRUE,"CFMODEL"}</definedName>
    <definedName name="sss" localSheetId="13" hidden="1">{"SourcesUses",#N/A,TRUE,#N/A;"TransOverview",#N/A,TRUE,"CFMODEL"}</definedName>
    <definedName name="sss" localSheetId="15" hidden="1">{"SourcesUses",#N/A,TRUE,#N/A;"TransOverview",#N/A,TRUE,"CFMODEL"}</definedName>
    <definedName name="sss" localSheetId="25" hidden="1">{"SourcesUses",#N/A,TRUE,#N/A;"TransOverview",#N/A,TRUE,"CFMODEL"}</definedName>
    <definedName name="sss" localSheetId="26" hidden="1">{"SourcesUses",#N/A,TRUE,#N/A;"TransOverview",#N/A,TRUE,"CFMODEL"}</definedName>
    <definedName name="sss" localSheetId="27" hidden="1">{"SourcesUses",#N/A,TRUE,#N/A;"TransOverview",#N/A,TRUE,"CFMODEL"}</definedName>
    <definedName name="sss" localSheetId="28" hidden="1">{"SourcesUses",#N/A,TRUE,#N/A;"TransOverview",#N/A,TRUE,"CFMODEL"}</definedName>
    <definedName name="sss" localSheetId="29" hidden="1">{"SourcesUses",#N/A,TRUE,#N/A;"TransOverview",#N/A,TRUE,"CFMODEL"}</definedName>
    <definedName name="sss" localSheetId="30" hidden="1">{"SourcesUses",#N/A,TRUE,#N/A;"TransOverview",#N/A,TRUE,"CFMODEL"}</definedName>
    <definedName name="sssssssssssssssss" localSheetId="16" hidden="1">{"Income Statement",#N/A,FALSE,"CFMODEL";"Balance Sheet",#N/A,FALSE,"CFMODEL"}</definedName>
    <definedName name="sssssssssssssssss" localSheetId="17" hidden="1">{"Income Statement",#N/A,FALSE,"CFMODEL";"Balance Sheet",#N/A,FALSE,"CFMODEL"}</definedName>
    <definedName name="sssssssssssssssss" localSheetId="18" hidden="1">{"Income Statement",#N/A,FALSE,"CFMODEL";"Balance Sheet",#N/A,FALSE,"CFMODEL"}</definedName>
    <definedName name="sssssssssssssssss" localSheetId="19" hidden="1">{"Income Statement",#N/A,FALSE,"CFMODEL";"Balance Sheet",#N/A,FALSE,"CFMODEL"}</definedName>
    <definedName name="sssssssssssssssss" localSheetId="20" hidden="1">{"Income Statement",#N/A,FALSE,"CFMODEL";"Balance Sheet",#N/A,FALSE,"CFMODEL"}</definedName>
    <definedName name="sssssssssssssssss" localSheetId="21" hidden="1">{"Income Statement",#N/A,FALSE,"CFMODEL";"Balance Sheet",#N/A,FALSE,"CFMODEL"}</definedName>
    <definedName name="sssssssssssssssss" localSheetId="22" hidden="1">{"Income Statement",#N/A,FALSE,"CFMODEL";"Balance Sheet",#N/A,FALSE,"CFMODEL"}</definedName>
    <definedName name="sssssssssssssssss" localSheetId="3" hidden="1">{"Income Statement",#N/A,FALSE,"CFMODEL";"Balance Sheet",#N/A,FALSE,"CFMODEL"}</definedName>
    <definedName name="sssssssssssssssss" localSheetId="4" hidden="1">{"Income Statement",#N/A,FALSE,"CFMODEL";"Balance Sheet",#N/A,FALSE,"CFMODEL"}</definedName>
    <definedName name="sssssssssssssssss" localSheetId="13" hidden="1">{"Income Statement",#N/A,FALSE,"CFMODEL";"Balance Sheet",#N/A,FALSE,"CFMODEL"}</definedName>
    <definedName name="sssssssssssssssss" localSheetId="15" hidden="1">{"Income Statement",#N/A,FALSE,"CFMODEL";"Balance Sheet",#N/A,FALSE,"CFMODEL"}</definedName>
    <definedName name="sssssssssssssssss" localSheetId="25" hidden="1">{"Income Statement",#N/A,FALSE,"CFMODEL";"Balance Sheet",#N/A,FALSE,"CFMODEL"}</definedName>
    <definedName name="sssssssssssssssss" localSheetId="26" hidden="1">{"Income Statement",#N/A,FALSE,"CFMODEL";"Balance Sheet",#N/A,FALSE,"CFMODEL"}</definedName>
    <definedName name="sssssssssssssssss" localSheetId="27" hidden="1">{"Income Statement",#N/A,FALSE,"CFMODEL";"Balance Sheet",#N/A,FALSE,"CFMODEL"}</definedName>
    <definedName name="sssssssssssssssss" localSheetId="28" hidden="1">{"Income Statement",#N/A,FALSE,"CFMODEL";"Balance Sheet",#N/A,FALSE,"CFMODEL"}</definedName>
    <definedName name="sssssssssssssssss" localSheetId="29" hidden="1">{"Income Statement",#N/A,FALSE,"CFMODEL";"Balance Sheet",#N/A,FALSE,"CFMODEL"}</definedName>
    <definedName name="sssssssssssssssss" localSheetId="30" hidden="1">{"Income Statement",#N/A,FALSE,"CFMODEL";"Balance Sheet",#N/A,FALSE,"CFMODEL"}</definedName>
    <definedName name="sssssssssssssssssss" localSheetId="16" hidden="1">{"Income Statement",#N/A,FALSE,"CFMODEL";"Balance Sheet",#N/A,FALSE,"CFMODEL"}</definedName>
    <definedName name="sssssssssssssssssss" localSheetId="17" hidden="1">{"Income Statement",#N/A,FALSE,"CFMODEL";"Balance Sheet",#N/A,FALSE,"CFMODEL"}</definedName>
    <definedName name="sssssssssssssssssss" localSheetId="18" hidden="1">{"Income Statement",#N/A,FALSE,"CFMODEL";"Balance Sheet",#N/A,FALSE,"CFMODEL"}</definedName>
    <definedName name="sssssssssssssssssss" localSheetId="19" hidden="1">{"Income Statement",#N/A,FALSE,"CFMODEL";"Balance Sheet",#N/A,FALSE,"CFMODEL"}</definedName>
    <definedName name="sssssssssssssssssss" localSheetId="20" hidden="1">{"Income Statement",#N/A,FALSE,"CFMODEL";"Balance Sheet",#N/A,FALSE,"CFMODEL"}</definedName>
    <definedName name="sssssssssssssssssss" localSheetId="21" hidden="1">{"Income Statement",#N/A,FALSE,"CFMODEL";"Balance Sheet",#N/A,FALSE,"CFMODEL"}</definedName>
    <definedName name="sssssssssssssssssss" localSheetId="22" hidden="1">{"Income Statement",#N/A,FALSE,"CFMODEL";"Balance Sheet",#N/A,FALSE,"CFMODEL"}</definedName>
    <definedName name="sssssssssssssssssss" localSheetId="3" hidden="1">{"Income Statement",#N/A,FALSE,"CFMODEL";"Balance Sheet",#N/A,FALSE,"CFMODEL"}</definedName>
    <definedName name="sssssssssssssssssss" localSheetId="4" hidden="1">{"Income Statement",#N/A,FALSE,"CFMODEL";"Balance Sheet",#N/A,FALSE,"CFMODEL"}</definedName>
    <definedName name="sssssssssssssssssss" localSheetId="13" hidden="1">{"Income Statement",#N/A,FALSE,"CFMODEL";"Balance Sheet",#N/A,FALSE,"CFMODEL"}</definedName>
    <definedName name="sssssssssssssssssss" localSheetId="15" hidden="1">{"Income Statement",#N/A,FALSE,"CFMODEL";"Balance Sheet",#N/A,FALSE,"CFMODEL"}</definedName>
    <definedName name="sssssssssssssssssss" localSheetId="25" hidden="1">{"Income Statement",#N/A,FALSE,"CFMODEL";"Balance Sheet",#N/A,FALSE,"CFMODEL"}</definedName>
    <definedName name="sssssssssssssssssss" localSheetId="26" hidden="1">{"Income Statement",#N/A,FALSE,"CFMODEL";"Balance Sheet",#N/A,FALSE,"CFMODEL"}</definedName>
    <definedName name="sssssssssssssssssss" localSheetId="27" hidden="1">{"Income Statement",#N/A,FALSE,"CFMODEL";"Balance Sheet",#N/A,FALSE,"CFMODEL"}</definedName>
    <definedName name="sssssssssssssssssss" localSheetId="28" hidden="1">{"Income Statement",#N/A,FALSE,"CFMODEL";"Balance Sheet",#N/A,FALSE,"CFMODEL"}</definedName>
    <definedName name="sssssssssssssssssss" localSheetId="29" hidden="1">{"Income Statement",#N/A,FALSE,"CFMODEL";"Balance Sheet",#N/A,FALSE,"CFMODEL"}</definedName>
    <definedName name="sssssssssssssssssss" localSheetId="30" hidden="1">{"Income Statement",#N/A,FALSE,"CFMODEL";"Balance Sheet",#N/A,FALSE,"CFMODEL"}</definedName>
    <definedName name="Staged_Online_Incremental_Net_Cash_Flow_in_Year_1" localSheetId="16">#REF!</definedName>
    <definedName name="Staged_Online_Incremental_Net_Cash_Flow_in_Year_1" localSheetId="17">#REF!</definedName>
    <definedName name="Staged_Online_Incremental_Net_Cash_Flow_in_Year_1" localSheetId="18">#REF!</definedName>
    <definedName name="Staged_Online_Incremental_Net_Cash_Flow_in_Year_1" localSheetId="19">#REF!</definedName>
    <definedName name="Staged_Online_Incremental_Net_Cash_Flow_in_Year_1" localSheetId="20">#REF!</definedName>
    <definedName name="Staged_Online_Incremental_Net_Cash_Flow_in_Year_1" localSheetId="21">#REF!</definedName>
    <definedName name="Staged_Online_Incremental_Net_Cash_Flow_in_Year_1" localSheetId="25">#REF!</definedName>
    <definedName name="Staged_Online_Incremental_Net_Cash_Flow_in_Year_1" localSheetId="26">#REF!</definedName>
    <definedName name="Staged_Online_Incremental_Net_Cash_Flow_in_Year_1" localSheetId="27">#REF!</definedName>
    <definedName name="Staged_Online_Incremental_Net_Cash_Flow_in_Year_1" localSheetId="28">#REF!</definedName>
    <definedName name="Staged_Online_Incremental_Net_Cash_Flow_in_Year_1" localSheetId="29">#REF!</definedName>
    <definedName name="Staged_Online_Incremental_Net_Cash_Flow_in_Year_1" localSheetId="30">#REF!</definedName>
    <definedName name="Staged_Online_Incremental_Net_Cash_Flow_in_Year_1">#REF!</definedName>
    <definedName name="STATEGAS" localSheetId="16">#REF!</definedName>
    <definedName name="STATEGAS" localSheetId="17">#REF!</definedName>
    <definedName name="STATEGAS" localSheetId="18">#REF!</definedName>
    <definedName name="STATEGAS" localSheetId="19">#REF!</definedName>
    <definedName name="STATEGAS" localSheetId="20">#REF!</definedName>
    <definedName name="STATEGAS" localSheetId="21">#REF!</definedName>
    <definedName name="STATEGAS" localSheetId="25">#REF!</definedName>
    <definedName name="STATEGAS" localSheetId="26">#REF!</definedName>
    <definedName name="STATEGAS" localSheetId="27">#REF!</definedName>
    <definedName name="STATEGAS" localSheetId="28">#REF!</definedName>
    <definedName name="STATEGAS" localSheetId="29">#REF!</definedName>
    <definedName name="STATEGAS" localSheetId="30">#REF!</definedName>
    <definedName name="STATEGAS">#REF!</definedName>
    <definedName name="STATELEC" localSheetId="16">#REF!</definedName>
    <definedName name="STATELEC" localSheetId="17">#REF!</definedName>
    <definedName name="STATELEC" localSheetId="18">#REF!</definedName>
    <definedName name="STATELEC" localSheetId="19">#REF!</definedName>
    <definedName name="STATELEC" localSheetId="20">#REF!</definedName>
    <definedName name="STATELEC" localSheetId="21">#REF!</definedName>
    <definedName name="STATELEC" localSheetId="25">#REF!</definedName>
    <definedName name="STATELEC" localSheetId="26">#REF!</definedName>
    <definedName name="STATELEC" localSheetId="27">#REF!</definedName>
    <definedName name="STATELEC" localSheetId="28">#REF!</definedName>
    <definedName name="STATELEC" localSheetId="29">#REF!</definedName>
    <definedName name="STATELEC" localSheetId="30">#REF!</definedName>
    <definedName name="STATELEC">#REF!</definedName>
    <definedName name="swap_meanreversion" localSheetId="16">#REF!</definedName>
    <definedName name="swap_meanreversion" localSheetId="17">#REF!</definedName>
    <definedName name="swap_meanreversion" localSheetId="18">#REF!</definedName>
    <definedName name="swap_meanreversion" localSheetId="19">#REF!</definedName>
    <definedName name="swap_meanreversion" localSheetId="20">#REF!</definedName>
    <definedName name="swap_meanreversion" localSheetId="21">#REF!</definedName>
    <definedName name="swap_meanreversion" localSheetId="25">#REF!</definedName>
    <definedName name="swap_meanreversion" localSheetId="26">#REF!</definedName>
    <definedName name="swap_meanreversion" localSheetId="27">#REF!</definedName>
    <definedName name="swap_meanreversion" localSheetId="28">#REF!</definedName>
    <definedName name="swap_meanreversion" localSheetId="29">#REF!</definedName>
    <definedName name="swap_meanreversion" localSheetId="30">#REF!</definedName>
    <definedName name="swap_meanreversion">#REF!</definedName>
    <definedName name="swap_model" localSheetId="16">#REF!</definedName>
    <definedName name="swap_model" localSheetId="17">#REF!</definedName>
    <definedName name="swap_model" localSheetId="18">#REF!</definedName>
    <definedName name="swap_model" localSheetId="19">#REF!</definedName>
    <definedName name="swap_model" localSheetId="20">#REF!</definedName>
    <definedName name="swap_model" localSheetId="21">#REF!</definedName>
    <definedName name="swap_model" localSheetId="25">#REF!</definedName>
    <definedName name="swap_model" localSheetId="26">#REF!</definedName>
    <definedName name="swap_model" localSheetId="27">#REF!</definedName>
    <definedName name="swap_model" localSheetId="28">#REF!</definedName>
    <definedName name="swap_model" localSheetId="29">#REF!</definedName>
    <definedName name="swap_model" localSheetId="30">#REF!</definedName>
    <definedName name="swap_model">#REF!</definedName>
    <definedName name="swap_volatility" localSheetId="16">#REF!</definedName>
    <definedName name="swap_volatility" localSheetId="17">#REF!</definedName>
    <definedName name="swap_volatility" localSheetId="18">#REF!</definedName>
    <definedName name="swap_volatility" localSheetId="19">#REF!</definedName>
    <definedName name="swap_volatility" localSheetId="20">#REF!</definedName>
    <definedName name="swap_volatility" localSheetId="21">#REF!</definedName>
    <definedName name="swap_volatility" localSheetId="25">#REF!</definedName>
    <definedName name="swap_volatility" localSheetId="26">#REF!</definedName>
    <definedName name="swap_volatility" localSheetId="27">#REF!</definedName>
    <definedName name="swap_volatility" localSheetId="28">#REF!</definedName>
    <definedName name="swap_volatility" localSheetId="29">#REF!</definedName>
    <definedName name="swap_volatility" localSheetId="30">#REF!</definedName>
    <definedName name="swap_volatility">#REF!</definedName>
    <definedName name="SwapBasisDates">'[18]BasisSwap'!$J$1:$BT$2</definedName>
    <definedName name="SwapBasisMTM">'[18]BasisSwap'!$B$34:$BT$50</definedName>
    <definedName name="SwapBasisVol">'[18]BasisSwap'!$B$7:$BT$25</definedName>
    <definedName name="SwapFFDates">'[18]FFSwap'!$J$1:$BT$2</definedName>
    <definedName name="SwapFFMTM">'[18]FFSwap'!$B$34:$BT$50</definedName>
    <definedName name="SwapFFVol">'[18]FFSwap'!$B$7:$BT$25</definedName>
    <definedName name="swaption_meanreversion" localSheetId="16">#REF!</definedName>
    <definedName name="swaption_meanreversion" localSheetId="17">#REF!</definedName>
    <definedName name="swaption_meanreversion" localSheetId="18">#REF!</definedName>
    <definedName name="swaption_meanreversion" localSheetId="19">#REF!</definedName>
    <definedName name="swaption_meanreversion" localSheetId="20">#REF!</definedName>
    <definedName name="swaption_meanreversion" localSheetId="21">#REF!</definedName>
    <definedName name="swaption_meanreversion" localSheetId="25">#REF!</definedName>
    <definedName name="swaption_meanreversion" localSheetId="26">#REF!</definedName>
    <definedName name="swaption_meanreversion" localSheetId="27">#REF!</definedName>
    <definedName name="swaption_meanreversion" localSheetId="28">#REF!</definedName>
    <definedName name="swaption_meanreversion" localSheetId="29">#REF!</definedName>
    <definedName name="swaption_meanreversion" localSheetId="30">#REF!</definedName>
    <definedName name="swaption_meanreversion">#REF!</definedName>
    <definedName name="swaption_model" localSheetId="16">#REF!</definedName>
    <definedName name="swaption_model" localSheetId="17">#REF!</definedName>
    <definedName name="swaption_model" localSheetId="18">#REF!</definedName>
    <definedName name="swaption_model" localSheetId="19">#REF!</definedName>
    <definedName name="swaption_model" localSheetId="20">#REF!</definedName>
    <definedName name="swaption_model" localSheetId="21">#REF!</definedName>
    <definedName name="swaption_model" localSheetId="25">#REF!</definedName>
    <definedName name="swaption_model" localSheetId="26">#REF!</definedName>
    <definedName name="swaption_model" localSheetId="27">#REF!</definedName>
    <definedName name="swaption_model" localSheetId="28">#REF!</definedName>
    <definedName name="swaption_model" localSheetId="29">#REF!</definedName>
    <definedName name="swaption_model" localSheetId="30">#REF!</definedName>
    <definedName name="swaption_model">#REF!</definedName>
    <definedName name="swaption_volatility" localSheetId="16">#REF!</definedName>
    <definedName name="swaption_volatility" localSheetId="17">#REF!</definedName>
    <definedName name="swaption_volatility" localSheetId="18">#REF!</definedName>
    <definedName name="swaption_volatility" localSheetId="19">#REF!</definedName>
    <definedName name="swaption_volatility" localSheetId="20">#REF!</definedName>
    <definedName name="swaption_volatility" localSheetId="21">#REF!</definedName>
    <definedName name="swaption_volatility" localSheetId="25">#REF!</definedName>
    <definedName name="swaption_volatility" localSheetId="26">#REF!</definedName>
    <definedName name="swaption_volatility" localSheetId="27">#REF!</definedName>
    <definedName name="swaption_volatility" localSheetId="28">#REF!</definedName>
    <definedName name="swaption_volatility" localSheetId="29">#REF!</definedName>
    <definedName name="swaption_volatility" localSheetId="30">#REF!</definedName>
    <definedName name="swaption_volatility">#REF!</definedName>
    <definedName name="SWPC_Mgmt_Fee_Base_year">'[4]Inputs'!$B$162</definedName>
    <definedName name="Synthetic_Lease_Financial_Partial_Year_Factor" localSheetId="16">#REF!</definedName>
    <definedName name="Synthetic_Lease_Financial_Partial_Year_Factor" localSheetId="17">#REF!</definedName>
    <definedName name="Synthetic_Lease_Financial_Partial_Year_Factor" localSheetId="18">#REF!</definedName>
    <definedName name="Synthetic_Lease_Financial_Partial_Year_Factor" localSheetId="19">#REF!</definedName>
    <definedName name="Synthetic_Lease_Financial_Partial_Year_Factor" localSheetId="20">#REF!</definedName>
    <definedName name="Synthetic_Lease_Financial_Partial_Year_Factor" localSheetId="21">#REF!</definedName>
    <definedName name="Synthetic_Lease_Financial_Partial_Year_Factor" localSheetId="25">#REF!</definedName>
    <definedName name="Synthetic_Lease_Financial_Partial_Year_Factor" localSheetId="26">#REF!</definedName>
    <definedName name="Synthetic_Lease_Financial_Partial_Year_Factor" localSheetId="27">#REF!</definedName>
    <definedName name="Synthetic_Lease_Financial_Partial_Year_Factor" localSheetId="28">#REF!</definedName>
    <definedName name="Synthetic_Lease_Financial_Partial_Year_Factor" localSheetId="29">#REF!</definedName>
    <definedName name="Synthetic_Lease_Financial_Partial_Year_Factor" localSheetId="30">#REF!</definedName>
    <definedName name="Synthetic_Lease_Financial_Partial_Year_Factor">#REF!</definedName>
    <definedName name="Synthetic_Lease_Tranche_A_Interest_Expense" localSheetId="16">#REF!</definedName>
    <definedName name="Synthetic_Lease_Tranche_A_Interest_Expense" localSheetId="17">#REF!</definedName>
    <definedName name="Synthetic_Lease_Tranche_A_Interest_Expense" localSheetId="18">#REF!</definedName>
    <definedName name="Synthetic_Lease_Tranche_A_Interest_Expense" localSheetId="19">#REF!</definedName>
    <definedName name="Synthetic_Lease_Tranche_A_Interest_Expense" localSheetId="20">#REF!</definedName>
    <definedName name="Synthetic_Lease_Tranche_A_Interest_Expense" localSheetId="21">#REF!</definedName>
    <definedName name="Synthetic_Lease_Tranche_A_Interest_Expense" localSheetId="25">#REF!</definedName>
    <definedName name="Synthetic_Lease_Tranche_A_Interest_Expense" localSheetId="26">#REF!</definedName>
    <definedName name="Synthetic_Lease_Tranche_A_Interest_Expense" localSheetId="27">#REF!</definedName>
    <definedName name="Synthetic_Lease_Tranche_A_Interest_Expense" localSheetId="28">#REF!</definedName>
    <definedName name="Synthetic_Lease_Tranche_A_Interest_Expense" localSheetId="29">#REF!</definedName>
    <definedName name="Synthetic_Lease_Tranche_A_Interest_Expense" localSheetId="30">#REF!</definedName>
    <definedName name="Synthetic_Lease_Tranche_A_Interest_Expense">#REF!</definedName>
    <definedName name="Synthetic_Lease_Tranche_C_Interest_Expense" localSheetId="16">#REF!</definedName>
    <definedName name="Synthetic_Lease_Tranche_C_Interest_Expense" localSheetId="17">#REF!</definedName>
    <definedName name="Synthetic_Lease_Tranche_C_Interest_Expense" localSheetId="18">#REF!</definedName>
    <definedName name="Synthetic_Lease_Tranche_C_Interest_Expense" localSheetId="19">#REF!</definedName>
    <definedName name="Synthetic_Lease_Tranche_C_Interest_Expense" localSheetId="20">#REF!</definedName>
    <definedName name="Synthetic_Lease_Tranche_C_Interest_Expense" localSheetId="21">#REF!</definedName>
    <definedName name="Synthetic_Lease_Tranche_C_Interest_Expense" localSheetId="25">#REF!</definedName>
    <definedName name="Synthetic_Lease_Tranche_C_Interest_Expense" localSheetId="26">#REF!</definedName>
    <definedName name="Synthetic_Lease_Tranche_C_Interest_Expense" localSheetId="27">#REF!</definedName>
    <definedName name="Synthetic_Lease_Tranche_C_Interest_Expense" localSheetId="28">#REF!</definedName>
    <definedName name="Synthetic_Lease_Tranche_C_Interest_Expense" localSheetId="29">#REF!</definedName>
    <definedName name="Synthetic_Lease_Tranche_C_Interest_Expense" localSheetId="30">#REF!</definedName>
    <definedName name="Synthetic_Lease_Tranche_C_Interest_Expense">#REF!</definedName>
    <definedName name="T_CREDIT">0.00017</definedName>
    <definedName name="Table1" localSheetId="16">#REF!</definedName>
    <definedName name="Table1" localSheetId="17">#REF!</definedName>
    <definedName name="Table1" localSheetId="18">#REF!</definedName>
    <definedName name="Table1" localSheetId="19">#REF!</definedName>
    <definedName name="Table1" localSheetId="20">#REF!</definedName>
    <definedName name="Table1" localSheetId="21">#REF!</definedName>
    <definedName name="Table1" localSheetId="25">#REF!</definedName>
    <definedName name="Table1" localSheetId="26">#REF!</definedName>
    <definedName name="Table1" localSheetId="27">#REF!</definedName>
    <definedName name="Table1" localSheetId="28">#REF!</definedName>
    <definedName name="Table1" localSheetId="29">#REF!</definedName>
    <definedName name="Table1" localSheetId="30">#REF!</definedName>
    <definedName name="Table1">#REF!</definedName>
    <definedName name="Table1_list" localSheetId="16">#REF!</definedName>
    <definedName name="Table1_list" localSheetId="17">#REF!</definedName>
    <definedName name="Table1_list" localSheetId="18">#REF!</definedName>
    <definedName name="Table1_list" localSheetId="19">#REF!</definedName>
    <definedName name="Table1_list" localSheetId="20">#REF!</definedName>
    <definedName name="Table1_list" localSheetId="21">#REF!</definedName>
    <definedName name="Table1_list" localSheetId="25">#REF!</definedName>
    <definedName name="Table1_list" localSheetId="26">#REF!</definedName>
    <definedName name="Table1_list" localSheetId="27">#REF!</definedName>
    <definedName name="Table1_list" localSheetId="28">#REF!</definedName>
    <definedName name="Table1_list" localSheetId="29">#REF!</definedName>
    <definedName name="Table1_list" localSheetId="30">#REF!</definedName>
    <definedName name="Table1_list">#REF!</definedName>
    <definedName name="TableName">"Dummy"</definedName>
    <definedName name="Tax_Rate">'[9]Assumptions'!$C$20</definedName>
    <definedName name="TaxReturn1992" localSheetId="16">#REF!</definedName>
    <definedName name="TaxReturn1992" localSheetId="17">#REF!</definedName>
    <definedName name="TaxReturn1992" localSheetId="18">#REF!</definedName>
    <definedName name="TaxReturn1992" localSheetId="19">#REF!</definedName>
    <definedName name="TaxReturn1992" localSheetId="20">#REF!</definedName>
    <definedName name="TaxReturn1992" localSheetId="21">#REF!</definedName>
    <definedName name="TaxReturn1992" localSheetId="25">#REF!</definedName>
    <definedName name="TaxReturn1992" localSheetId="26">#REF!</definedName>
    <definedName name="TaxReturn1992" localSheetId="27">#REF!</definedName>
    <definedName name="TaxReturn1992" localSheetId="28">#REF!</definedName>
    <definedName name="TaxReturn1992" localSheetId="29">#REF!</definedName>
    <definedName name="TaxReturn1992" localSheetId="30">#REF!</definedName>
    <definedName name="TaxReturn1992">#REF!</definedName>
    <definedName name="TaxReturn1993" localSheetId="16">#REF!</definedName>
    <definedName name="TaxReturn1993" localSheetId="17">#REF!</definedName>
    <definedName name="TaxReturn1993" localSheetId="18">#REF!</definedName>
    <definedName name="TaxReturn1993" localSheetId="19">#REF!</definedName>
    <definedName name="TaxReturn1993" localSheetId="20">#REF!</definedName>
    <definedName name="TaxReturn1993" localSheetId="21">#REF!</definedName>
    <definedName name="TaxReturn1993" localSheetId="25">#REF!</definedName>
    <definedName name="TaxReturn1993" localSheetId="26">#REF!</definedName>
    <definedName name="TaxReturn1993" localSheetId="27">#REF!</definedName>
    <definedName name="TaxReturn1993" localSheetId="28">#REF!</definedName>
    <definedName name="TaxReturn1993" localSheetId="29">#REF!</definedName>
    <definedName name="TaxReturn1993" localSheetId="30">#REF!</definedName>
    <definedName name="TaxReturn1993">#REF!</definedName>
    <definedName name="TBal" localSheetId="16">#REF!</definedName>
    <definedName name="TBal" localSheetId="17">#REF!</definedName>
    <definedName name="TBal" localSheetId="18">#REF!</definedName>
    <definedName name="TBal" localSheetId="19">#REF!</definedName>
    <definedName name="TBal" localSheetId="20">#REF!</definedName>
    <definedName name="TBal" localSheetId="21">#REF!</definedName>
    <definedName name="TBal" localSheetId="25">#REF!</definedName>
    <definedName name="TBal" localSheetId="26">#REF!</definedName>
    <definedName name="TBal" localSheetId="27">#REF!</definedName>
    <definedName name="TBal" localSheetId="28">#REF!</definedName>
    <definedName name="TBal" localSheetId="29">#REF!</definedName>
    <definedName name="TBal" localSheetId="30">#REF!</definedName>
    <definedName name="TBal">#REF!</definedName>
    <definedName name="tblChgCodes" localSheetId="16">#REF!</definedName>
    <definedName name="tblChgCodes" localSheetId="17">#REF!</definedName>
    <definedName name="tblChgCodes" localSheetId="18">#REF!</definedName>
    <definedName name="tblChgCodes" localSheetId="19">#REF!</definedName>
    <definedName name="tblChgCodes" localSheetId="20">#REF!</definedName>
    <definedName name="tblChgCodes" localSheetId="21">#REF!</definedName>
    <definedName name="tblChgCodes" localSheetId="25">#REF!</definedName>
    <definedName name="tblChgCodes" localSheetId="26">#REF!</definedName>
    <definedName name="tblChgCodes" localSheetId="27">#REF!</definedName>
    <definedName name="tblChgCodes" localSheetId="28">#REF!</definedName>
    <definedName name="tblChgCodes" localSheetId="29">#REF!</definedName>
    <definedName name="tblChgCodes" localSheetId="30">#REF!</definedName>
    <definedName name="tblChgCodes">#REF!</definedName>
    <definedName name="TblConsTypes" localSheetId="16">#REF!</definedName>
    <definedName name="TblConsTypes" localSheetId="17">#REF!</definedName>
    <definedName name="TblConsTypes" localSheetId="18">#REF!</definedName>
    <definedName name="TblConsTypes" localSheetId="19">#REF!</definedName>
    <definedName name="TblConsTypes" localSheetId="20">#REF!</definedName>
    <definedName name="TblConsTypes" localSheetId="21">#REF!</definedName>
    <definedName name="TblConsTypes" localSheetId="25">#REF!</definedName>
    <definedName name="TblConsTypes" localSheetId="26">#REF!</definedName>
    <definedName name="TblConsTypes" localSheetId="27">#REF!</definedName>
    <definedName name="TblConsTypes" localSheetId="28">#REF!</definedName>
    <definedName name="TblConsTypes" localSheetId="29">#REF!</definedName>
    <definedName name="TblConsTypes" localSheetId="30">#REF!</definedName>
    <definedName name="TblConsTypes">#REF!</definedName>
    <definedName name="tblRates" localSheetId="16">#REF!</definedName>
    <definedName name="tblRates" localSheetId="17">#REF!</definedName>
    <definedName name="tblRates" localSheetId="18">#REF!</definedName>
    <definedName name="tblRates" localSheetId="19">#REF!</definedName>
    <definedName name="tblRates" localSheetId="20">#REF!</definedName>
    <definedName name="tblRates" localSheetId="21">#REF!</definedName>
    <definedName name="tblRates" localSheetId="25">#REF!</definedName>
    <definedName name="tblRates" localSheetId="26">#REF!</definedName>
    <definedName name="tblRates" localSheetId="27">#REF!</definedName>
    <definedName name="tblRates" localSheetId="28">#REF!</definedName>
    <definedName name="tblRates" localSheetId="29">#REF!</definedName>
    <definedName name="tblRates" localSheetId="30">#REF!</definedName>
    <definedName name="tblRates">#REF!</definedName>
    <definedName name="tblrptrate" localSheetId="16">#REF!</definedName>
    <definedName name="tblrptrate" localSheetId="17">#REF!</definedName>
    <definedName name="tblrptrate" localSheetId="18">#REF!</definedName>
    <definedName name="tblrptrate" localSheetId="19">#REF!</definedName>
    <definedName name="tblrptrate" localSheetId="20">#REF!</definedName>
    <definedName name="tblrptrate" localSheetId="21">#REF!</definedName>
    <definedName name="tblrptrate" localSheetId="25">#REF!</definedName>
    <definedName name="tblrptrate" localSheetId="26">#REF!</definedName>
    <definedName name="tblrptrate" localSheetId="27">#REF!</definedName>
    <definedName name="tblrptrate" localSheetId="28">#REF!</definedName>
    <definedName name="tblrptrate" localSheetId="29">#REF!</definedName>
    <definedName name="tblrptrate" localSheetId="30">#REF!</definedName>
    <definedName name="tblrptrate">#REF!</definedName>
    <definedName name="TDM" localSheetId="16" hidden="1">{#N/A,#N/A,FALSE,"Aging Summary";#N/A,#N/A,FALSE,"Ratio Analysis";#N/A,#N/A,FALSE,"Test 120 Day Accts";#N/A,#N/A,FALSE,"Tickmarks"}</definedName>
    <definedName name="TDM" localSheetId="17" hidden="1">{#N/A,#N/A,FALSE,"Aging Summary";#N/A,#N/A,FALSE,"Ratio Analysis";#N/A,#N/A,FALSE,"Test 120 Day Accts";#N/A,#N/A,FALSE,"Tickmarks"}</definedName>
    <definedName name="TDM" localSheetId="18" hidden="1">{#N/A,#N/A,FALSE,"Aging Summary";#N/A,#N/A,FALSE,"Ratio Analysis";#N/A,#N/A,FALSE,"Test 120 Day Accts";#N/A,#N/A,FALSE,"Tickmarks"}</definedName>
    <definedName name="TDM" localSheetId="19" hidden="1">{#N/A,#N/A,FALSE,"Aging Summary";#N/A,#N/A,FALSE,"Ratio Analysis";#N/A,#N/A,FALSE,"Test 120 Day Accts";#N/A,#N/A,FALSE,"Tickmarks"}</definedName>
    <definedName name="TDM" localSheetId="20" hidden="1">{#N/A,#N/A,FALSE,"Aging Summary";#N/A,#N/A,FALSE,"Ratio Analysis";#N/A,#N/A,FALSE,"Test 120 Day Accts";#N/A,#N/A,FALSE,"Tickmarks"}</definedName>
    <definedName name="TDM" localSheetId="21" hidden="1">{#N/A,#N/A,FALSE,"Aging Summary";#N/A,#N/A,FALSE,"Ratio Analysis";#N/A,#N/A,FALSE,"Test 120 Day Accts";#N/A,#N/A,FALSE,"Tickmarks"}</definedName>
    <definedName name="TDM" localSheetId="22" hidden="1">{#N/A,#N/A,FALSE,"Aging Summary";#N/A,#N/A,FALSE,"Ratio Analysis";#N/A,#N/A,FALSE,"Test 120 Day Accts";#N/A,#N/A,FALSE,"Tickmarks"}</definedName>
    <definedName name="TDM" localSheetId="3" hidden="1">{#N/A,#N/A,FALSE,"Aging Summary";#N/A,#N/A,FALSE,"Ratio Analysis";#N/A,#N/A,FALSE,"Test 120 Day Accts";#N/A,#N/A,FALSE,"Tickmarks"}</definedName>
    <definedName name="TDM" localSheetId="4" hidden="1">{#N/A,#N/A,FALSE,"Aging Summary";#N/A,#N/A,FALSE,"Ratio Analysis";#N/A,#N/A,FALSE,"Test 120 Day Accts";#N/A,#N/A,FALSE,"Tickmarks"}</definedName>
    <definedName name="TDM" localSheetId="13" hidden="1">{#N/A,#N/A,FALSE,"Aging Summary";#N/A,#N/A,FALSE,"Ratio Analysis";#N/A,#N/A,FALSE,"Test 120 Day Accts";#N/A,#N/A,FALSE,"Tickmarks"}</definedName>
    <definedName name="TDM" localSheetId="15" hidden="1">{#N/A,#N/A,FALSE,"Aging Summary";#N/A,#N/A,FALSE,"Ratio Analysis";#N/A,#N/A,FALSE,"Test 120 Day Accts";#N/A,#N/A,FALSE,"Tickmarks"}</definedName>
    <definedName name="TDM" localSheetId="25" hidden="1">{#N/A,#N/A,FALSE,"Aging Summary";#N/A,#N/A,FALSE,"Ratio Analysis";#N/A,#N/A,FALSE,"Test 120 Day Accts";#N/A,#N/A,FALSE,"Tickmarks"}</definedName>
    <definedName name="TDM" localSheetId="26" hidden="1">{#N/A,#N/A,FALSE,"Aging Summary";#N/A,#N/A,FALSE,"Ratio Analysis";#N/A,#N/A,FALSE,"Test 120 Day Accts";#N/A,#N/A,FALSE,"Tickmarks"}</definedName>
    <definedName name="TDM" localSheetId="27" hidden="1">{#N/A,#N/A,FALSE,"Aging Summary";#N/A,#N/A,FALSE,"Ratio Analysis";#N/A,#N/A,FALSE,"Test 120 Day Accts";#N/A,#N/A,FALSE,"Tickmarks"}</definedName>
    <definedName name="TDM" localSheetId="28" hidden="1">{#N/A,#N/A,FALSE,"Aging Summary";#N/A,#N/A,FALSE,"Ratio Analysis";#N/A,#N/A,FALSE,"Test 120 Day Accts";#N/A,#N/A,FALSE,"Tickmarks"}</definedName>
    <definedName name="TDM" localSheetId="29" hidden="1">{#N/A,#N/A,FALSE,"Aging Summary";#N/A,#N/A,FALSE,"Ratio Analysis";#N/A,#N/A,FALSE,"Test 120 Day Accts";#N/A,#N/A,FALSE,"Tickmarks"}</definedName>
    <definedName name="TDM" localSheetId="30" hidden="1">{#N/A,#N/A,FALSE,"Aging Summary";#N/A,#N/A,FALSE,"Ratio Analysis";#N/A,#N/A,FALSE,"Test 120 Day Accts";#N/A,#N/A,FALSE,"Tickmarks"}</definedName>
    <definedName name="TEMP">#REF!</definedName>
    <definedName name="template2" localSheetId="16" hidden="1">{"by_month",#N/A,TRUE,"template";"destec_month",#N/A,TRUE,"template";"by_quarter",#N/A,TRUE,"template";"destec_quarter",#N/A,TRUE,"template";"by_year",#N/A,TRUE,"template";"destec_annual",#N/A,TRUE,"template"}</definedName>
    <definedName name="template2" localSheetId="17" hidden="1">{"by_month",#N/A,TRUE,"template";"destec_month",#N/A,TRUE,"template";"by_quarter",#N/A,TRUE,"template";"destec_quarter",#N/A,TRUE,"template";"by_year",#N/A,TRUE,"template";"destec_annual",#N/A,TRUE,"template"}</definedName>
    <definedName name="template2" localSheetId="18" hidden="1">{"by_month",#N/A,TRUE,"template";"destec_month",#N/A,TRUE,"template";"by_quarter",#N/A,TRUE,"template";"destec_quarter",#N/A,TRUE,"template";"by_year",#N/A,TRUE,"template";"destec_annual",#N/A,TRUE,"template"}</definedName>
    <definedName name="template2" localSheetId="19" hidden="1">{"by_month",#N/A,TRUE,"template";"destec_month",#N/A,TRUE,"template";"by_quarter",#N/A,TRUE,"template";"destec_quarter",#N/A,TRUE,"template";"by_year",#N/A,TRUE,"template";"destec_annual",#N/A,TRUE,"template"}</definedName>
    <definedName name="template2" localSheetId="20" hidden="1">{"by_month",#N/A,TRUE,"template";"destec_month",#N/A,TRUE,"template";"by_quarter",#N/A,TRUE,"template";"destec_quarter",#N/A,TRUE,"template";"by_year",#N/A,TRUE,"template";"destec_annual",#N/A,TRUE,"template"}</definedName>
    <definedName name="template2" localSheetId="21" hidden="1">{"by_month",#N/A,TRUE,"template";"destec_month",#N/A,TRUE,"template";"by_quarter",#N/A,TRUE,"template";"destec_quarter",#N/A,TRUE,"template";"by_year",#N/A,TRUE,"template";"destec_annual",#N/A,TRUE,"template"}</definedName>
    <definedName name="template2" localSheetId="22" hidden="1">{"by_month",#N/A,TRUE,"template";"destec_month",#N/A,TRUE,"template";"by_quarter",#N/A,TRUE,"template";"destec_quarter",#N/A,TRUE,"template";"by_year",#N/A,TRUE,"template";"destec_annual",#N/A,TRUE,"template"}</definedName>
    <definedName name="template2" localSheetId="3" hidden="1">{"by_month",#N/A,TRUE,"template";"destec_month",#N/A,TRUE,"template";"by_quarter",#N/A,TRUE,"template";"destec_quarter",#N/A,TRUE,"template";"by_year",#N/A,TRUE,"template";"destec_annual",#N/A,TRUE,"template"}</definedName>
    <definedName name="template2" localSheetId="4" hidden="1">{"by_month",#N/A,TRUE,"template";"destec_month",#N/A,TRUE,"template";"by_quarter",#N/A,TRUE,"template";"destec_quarter",#N/A,TRUE,"template";"by_year",#N/A,TRUE,"template";"destec_annual",#N/A,TRUE,"template"}</definedName>
    <definedName name="template2" localSheetId="13" hidden="1">{"by_month",#N/A,TRUE,"template";"destec_month",#N/A,TRUE,"template";"by_quarter",#N/A,TRUE,"template";"destec_quarter",#N/A,TRUE,"template";"by_year",#N/A,TRUE,"template";"destec_annual",#N/A,TRUE,"template"}</definedName>
    <definedName name="template2" localSheetId="15" hidden="1">{"by_month",#N/A,TRUE,"template";"destec_month",#N/A,TRUE,"template";"by_quarter",#N/A,TRUE,"template";"destec_quarter",#N/A,TRUE,"template";"by_year",#N/A,TRUE,"template";"destec_annual",#N/A,TRUE,"template"}</definedName>
    <definedName name="template2" localSheetId="25" hidden="1">{"by_month",#N/A,TRUE,"template";"destec_month",#N/A,TRUE,"template";"by_quarter",#N/A,TRUE,"template";"destec_quarter",#N/A,TRUE,"template";"by_year",#N/A,TRUE,"template";"destec_annual",#N/A,TRUE,"template"}</definedName>
    <definedName name="template2" localSheetId="26" hidden="1">{"by_month",#N/A,TRUE,"template";"destec_month",#N/A,TRUE,"template";"by_quarter",#N/A,TRUE,"template";"destec_quarter",#N/A,TRUE,"template";"by_year",#N/A,TRUE,"template";"destec_annual",#N/A,TRUE,"template"}</definedName>
    <definedName name="template2" localSheetId="27" hidden="1">{"by_month",#N/A,TRUE,"template";"destec_month",#N/A,TRUE,"template";"by_quarter",#N/A,TRUE,"template";"destec_quarter",#N/A,TRUE,"template";"by_year",#N/A,TRUE,"template";"destec_annual",#N/A,TRUE,"template"}</definedName>
    <definedName name="template2" localSheetId="28" hidden="1">{"by_month",#N/A,TRUE,"template";"destec_month",#N/A,TRUE,"template";"by_quarter",#N/A,TRUE,"template";"destec_quarter",#N/A,TRUE,"template";"by_year",#N/A,TRUE,"template";"destec_annual",#N/A,TRUE,"template"}</definedName>
    <definedName name="template2" localSheetId="29" hidden="1">{"by_month",#N/A,TRUE,"template";"destec_month",#N/A,TRUE,"template";"by_quarter",#N/A,TRUE,"template";"destec_quarter",#N/A,TRUE,"template";"by_year",#N/A,TRUE,"template";"destec_annual",#N/A,TRUE,"template"}</definedName>
    <definedName name="template2" localSheetId="30" hidden="1">{"by_month",#N/A,TRUE,"template";"destec_month",#N/A,TRUE,"template";"by_quarter",#N/A,TRUE,"template";"destec_quarter",#N/A,TRUE,"template";"by_year",#N/A,TRUE,"template";"destec_annual",#N/A,TRUE,"template"}</definedName>
    <definedName name="terst2" localSheetId="16" hidden="1">{"Page_1",#N/A,FALSE,"BAD4Q98";"Page_2",#N/A,FALSE,"BAD4Q98";"Page_3",#N/A,FALSE,"BAD4Q98";"Page_4",#N/A,FALSE,"BAD4Q98";"Page_5",#N/A,FALSE,"BAD4Q98";"Page_6",#N/A,FALSE,"BAD4Q98";"Input_1",#N/A,FALSE,"BAD4Q98";"Input_2",#N/A,FALSE,"BAD4Q98"}</definedName>
    <definedName name="terst2" localSheetId="17" hidden="1">{"Page_1",#N/A,FALSE,"BAD4Q98";"Page_2",#N/A,FALSE,"BAD4Q98";"Page_3",#N/A,FALSE,"BAD4Q98";"Page_4",#N/A,FALSE,"BAD4Q98";"Page_5",#N/A,FALSE,"BAD4Q98";"Page_6",#N/A,FALSE,"BAD4Q98";"Input_1",#N/A,FALSE,"BAD4Q98";"Input_2",#N/A,FALSE,"BAD4Q98"}</definedName>
    <definedName name="terst2" localSheetId="18" hidden="1">{"Page_1",#N/A,FALSE,"BAD4Q98";"Page_2",#N/A,FALSE,"BAD4Q98";"Page_3",#N/A,FALSE,"BAD4Q98";"Page_4",#N/A,FALSE,"BAD4Q98";"Page_5",#N/A,FALSE,"BAD4Q98";"Page_6",#N/A,FALSE,"BAD4Q98";"Input_1",#N/A,FALSE,"BAD4Q98";"Input_2",#N/A,FALSE,"BAD4Q98"}</definedName>
    <definedName name="terst2" localSheetId="19" hidden="1">{"Page_1",#N/A,FALSE,"BAD4Q98";"Page_2",#N/A,FALSE,"BAD4Q98";"Page_3",#N/A,FALSE,"BAD4Q98";"Page_4",#N/A,FALSE,"BAD4Q98";"Page_5",#N/A,FALSE,"BAD4Q98";"Page_6",#N/A,FALSE,"BAD4Q98";"Input_1",#N/A,FALSE,"BAD4Q98";"Input_2",#N/A,FALSE,"BAD4Q98"}</definedName>
    <definedName name="terst2" localSheetId="20" hidden="1">{"Page_1",#N/A,FALSE,"BAD4Q98";"Page_2",#N/A,FALSE,"BAD4Q98";"Page_3",#N/A,FALSE,"BAD4Q98";"Page_4",#N/A,FALSE,"BAD4Q98";"Page_5",#N/A,FALSE,"BAD4Q98";"Page_6",#N/A,FALSE,"BAD4Q98";"Input_1",#N/A,FALSE,"BAD4Q98";"Input_2",#N/A,FALSE,"BAD4Q98"}</definedName>
    <definedName name="terst2" localSheetId="21" hidden="1">{"Page_1",#N/A,FALSE,"BAD4Q98";"Page_2",#N/A,FALSE,"BAD4Q98";"Page_3",#N/A,FALSE,"BAD4Q98";"Page_4",#N/A,FALSE,"BAD4Q98";"Page_5",#N/A,FALSE,"BAD4Q98";"Page_6",#N/A,FALSE,"BAD4Q98";"Input_1",#N/A,FALSE,"BAD4Q98";"Input_2",#N/A,FALSE,"BAD4Q98"}</definedName>
    <definedName name="terst2" localSheetId="22" hidden="1">{"Page_1",#N/A,FALSE,"BAD4Q98";"Page_2",#N/A,FALSE,"BAD4Q98";"Page_3",#N/A,FALSE,"BAD4Q98";"Page_4",#N/A,FALSE,"BAD4Q98";"Page_5",#N/A,FALSE,"BAD4Q98";"Page_6",#N/A,FALSE,"BAD4Q98";"Input_1",#N/A,FALSE,"BAD4Q98";"Input_2",#N/A,FALSE,"BAD4Q98"}</definedName>
    <definedName name="terst2" localSheetId="3" hidden="1">{"Page_1",#N/A,FALSE,"BAD4Q98";"Page_2",#N/A,FALSE,"BAD4Q98";"Page_3",#N/A,FALSE,"BAD4Q98";"Page_4",#N/A,FALSE,"BAD4Q98";"Page_5",#N/A,FALSE,"BAD4Q98";"Page_6",#N/A,FALSE,"BAD4Q98";"Input_1",#N/A,FALSE,"BAD4Q98";"Input_2",#N/A,FALSE,"BAD4Q98"}</definedName>
    <definedName name="terst2" localSheetId="4" hidden="1">{"Page_1",#N/A,FALSE,"BAD4Q98";"Page_2",#N/A,FALSE,"BAD4Q98";"Page_3",#N/A,FALSE,"BAD4Q98";"Page_4",#N/A,FALSE,"BAD4Q98";"Page_5",#N/A,FALSE,"BAD4Q98";"Page_6",#N/A,FALSE,"BAD4Q98";"Input_1",#N/A,FALSE,"BAD4Q98";"Input_2",#N/A,FALSE,"BAD4Q98"}</definedName>
    <definedName name="terst2" localSheetId="13" hidden="1">{"Page_1",#N/A,FALSE,"BAD4Q98";"Page_2",#N/A,FALSE,"BAD4Q98";"Page_3",#N/A,FALSE,"BAD4Q98";"Page_4",#N/A,FALSE,"BAD4Q98";"Page_5",#N/A,FALSE,"BAD4Q98";"Page_6",#N/A,FALSE,"BAD4Q98";"Input_1",#N/A,FALSE,"BAD4Q98";"Input_2",#N/A,FALSE,"BAD4Q98"}</definedName>
    <definedName name="terst2" localSheetId="15" hidden="1">{"Page_1",#N/A,FALSE,"BAD4Q98";"Page_2",#N/A,FALSE,"BAD4Q98";"Page_3",#N/A,FALSE,"BAD4Q98";"Page_4",#N/A,FALSE,"BAD4Q98";"Page_5",#N/A,FALSE,"BAD4Q98";"Page_6",#N/A,FALSE,"BAD4Q98";"Input_1",#N/A,FALSE,"BAD4Q98";"Input_2",#N/A,FALSE,"BAD4Q98"}</definedName>
    <definedName name="terst2" localSheetId="25" hidden="1">{"Page_1",#N/A,FALSE,"BAD4Q98";"Page_2",#N/A,FALSE,"BAD4Q98";"Page_3",#N/A,FALSE,"BAD4Q98";"Page_4",#N/A,FALSE,"BAD4Q98";"Page_5",#N/A,FALSE,"BAD4Q98";"Page_6",#N/A,FALSE,"BAD4Q98";"Input_1",#N/A,FALSE,"BAD4Q98";"Input_2",#N/A,FALSE,"BAD4Q98"}</definedName>
    <definedName name="terst2" localSheetId="26" hidden="1">{"Page_1",#N/A,FALSE,"BAD4Q98";"Page_2",#N/A,FALSE,"BAD4Q98";"Page_3",#N/A,FALSE,"BAD4Q98";"Page_4",#N/A,FALSE,"BAD4Q98";"Page_5",#N/A,FALSE,"BAD4Q98";"Page_6",#N/A,FALSE,"BAD4Q98";"Input_1",#N/A,FALSE,"BAD4Q98";"Input_2",#N/A,FALSE,"BAD4Q98"}</definedName>
    <definedName name="terst2" localSheetId="27" hidden="1">{"Page_1",#N/A,FALSE,"BAD4Q98";"Page_2",#N/A,FALSE,"BAD4Q98";"Page_3",#N/A,FALSE,"BAD4Q98";"Page_4",#N/A,FALSE,"BAD4Q98";"Page_5",#N/A,FALSE,"BAD4Q98";"Page_6",#N/A,FALSE,"BAD4Q98";"Input_1",#N/A,FALSE,"BAD4Q98";"Input_2",#N/A,FALSE,"BAD4Q98"}</definedName>
    <definedName name="terst2" localSheetId="28" hidden="1">{"Page_1",#N/A,FALSE,"BAD4Q98";"Page_2",#N/A,FALSE,"BAD4Q98";"Page_3",#N/A,FALSE,"BAD4Q98";"Page_4",#N/A,FALSE,"BAD4Q98";"Page_5",#N/A,FALSE,"BAD4Q98";"Page_6",#N/A,FALSE,"BAD4Q98";"Input_1",#N/A,FALSE,"BAD4Q98";"Input_2",#N/A,FALSE,"BAD4Q98"}</definedName>
    <definedName name="terst2" localSheetId="29" hidden="1">{"Page_1",#N/A,FALSE,"BAD4Q98";"Page_2",#N/A,FALSE,"BAD4Q98";"Page_3",#N/A,FALSE,"BAD4Q98";"Page_4",#N/A,FALSE,"BAD4Q98";"Page_5",#N/A,FALSE,"BAD4Q98";"Page_6",#N/A,FALSE,"BAD4Q98";"Input_1",#N/A,FALSE,"BAD4Q98";"Input_2",#N/A,FALSE,"BAD4Q98"}</definedName>
    <definedName name="terst2" localSheetId="30" hidden="1">{"Page_1",#N/A,FALSE,"BAD4Q98";"Page_2",#N/A,FALSE,"BAD4Q98";"Page_3",#N/A,FALSE,"BAD4Q98";"Page_4",#N/A,FALSE,"BAD4Q98";"Page_5",#N/A,FALSE,"BAD4Q98";"Page_6",#N/A,FALSE,"BAD4Q98";"Input_1",#N/A,FALSE,"BAD4Q98";"Input_2",#N/A,FALSE,"BAD4Q98"}</definedName>
    <definedName name="test" localSheetId="16" hidden="1">{"Page_1",#N/A,FALSE,"BAD4Q98";"Page_2",#N/A,FALSE,"BAD4Q98";"Page_3",#N/A,FALSE,"BAD4Q98";"Page_4",#N/A,FALSE,"BAD4Q98";"Page_5",#N/A,FALSE,"BAD4Q98";"Page_6",#N/A,FALSE,"BAD4Q98";"Input_1",#N/A,FALSE,"BAD4Q98";"Input_2",#N/A,FALSE,"BAD4Q98"}</definedName>
    <definedName name="test" localSheetId="17" hidden="1">{"Page_1",#N/A,FALSE,"BAD4Q98";"Page_2",#N/A,FALSE,"BAD4Q98";"Page_3",#N/A,FALSE,"BAD4Q98";"Page_4",#N/A,FALSE,"BAD4Q98";"Page_5",#N/A,FALSE,"BAD4Q98";"Page_6",#N/A,FALSE,"BAD4Q98";"Input_1",#N/A,FALSE,"BAD4Q98";"Input_2",#N/A,FALSE,"BAD4Q98"}</definedName>
    <definedName name="test" localSheetId="18" hidden="1">{"Page_1",#N/A,FALSE,"BAD4Q98";"Page_2",#N/A,FALSE,"BAD4Q98";"Page_3",#N/A,FALSE,"BAD4Q98";"Page_4",#N/A,FALSE,"BAD4Q98";"Page_5",#N/A,FALSE,"BAD4Q98";"Page_6",#N/A,FALSE,"BAD4Q98";"Input_1",#N/A,FALSE,"BAD4Q98";"Input_2",#N/A,FALSE,"BAD4Q98"}</definedName>
    <definedName name="test" localSheetId="19" hidden="1">{"Page_1",#N/A,FALSE,"BAD4Q98";"Page_2",#N/A,FALSE,"BAD4Q98";"Page_3",#N/A,FALSE,"BAD4Q98";"Page_4",#N/A,FALSE,"BAD4Q98";"Page_5",#N/A,FALSE,"BAD4Q98";"Page_6",#N/A,FALSE,"BAD4Q98";"Input_1",#N/A,FALSE,"BAD4Q98";"Input_2",#N/A,FALSE,"BAD4Q98"}</definedName>
    <definedName name="test" localSheetId="20" hidden="1">{"Page_1",#N/A,FALSE,"BAD4Q98";"Page_2",#N/A,FALSE,"BAD4Q98";"Page_3",#N/A,FALSE,"BAD4Q98";"Page_4",#N/A,FALSE,"BAD4Q98";"Page_5",#N/A,FALSE,"BAD4Q98";"Page_6",#N/A,FALSE,"BAD4Q98";"Input_1",#N/A,FALSE,"BAD4Q98";"Input_2",#N/A,FALSE,"BAD4Q98"}</definedName>
    <definedName name="test" localSheetId="21" hidden="1">{"Page_1",#N/A,FALSE,"BAD4Q98";"Page_2",#N/A,FALSE,"BAD4Q98";"Page_3",#N/A,FALSE,"BAD4Q98";"Page_4",#N/A,FALSE,"BAD4Q98";"Page_5",#N/A,FALSE,"BAD4Q98";"Page_6",#N/A,FALSE,"BAD4Q98";"Input_1",#N/A,FALSE,"BAD4Q98";"Input_2",#N/A,FALSE,"BAD4Q98"}</definedName>
    <definedName name="test" localSheetId="22" hidden="1">{"Page_1",#N/A,FALSE,"BAD4Q98";"Page_2",#N/A,FALSE,"BAD4Q98";"Page_3",#N/A,FALSE,"BAD4Q98";"Page_4",#N/A,FALSE,"BAD4Q98";"Page_5",#N/A,FALSE,"BAD4Q98";"Page_6",#N/A,FALSE,"BAD4Q98";"Input_1",#N/A,FALSE,"BAD4Q98";"Input_2",#N/A,FALSE,"BAD4Q98"}</definedName>
    <definedName name="test" localSheetId="3" hidden="1">{"Page_1",#N/A,FALSE,"BAD4Q98";"Page_2",#N/A,FALSE,"BAD4Q98";"Page_3",#N/A,FALSE,"BAD4Q98";"Page_4",#N/A,FALSE,"BAD4Q98";"Page_5",#N/A,FALSE,"BAD4Q98";"Page_6",#N/A,FALSE,"BAD4Q98";"Input_1",#N/A,FALSE,"BAD4Q98";"Input_2",#N/A,FALSE,"BAD4Q98"}</definedName>
    <definedName name="test" localSheetId="4" hidden="1">{"Page_1",#N/A,FALSE,"BAD4Q98";"Page_2",#N/A,FALSE,"BAD4Q98";"Page_3",#N/A,FALSE,"BAD4Q98";"Page_4",#N/A,FALSE,"BAD4Q98";"Page_5",#N/A,FALSE,"BAD4Q98";"Page_6",#N/A,FALSE,"BAD4Q98";"Input_1",#N/A,FALSE,"BAD4Q98";"Input_2",#N/A,FALSE,"BAD4Q98"}</definedName>
    <definedName name="test" localSheetId="13" hidden="1">{"Page_1",#N/A,FALSE,"BAD4Q98";"Page_2",#N/A,FALSE,"BAD4Q98";"Page_3",#N/A,FALSE,"BAD4Q98";"Page_4",#N/A,FALSE,"BAD4Q98";"Page_5",#N/A,FALSE,"BAD4Q98";"Page_6",#N/A,FALSE,"BAD4Q98";"Input_1",#N/A,FALSE,"BAD4Q98";"Input_2",#N/A,FALSE,"BAD4Q98"}</definedName>
    <definedName name="test" localSheetId="15" hidden="1">{"Page_1",#N/A,FALSE,"BAD4Q98";"Page_2",#N/A,FALSE,"BAD4Q98";"Page_3",#N/A,FALSE,"BAD4Q98";"Page_4",#N/A,FALSE,"BAD4Q98";"Page_5",#N/A,FALSE,"BAD4Q98";"Page_6",#N/A,FALSE,"BAD4Q98";"Input_1",#N/A,FALSE,"BAD4Q98";"Input_2",#N/A,FALSE,"BAD4Q98"}</definedName>
    <definedName name="test" localSheetId="25" hidden="1">{"Page_1",#N/A,FALSE,"BAD4Q98";"Page_2",#N/A,FALSE,"BAD4Q98";"Page_3",#N/A,FALSE,"BAD4Q98";"Page_4",#N/A,FALSE,"BAD4Q98";"Page_5",#N/A,FALSE,"BAD4Q98";"Page_6",#N/A,FALSE,"BAD4Q98";"Input_1",#N/A,FALSE,"BAD4Q98";"Input_2",#N/A,FALSE,"BAD4Q98"}</definedName>
    <definedName name="test" localSheetId="26" hidden="1">{"Page_1",#N/A,FALSE,"BAD4Q98";"Page_2",#N/A,FALSE,"BAD4Q98";"Page_3",#N/A,FALSE,"BAD4Q98";"Page_4",#N/A,FALSE,"BAD4Q98";"Page_5",#N/A,FALSE,"BAD4Q98";"Page_6",#N/A,FALSE,"BAD4Q98";"Input_1",#N/A,FALSE,"BAD4Q98";"Input_2",#N/A,FALSE,"BAD4Q98"}</definedName>
    <definedName name="test" localSheetId="27" hidden="1">{"Page_1",#N/A,FALSE,"BAD4Q98";"Page_2",#N/A,FALSE,"BAD4Q98";"Page_3",#N/A,FALSE,"BAD4Q98";"Page_4",#N/A,FALSE,"BAD4Q98";"Page_5",#N/A,FALSE,"BAD4Q98";"Page_6",#N/A,FALSE,"BAD4Q98";"Input_1",#N/A,FALSE,"BAD4Q98";"Input_2",#N/A,FALSE,"BAD4Q98"}</definedName>
    <definedName name="test" localSheetId="28" hidden="1">{"Page_1",#N/A,FALSE,"BAD4Q98";"Page_2",#N/A,FALSE,"BAD4Q98";"Page_3",#N/A,FALSE,"BAD4Q98";"Page_4",#N/A,FALSE,"BAD4Q98";"Page_5",#N/A,FALSE,"BAD4Q98";"Page_6",#N/A,FALSE,"BAD4Q98";"Input_1",#N/A,FALSE,"BAD4Q98";"Input_2",#N/A,FALSE,"BAD4Q98"}</definedName>
    <definedName name="test" localSheetId="29" hidden="1">{"Page_1",#N/A,FALSE,"BAD4Q98";"Page_2",#N/A,FALSE,"BAD4Q98";"Page_3",#N/A,FALSE,"BAD4Q98";"Page_4",#N/A,FALSE,"BAD4Q98";"Page_5",#N/A,FALSE,"BAD4Q98";"Page_6",#N/A,FALSE,"BAD4Q98";"Input_1",#N/A,FALSE,"BAD4Q98";"Input_2",#N/A,FALSE,"BAD4Q98"}</definedName>
    <definedName name="test" localSheetId="30" hidden="1">{"Page_1",#N/A,FALSE,"BAD4Q98";"Page_2",#N/A,FALSE,"BAD4Q98";"Page_3",#N/A,FALSE,"BAD4Q98";"Page_4",#N/A,FALSE,"BAD4Q98";"Page_5",#N/A,FALSE,"BAD4Q98";"Page_6",#N/A,FALSE,"BAD4Q98";"Input_1",#N/A,FALSE,"BAD4Q98";"Input_2",#N/A,FALSE,"BAD4Q98"}</definedName>
    <definedName name="test_1" localSheetId="16" hidden="1">{"Control_DataContact",#N/A,FALSE,"Control"}</definedName>
    <definedName name="test_1" localSheetId="17" hidden="1">{"Control_DataContact",#N/A,FALSE,"Control"}</definedName>
    <definedName name="test_1" localSheetId="18" hidden="1">{"Control_DataContact",#N/A,FALSE,"Control"}</definedName>
    <definedName name="test_1" localSheetId="19" hidden="1">{"Control_DataContact",#N/A,FALSE,"Control"}</definedName>
    <definedName name="test_1" localSheetId="20" hidden="1">{"Control_DataContact",#N/A,FALSE,"Control"}</definedName>
    <definedName name="test_1" localSheetId="21" hidden="1">{"Control_DataContact",#N/A,FALSE,"Control"}</definedName>
    <definedName name="test_1" localSheetId="22" hidden="1">{"Control_DataContact",#N/A,FALSE,"Control"}</definedName>
    <definedName name="test_1" localSheetId="3" hidden="1">{"Control_DataContact",#N/A,FALSE,"Control"}</definedName>
    <definedName name="test_1" localSheetId="4" hidden="1">{"Control_DataContact",#N/A,FALSE,"Control"}</definedName>
    <definedName name="test_1" localSheetId="13" hidden="1">{"Control_DataContact",#N/A,FALSE,"Control"}</definedName>
    <definedName name="test_1" localSheetId="15" hidden="1">{"Control_DataContact",#N/A,FALSE,"Control"}</definedName>
    <definedName name="test_1" localSheetId="25" hidden="1">{"Control_DataContact",#N/A,FALSE,"Control"}</definedName>
    <definedName name="test_1" localSheetId="26" hidden="1">{"Control_DataContact",#N/A,FALSE,"Control"}</definedName>
    <definedName name="test_1" localSheetId="27" hidden="1">{"Control_DataContact",#N/A,FALSE,"Control"}</definedName>
    <definedName name="test_1" localSheetId="28" hidden="1">{"Control_DataContact",#N/A,FALSE,"Control"}</definedName>
    <definedName name="test_1" localSheetId="29" hidden="1">{"Control_DataContact",#N/A,FALSE,"Control"}</definedName>
    <definedName name="test_1" localSheetId="30" hidden="1">{"Control_DataContact",#N/A,FALSE,"Control"}</definedName>
    <definedName name="TEST0">#REF!</definedName>
    <definedName name="TEST1" localSheetId="16">#REF!</definedName>
    <definedName name="TEST1" localSheetId="17">#REF!</definedName>
    <definedName name="TEST1" localSheetId="18">#REF!</definedName>
    <definedName name="TEST1" localSheetId="19">#REF!</definedName>
    <definedName name="TEST1" localSheetId="20">#REF!</definedName>
    <definedName name="TEST1" localSheetId="21">#REF!</definedName>
    <definedName name="TEST1" localSheetId="25">#REF!</definedName>
    <definedName name="TEST1" localSheetId="26">#REF!</definedName>
    <definedName name="TEST1" localSheetId="27">#REF!</definedName>
    <definedName name="TEST1" localSheetId="28">#REF!</definedName>
    <definedName name="TEST1" localSheetId="29">#REF!</definedName>
    <definedName name="TEST1" localSheetId="30">#REF!</definedName>
    <definedName name="TEST1">#REF!</definedName>
    <definedName name="test1_1" localSheetId="16" hidden="1">{"Sch.D_P_1Gas",#N/A,FALSE,"Sch.D";"Sch.D_P_2Elec",#N/A,FALSE,"Sch.D"}</definedName>
    <definedName name="test1_1" localSheetId="17" hidden="1">{"Sch.D_P_1Gas",#N/A,FALSE,"Sch.D";"Sch.D_P_2Elec",#N/A,FALSE,"Sch.D"}</definedName>
    <definedName name="test1_1" localSheetId="18" hidden="1">{"Sch.D_P_1Gas",#N/A,FALSE,"Sch.D";"Sch.D_P_2Elec",#N/A,FALSE,"Sch.D"}</definedName>
    <definedName name="test1_1" localSheetId="19" hidden="1">{"Sch.D_P_1Gas",#N/A,FALSE,"Sch.D";"Sch.D_P_2Elec",#N/A,FALSE,"Sch.D"}</definedName>
    <definedName name="test1_1" localSheetId="20" hidden="1">{"Sch.D_P_1Gas",#N/A,FALSE,"Sch.D";"Sch.D_P_2Elec",#N/A,FALSE,"Sch.D"}</definedName>
    <definedName name="test1_1" localSheetId="21" hidden="1">{"Sch.D_P_1Gas",#N/A,FALSE,"Sch.D";"Sch.D_P_2Elec",#N/A,FALSE,"Sch.D"}</definedName>
    <definedName name="test1_1" localSheetId="22" hidden="1">{"Sch.D_P_1Gas",#N/A,FALSE,"Sch.D";"Sch.D_P_2Elec",#N/A,FALSE,"Sch.D"}</definedName>
    <definedName name="test1_1" localSheetId="3" hidden="1">{"Sch.D_P_1Gas",#N/A,FALSE,"Sch.D";"Sch.D_P_2Elec",#N/A,FALSE,"Sch.D"}</definedName>
    <definedName name="test1_1" localSheetId="4" hidden="1">{"Sch.D_P_1Gas",#N/A,FALSE,"Sch.D";"Sch.D_P_2Elec",#N/A,FALSE,"Sch.D"}</definedName>
    <definedName name="test1_1" localSheetId="13" hidden="1">{"Sch.D_P_1Gas",#N/A,FALSE,"Sch.D";"Sch.D_P_2Elec",#N/A,FALSE,"Sch.D"}</definedName>
    <definedName name="test1_1" localSheetId="15" hidden="1">{"Sch.D_P_1Gas",#N/A,FALSE,"Sch.D";"Sch.D_P_2Elec",#N/A,FALSE,"Sch.D"}</definedName>
    <definedName name="test1_1" localSheetId="25" hidden="1">{"Sch.D_P_1Gas",#N/A,FALSE,"Sch.D";"Sch.D_P_2Elec",#N/A,FALSE,"Sch.D"}</definedName>
    <definedName name="test1_1" localSheetId="26" hidden="1">{"Sch.D_P_1Gas",#N/A,FALSE,"Sch.D";"Sch.D_P_2Elec",#N/A,FALSE,"Sch.D"}</definedName>
    <definedName name="test1_1" localSheetId="27" hidden="1">{"Sch.D_P_1Gas",#N/A,FALSE,"Sch.D";"Sch.D_P_2Elec",#N/A,FALSE,"Sch.D"}</definedName>
    <definedName name="test1_1" localSheetId="28" hidden="1">{"Sch.D_P_1Gas",#N/A,FALSE,"Sch.D";"Sch.D_P_2Elec",#N/A,FALSE,"Sch.D"}</definedName>
    <definedName name="test1_1" localSheetId="29" hidden="1">{"Sch.D_P_1Gas",#N/A,FALSE,"Sch.D";"Sch.D_P_2Elec",#N/A,FALSE,"Sch.D"}</definedName>
    <definedName name="test1_1" localSheetId="30" hidden="1">{"Sch.D_P_1Gas",#N/A,FALSE,"Sch.D";"Sch.D_P_2Elec",#N/A,FALSE,"Sch.D"}</definedName>
    <definedName name="TEST2">#REF!</definedName>
    <definedName name="test2006" localSheetId="16" hidden="1">{"SourcesUses",#N/A,TRUE,#N/A;"TransOverview",#N/A,TRUE,"CFMODEL"}</definedName>
    <definedName name="test2006" localSheetId="17" hidden="1">{"SourcesUses",#N/A,TRUE,#N/A;"TransOverview",#N/A,TRUE,"CFMODEL"}</definedName>
    <definedName name="test2006" localSheetId="18" hidden="1">{"SourcesUses",#N/A,TRUE,#N/A;"TransOverview",#N/A,TRUE,"CFMODEL"}</definedName>
    <definedName name="test2006" localSheetId="19" hidden="1">{"SourcesUses",#N/A,TRUE,#N/A;"TransOverview",#N/A,TRUE,"CFMODEL"}</definedName>
    <definedName name="test2006" localSheetId="20" hidden="1">{"SourcesUses",#N/A,TRUE,#N/A;"TransOverview",#N/A,TRUE,"CFMODEL"}</definedName>
    <definedName name="test2006" localSheetId="21" hidden="1">{"SourcesUses",#N/A,TRUE,#N/A;"TransOverview",#N/A,TRUE,"CFMODEL"}</definedName>
    <definedName name="test2006" localSheetId="22" hidden="1">{"SourcesUses",#N/A,TRUE,#N/A;"TransOverview",#N/A,TRUE,"CFMODEL"}</definedName>
    <definedName name="test2006" localSheetId="3" hidden="1">{"SourcesUses",#N/A,TRUE,#N/A;"TransOverview",#N/A,TRUE,"CFMODEL"}</definedName>
    <definedName name="test2006" localSheetId="4" hidden="1">{"SourcesUses",#N/A,TRUE,#N/A;"TransOverview",#N/A,TRUE,"CFMODEL"}</definedName>
    <definedName name="test2006" localSheetId="13" hidden="1">{"SourcesUses",#N/A,TRUE,#N/A;"TransOverview",#N/A,TRUE,"CFMODEL"}</definedName>
    <definedName name="test2006" localSheetId="15" hidden="1">{"SourcesUses",#N/A,TRUE,#N/A;"TransOverview",#N/A,TRUE,"CFMODEL"}</definedName>
    <definedName name="test2006" localSheetId="25" hidden="1">{"SourcesUses",#N/A,TRUE,#N/A;"TransOverview",#N/A,TRUE,"CFMODEL"}</definedName>
    <definedName name="test2006" localSheetId="26" hidden="1">{"SourcesUses",#N/A,TRUE,#N/A;"TransOverview",#N/A,TRUE,"CFMODEL"}</definedName>
    <definedName name="test2006" localSheetId="27" hidden="1">{"SourcesUses",#N/A,TRUE,#N/A;"TransOverview",#N/A,TRUE,"CFMODEL"}</definedName>
    <definedName name="test2006" localSheetId="28" hidden="1">{"SourcesUses",#N/A,TRUE,#N/A;"TransOverview",#N/A,TRUE,"CFMODEL"}</definedName>
    <definedName name="test2006" localSheetId="29" hidden="1">{"SourcesUses",#N/A,TRUE,#N/A;"TransOverview",#N/A,TRUE,"CFMODEL"}</definedName>
    <definedName name="test2006" localSheetId="30" hidden="1">{"SourcesUses",#N/A,TRUE,#N/A;"TransOverview",#N/A,TRUE,"CFMODEL"}</definedName>
    <definedName name="TEST3">#REF!</definedName>
    <definedName name="test3_1" localSheetId="16" hidden="1">{"Sch.E_PayrollExp",#N/A,TRUE,"Sch.E,F,G,H";"Sch.F_PayrollTaxes",#N/A,TRUE,"Sch.E,F,G,H";"Sch.G_IncentComp",#N/A,TRUE,"Sch.E,F,G,H";"Sch.H_P1_EmplBeneSum",#N/A,TRUE,"Sch.E,F,G,H"}</definedName>
    <definedName name="test3_1" localSheetId="17" hidden="1">{"Sch.E_PayrollExp",#N/A,TRUE,"Sch.E,F,G,H";"Sch.F_PayrollTaxes",#N/A,TRUE,"Sch.E,F,G,H";"Sch.G_IncentComp",#N/A,TRUE,"Sch.E,F,G,H";"Sch.H_P1_EmplBeneSum",#N/A,TRUE,"Sch.E,F,G,H"}</definedName>
    <definedName name="test3_1" localSheetId="18" hidden="1">{"Sch.E_PayrollExp",#N/A,TRUE,"Sch.E,F,G,H";"Sch.F_PayrollTaxes",#N/A,TRUE,"Sch.E,F,G,H";"Sch.G_IncentComp",#N/A,TRUE,"Sch.E,F,G,H";"Sch.H_P1_EmplBeneSum",#N/A,TRUE,"Sch.E,F,G,H"}</definedName>
    <definedName name="test3_1" localSheetId="19" hidden="1">{"Sch.E_PayrollExp",#N/A,TRUE,"Sch.E,F,G,H";"Sch.F_PayrollTaxes",#N/A,TRUE,"Sch.E,F,G,H";"Sch.G_IncentComp",#N/A,TRUE,"Sch.E,F,G,H";"Sch.H_P1_EmplBeneSum",#N/A,TRUE,"Sch.E,F,G,H"}</definedName>
    <definedName name="test3_1" localSheetId="20" hidden="1">{"Sch.E_PayrollExp",#N/A,TRUE,"Sch.E,F,G,H";"Sch.F_PayrollTaxes",#N/A,TRUE,"Sch.E,F,G,H";"Sch.G_IncentComp",#N/A,TRUE,"Sch.E,F,G,H";"Sch.H_P1_EmplBeneSum",#N/A,TRUE,"Sch.E,F,G,H"}</definedName>
    <definedName name="test3_1" localSheetId="21" hidden="1">{"Sch.E_PayrollExp",#N/A,TRUE,"Sch.E,F,G,H";"Sch.F_PayrollTaxes",#N/A,TRUE,"Sch.E,F,G,H";"Sch.G_IncentComp",#N/A,TRUE,"Sch.E,F,G,H";"Sch.H_P1_EmplBeneSum",#N/A,TRUE,"Sch.E,F,G,H"}</definedName>
    <definedName name="test3_1" localSheetId="22" hidden="1">{"Sch.E_PayrollExp",#N/A,TRUE,"Sch.E,F,G,H";"Sch.F_PayrollTaxes",#N/A,TRUE,"Sch.E,F,G,H";"Sch.G_IncentComp",#N/A,TRUE,"Sch.E,F,G,H";"Sch.H_P1_EmplBeneSum",#N/A,TRUE,"Sch.E,F,G,H"}</definedName>
    <definedName name="test3_1" localSheetId="3" hidden="1">{"Sch.E_PayrollExp",#N/A,TRUE,"Sch.E,F,G,H";"Sch.F_PayrollTaxes",#N/A,TRUE,"Sch.E,F,G,H";"Sch.G_IncentComp",#N/A,TRUE,"Sch.E,F,G,H";"Sch.H_P1_EmplBeneSum",#N/A,TRUE,"Sch.E,F,G,H"}</definedName>
    <definedName name="test3_1" localSheetId="4" hidden="1">{"Sch.E_PayrollExp",#N/A,TRUE,"Sch.E,F,G,H";"Sch.F_PayrollTaxes",#N/A,TRUE,"Sch.E,F,G,H";"Sch.G_IncentComp",#N/A,TRUE,"Sch.E,F,G,H";"Sch.H_P1_EmplBeneSum",#N/A,TRUE,"Sch.E,F,G,H"}</definedName>
    <definedName name="test3_1" localSheetId="13" hidden="1">{"Sch.E_PayrollExp",#N/A,TRUE,"Sch.E,F,G,H";"Sch.F_PayrollTaxes",#N/A,TRUE,"Sch.E,F,G,H";"Sch.G_IncentComp",#N/A,TRUE,"Sch.E,F,G,H";"Sch.H_P1_EmplBeneSum",#N/A,TRUE,"Sch.E,F,G,H"}</definedName>
    <definedName name="test3_1" localSheetId="15" hidden="1">{"Sch.E_PayrollExp",#N/A,TRUE,"Sch.E,F,G,H";"Sch.F_PayrollTaxes",#N/A,TRUE,"Sch.E,F,G,H";"Sch.G_IncentComp",#N/A,TRUE,"Sch.E,F,G,H";"Sch.H_P1_EmplBeneSum",#N/A,TRUE,"Sch.E,F,G,H"}</definedName>
    <definedName name="test3_1" localSheetId="25" hidden="1">{"Sch.E_PayrollExp",#N/A,TRUE,"Sch.E,F,G,H";"Sch.F_PayrollTaxes",#N/A,TRUE,"Sch.E,F,G,H";"Sch.G_IncentComp",#N/A,TRUE,"Sch.E,F,G,H";"Sch.H_P1_EmplBeneSum",#N/A,TRUE,"Sch.E,F,G,H"}</definedName>
    <definedName name="test3_1" localSheetId="26" hidden="1">{"Sch.E_PayrollExp",#N/A,TRUE,"Sch.E,F,G,H";"Sch.F_PayrollTaxes",#N/A,TRUE,"Sch.E,F,G,H";"Sch.G_IncentComp",#N/A,TRUE,"Sch.E,F,G,H";"Sch.H_P1_EmplBeneSum",#N/A,TRUE,"Sch.E,F,G,H"}</definedName>
    <definedName name="test3_1" localSheetId="27" hidden="1">{"Sch.E_PayrollExp",#N/A,TRUE,"Sch.E,F,G,H";"Sch.F_PayrollTaxes",#N/A,TRUE,"Sch.E,F,G,H";"Sch.G_IncentComp",#N/A,TRUE,"Sch.E,F,G,H";"Sch.H_P1_EmplBeneSum",#N/A,TRUE,"Sch.E,F,G,H"}</definedName>
    <definedName name="test3_1" localSheetId="28" hidden="1">{"Sch.E_PayrollExp",#N/A,TRUE,"Sch.E,F,G,H";"Sch.F_PayrollTaxes",#N/A,TRUE,"Sch.E,F,G,H";"Sch.G_IncentComp",#N/A,TRUE,"Sch.E,F,G,H";"Sch.H_P1_EmplBeneSum",#N/A,TRUE,"Sch.E,F,G,H"}</definedName>
    <definedName name="test3_1" localSheetId="29" hidden="1">{"Sch.E_PayrollExp",#N/A,TRUE,"Sch.E,F,G,H";"Sch.F_PayrollTaxes",#N/A,TRUE,"Sch.E,F,G,H";"Sch.G_IncentComp",#N/A,TRUE,"Sch.E,F,G,H";"Sch.H_P1_EmplBeneSum",#N/A,TRUE,"Sch.E,F,G,H"}</definedName>
    <definedName name="test3_1" localSheetId="30" hidden="1">{"Sch.E_PayrollExp",#N/A,TRUE,"Sch.E,F,G,H";"Sch.F_PayrollTaxes",#N/A,TRUE,"Sch.E,F,G,H";"Sch.G_IncentComp",#N/A,TRUE,"Sch.E,F,G,H";"Sch.H_P1_EmplBeneSum",#N/A,TRUE,"Sch.E,F,G,H"}</definedName>
    <definedName name="TEST4">#REF!</definedName>
    <definedName name="TESTHKEY" localSheetId="16">#REF!</definedName>
    <definedName name="TESTHKEY" localSheetId="17">#REF!</definedName>
    <definedName name="TESTHKEY" localSheetId="18">#REF!</definedName>
    <definedName name="TESTHKEY" localSheetId="19">#REF!</definedName>
    <definedName name="TESTHKEY" localSheetId="20">#REF!</definedName>
    <definedName name="TESTHKEY" localSheetId="21">#REF!</definedName>
    <definedName name="TESTHKEY" localSheetId="25">#REF!</definedName>
    <definedName name="TESTHKEY" localSheetId="26">#REF!</definedName>
    <definedName name="TESTHKEY" localSheetId="27">#REF!</definedName>
    <definedName name="TESTHKEY" localSheetId="28">#REF!</definedName>
    <definedName name="TESTHKEY" localSheetId="29">#REF!</definedName>
    <definedName name="TESTHKEY" localSheetId="30">#REF!</definedName>
    <definedName name="TESTHKEY">#REF!</definedName>
    <definedName name="TESTKEYS" localSheetId="16">#REF!</definedName>
    <definedName name="TESTKEYS" localSheetId="17">#REF!</definedName>
    <definedName name="TESTKEYS" localSheetId="18">#REF!</definedName>
    <definedName name="TESTKEYS" localSheetId="19">#REF!</definedName>
    <definedName name="TESTKEYS" localSheetId="20">#REF!</definedName>
    <definedName name="TESTKEYS" localSheetId="21">#REF!</definedName>
    <definedName name="TESTKEYS" localSheetId="25">#REF!</definedName>
    <definedName name="TESTKEYS" localSheetId="26">#REF!</definedName>
    <definedName name="TESTKEYS" localSheetId="27">#REF!</definedName>
    <definedName name="TESTKEYS" localSheetId="28">#REF!</definedName>
    <definedName name="TESTKEYS" localSheetId="29">#REF!</definedName>
    <definedName name="TESTKEYS" localSheetId="30">#REF!</definedName>
    <definedName name="TESTKEYS">#REF!</definedName>
    <definedName name="TESTVKEY" localSheetId="16">#REF!</definedName>
    <definedName name="TESTVKEY" localSheetId="17">#REF!</definedName>
    <definedName name="TESTVKEY" localSheetId="18">#REF!</definedName>
    <definedName name="TESTVKEY" localSheetId="19">#REF!</definedName>
    <definedName name="TESTVKEY" localSheetId="20">#REF!</definedName>
    <definedName name="TESTVKEY" localSheetId="21">#REF!</definedName>
    <definedName name="TESTVKEY" localSheetId="25">#REF!</definedName>
    <definedName name="TESTVKEY" localSheetId="26">#REF!</definedName>
    <definedName name="TESTVKEY" localSheetId="27">#REF!</definedName>
    <definedName name="TESTVKEY" localSheetId="28">#REF!</definedName>
    <definedName name="TESTVKEY" localSheetId="29">#REF!</definedName>
    <definedName name="TESTVKEY" localSheetId="30">#REF!</definedName>
    <definedName name="TESTVKEY">#REF!</definedName>
    <definedName name="TextRefCopyRangeCount" hidden="1">39</definedName>
    <definedName name="Ticker">"EFTC"</definedName>
    <definedName name="Total_Ancillary_Service_Revenues">#REF!</definedName>
    <definedName name="Total_Annual_Capacity_Revenues" localSheetId="16">#REF!</definedName>
    <definedName name="Total_Annual_Capacity_Revenues" localSheetId="17">#REF!</definedName>
    <definedName name="Total_Annual_Capacity_Revenues" localSheetId="18">#REF!</definedName>
    <definedName name="Total_Annual_Capacity_Revenues" localSheetId="19">#REF!</definedName>
    <definedName name="Total_Annual_Capacity_Revenues" localSheetId="20">#REF!</definedName>
    <definedName name="Total_Annual_Capacity_Revenues" localSheetId="21">#REF!</definedName>
    <definedName name="Total_Annual_Capacity_Revenues" localSheetId="25">#REF!</definedName>
    <definedName name="Total_Annual_Capacity_Revenues" localSheetId="26">#REF!</definedName>
    <definedName name="Total_Annual_Capacity_Revenues" localSheetId="27">#REF!</definedName>
    <definedName name="Total_Annual_Capacity_Revenues" localSheetId="28">#REF!</definedName>
    <definedName name="Total_Annual_Capacity_Revenues" localSheetId="29">#REF!</definedName>
    <definedName name="Total_Annual_Capacity_Revenues" localSheetId="30">#REF!</definedName>
    <definedName name="Total_Annual_Capacity_Revenues">#REF!</definedName>
    <definedName name="Total_Base_Plant_Delivered_MWh" localSheetId="16">#REF!</definedName>
    <definedName name="Total_Base_Plant_Delivered_MWh" localSheetId="17">#REF!</definedName>
    <definedName name="Total_Base_Plant_Delivered_MWh" localSheetId="18">#REF!</definedName>
    <definedName name="Total_Base_Plant_Delivered_MWh" localSheetId="19">#REF!</definedName>
    <definedName name="Total_Base_Plant_Delivered_MWh" localSheetId="20">#REF!</definedName>
    <definedName name="Total_Base_Plant_Delivered_MWh" localSheetId="21">#REF!</definedName>
    <definedName name="Total_Base_Plant_Delivered_MWh" localSheetId="25">#REF!</definedName>
    <definedName name="Total_Base_Plant_Delivered_MWh" localSheetId="26">#REF!</definedName>
    <definedName name="Total_Base_Plant_Delivered_MWh" localSheetId="27">#REF!</definedName>
    <definedName name="Total_Base_Plant_Delivered_MWh" localSheetId="28">#REF!</definedName>
    <definedName name="Total_Base_Plant_Delivered_MWh" localSheetId="29">#REF!</definedName>
    <definedName name="Total_Base_Plant_Delivered_MWh" localSheetId="30">#REF!</definedName>
    <definedName name="Total_Base_Plant_Delivered_MWh">#REF!</definedName>
    <definedName name="Total_Draws" localSheetId="16">#REF!</definedName>
    <definedName name="Total_Draws" localSheetId="17">#REF!</definedName>
    <definedName name="Total_Draws" localSheetId="18">#REF!</definedName>
    <definedName name="Total_Draws" localSheetId="19">#REF!</definedName>
    <definedName name="Total_Draws" localSheetId="20">#REF!</definedName>
    <definedName name="Total_Draws" localSheetId="21">#REF!</definedName>
    <definedName name="Total_Draws" localSheetId="25">#REF!</definedName>
    <definedName name="Total_Draws" localSheetId="26">#REF!</definedName>
    <definedName name="Total_Draws" localSheetId="27">#REF!</definedName>
    <definedName name="Total_Draws" localSheetId="28">#REF!</definedName>
    <definedName name="Total_Draws" localSheetId="29">#REF!</definedName>
    <definedName name="Total_Draws" localSheetId="30">#REF!</definedName>
    <definedName name="Total_Draws">#REF!</definedName>
    <definedName name="Total_Gas_Cost" localSheetId="16">#REF!</definedName>
    <definedName name="Total_Gas_Cost" localSheetId="17">#REF!</definedName>
    <definedName name="Total_Gas_Cost" localSheetId="18">#REF!</definedName>
    <definedName name="Total_Gas_Cost" localSheetId="19">#REF!</definedName>
    <definedName name="Total_Gas_Cost" localSheetId="20">#REF!</definedName>
    <definedName name="Total_Gas_Cost" localSheetId="21">#REF!</definedName>
    <definedName name="Total_Gas_Cost" localSheetId="25">#REF!</definedName>
    <definedName name="Total_Gas_Cost" localSheetId="26">#REF!</definedName>
    <definedName name="Total_Gas_Cost" localSheetId="27">#REF!</definedName>
    <definedName name="Total_Gas_Cost" localSheetId="28">#REF!</definedName>
    <definedName name="Total_Gas_Cost" localSheetId="29">#REF!</definedName>
    <definedName name="Total_Gas_Cost" localSheetId="30">#REF!</definedName>
    <definedName name="Total_Gas_Cost">#REF!</definedName>
    <definedName name="Total_Market_Delivered_MWh" localSheetId="16">#REF!</definedName>
    <definedName name="Total_Market_Delivered_MWh" localSheetId="17">#REF!</definedName>
    <definedName name="Total_Market_Delivered_MWh" localSheetId="18">#REF!</definedName>
    <definedName name="Total_Market_Delivered_MWh" localSheetId="19">#REF!</definedName>
    <definedName name="Total_Market_Delivered_MWh" localSheetId="20">#REF!</definedName>
    <definedName name="Total_Market_Delivered_MWh" localSheetId="21">#REF!</definedName>
    <definedName name="Total_Market_Delivered_MWh" localSheetId="25">#REF!</definedName>
    <definedName name="Total_Market_Delivered_MWh" localSheetId="26">#REF!</definedName>
    <definedName name="Total_Market_Delivered_MWh" localSheetId="27">#REF!</definedName>
    <definedName name="Total_Market_Delivered_MWh" localSheetId="28">#REF!</definedName>
    <definedName name="Total_Market_Delivered_MWh" localSheetId="29">#REF!</definedName>
    <definedName name="Total_Market_Delivered_MWh" localSheetId="30">#REF!</definedName>
    <definedName name="Total_Market_Delivered_MWh">#REF!</definedName>
    <definedName name="Total_Project_Cost" localSheetId="16">#REF!</definedName>
    <definedName name="Total_Project_Cost" localSheetId="17">#REF!</definedName>
    <definedName name="Total_Project_Cost" localSheetId="18">#REF!</definedName>
    <definedName name="Total_Project_Cost" localSheetId="19">#REF!</definedName>
    <definedName name="Total_Project_Cost" localSheetId="20">#REF!</definedName>
    <definedName name="Total_Project_Cost" localSheetId="21">#REF!</definedName>
    <definedName name="Total_Project_Cost" localSheetId="25">#REF!</definedName>
    <definedName name="Total_Project_Cost" localSheetId="26">#REF!</definedName>
    <definedName name="Total_Project_Cost" localSheetId="27">#REF!</definedName>
    <definedName name="Total_Project_Cost" localSheetId="28">#REF!</definedName>
    <definedName name="Total_Project_Cost" localSheetId="29">#REF!</definedName>
    <definedName name="Total_Project_Cost" localSheetId="30">#REF!</definedName>
    <definedName name="Total_Project_Cost">#REF!</definedName>
    <definedName name="Total_PSA_Delivered_MWh" localSheetId="16">#REF!</definedName>
    <definedName name="Total_PSA_Delivered_MWh" localSheetId="17">#REF!</definedName>
    <definedName name="Total_PSA_Delivered_MWh" localSheetId="18">#REF!</definedName>
    <definedName name="Total_PSA_Delivered_MWh" localSheetId="19">#REF!</definedName>
    <definedName name="Total_PSA_Delivered_MWh" localSheetId="20">#REF!</definedName>
    <definedName name="Total_PSA_Delivered_MWh" localSheetId="21">#REF!</definedName>
    <definedName name="Total_PSA_Delivered_MWh" localSheetId="25">#REF!</definedName>
    <definedName name="Total_PSA_Delivered_MWh" localSheetId="26">#REF!</definedName>
    <definedName name="Total_PSA_Delivered_MWh" localSheetId="27">#REF!</definedName>
    <definedName name="Total_PSA_Delivered_MWh" localSheetId="28">#REF!</definedName>
    <definedName name="Total_PSA_Delivered_MWh" localSheetId="29">#REF!</definedName>
    <definedName name="Total_PSA_Delivered_MWh" localSheetId="30">#REF!</definedName>
    <definedName name="Total_PSA_Delivered_MWh">#REF!</definedName>
    <definedName name="Total_Variable_Energy_Revenues" localSheetId="16">#REF!</definedName>
    <definedName name="Total_Variable_Energy_Revenues" localSheetId="17">#REF!</definedName>
    <definedName name="Total_Variable_Energy_Revenues" localSheetId="18">#REF!</definedName>
    <definedName name="Total_Variable_Energy_Revenues" localSheetId="19">#REF!</definedName>
    <definedName name="Total_Variable_Energy_Revenues" localSheetId="20">#REF!</definedName>
    <definedName name="Total_Variable_Energy_Revenues" localSheetId="21">#REF!</definedName>
    <definedName name="Total_Variable_Energy_Revenues" localSheetId="25">#REF!</definedName>
    <definedName name="Total_Variable_Energy_Revenues" localSheetId="26">#REF!</definedName>
    <definedName name="Total_Variable_Energy_Revenues" localSheetId="27">#REF!</definedName>
    <definedName name="Total_Variable_Energy_Revenues" localSheetId="28">#REF!</definedName>
    <definedName name="Total_Variable_Energy_Revenues" localSheetId="29">#REF!</definedName>
    <definedName name="Total_Variable_Energy_Revenues" localSheetId="30">#REF!</definedName>
    <definedName name="Total_Variable_Energy_Revenues">#REF!</definedName>
    <definedName name="TownCode" localSheetId="16">#REF!</definedName>
    <definedName name="TownCode" localSheetId="17">#REF!</definedName>
    <definedName name="TownCode" localSheetId="18">#REF!</definedName>
    <definedName name="TownCode" localSheetId="19">#REF!</definedName>
    <definedName name="TownCode" localSheetId="20">#REF!</definedName>
    <definedName name="TownCode" localSheetId="21">#REF!</definedName>
    <definedName name="TownCode" localSheetId="25">#REF!</definedName>
    <definedName name="TownCode" localSheetId="26">#REF!</definedName>
    <definedName name="TownCode" localSheetId="27">#REF!</definedName>
    <definedName name="TownCode" localSheetId="28">#REF!</definedName>
    <definedName name="TownCode" localSheetId="29">#REF!</definedName>
    <definedName name="TownCode" localSheetId="30">#REF!</definedName>
    <definedName name="TownCode">#REF!</definedName>
    <definedName name="TP_Footer_Path" hidden="1">"S:\04048\04RET\Special Projects\Special Plan Transfer\"</definedName>
    <definedName name="TP_Footer_User" hidden="1">"Melvin Williams"</definedName>
    <definedName name="TP_Footer_Version" hidden="1">"v3.00"</definedName>
    <definedName name="Tranche_A_Notes_Pct_Construction">'[28]Inputs'!$B$450</definedName>
    <definedName name="Tranche_B_Notes_Pct_Construction">'[28]Inputs'!$B$451</definedName>
    <definedName name="TUCU" localSheetId="16" hidden="1">#REF!</definedName>
    <definedName name="TUCU" localSheetId="17" hidden="1">#REF!</definedName>
    <definedName name="TUCU" localSheetId="18" hidden="1">#REF!</definedName>
    <definedName name="TUCU" localSheetId="19" hidden="1">#REF!</definedName>
    <definedName name="TUCU" localSheetId="20" hidden="1">#REF!</definedName>
    <definedName name="TUCU" localSheetId="21" hidden="1">#REF!</definedName>
    <definedName name="TUCU" localSheetId="25" hidden="1">#REF!</definedName>
    <definedName name="TUCU" localSheetId="26" hidden="1">#REF!</definedName>
    <definedName name="TUCU" localSheetId="27" hidden="1">#REF!</definedName>
    <definedName name="TUCU" localSheetId="28" hidden="1">#REF!</definedName>
    <definedName name="TUCU" localSheetId="29" hidden="1">#REF!</definedName>
    <definedName name="TUCU" localSheetId="30" hidden="1">#REF!</definedName>
    <definedName name="TUCU" hidden="1">#REF!</definedName>
    <definedName name="turnover" localSheetId="16">#REF!</definedName>
    <definedName name="turnover" localSheetId="17">#REF!</definedName>
    <definedName name="turnover" localSheetId="18">#REF!</definedName>
    <definedName name="turnover" localSheetId="19">#REF!</definedName>
    <definedName name="turnover" localSheetId="20">#REF!</definedName>
    <definedName name="turnover" localSheetId="21">#REF!</definedName>
    <definedName name="turnover" localSheetId="25">#REF!</definedName>
    <definedName name="turnover" localSheetId="26">#REF!</definedName>
    <definedName name="turnover" localSheetId="27">#REF!</definedName>
    <definedName name="turnover" localSheetId="28">#REF!</definedName>
    <definedName name="turnover" localSheetId="29">#REF!</definedName>
    <definedName name="turnover" localSheetId="30">#REF!</definedName>
    <definedName name="turnover">#REF!</definedName>
    <definedName name="tytyt" localSheetId="16">#REF!</definedName>
    <definedName name="tytyt" localSheetId="17">#REF!</definedName>
    <definedName name="tytyt" localSheetId="18">#REF!</definedName>
    <definedName name="tytyt" localSheetId="19">#REF!</definedName>
    <definedName name="tytyt" localSheetId="20">#REF!</definedName>
    <definedName name="tytyt" localSheetId="21">#REF!</definedName>
    <definedName name="tytyt" localSheetId="25">#REF!</definedName>
    <definedName name="tytyt" localSheetId="26">#REF!</definedName>
    <definedName name="tytyt" localSheetId="27">#REF!</definedName>
    <definedName name="tytyt" localSheetId="28">#REF!</definedName>
    <definedName name="tytyt" localSheetId="29">#REF!</definedName>
    <definedName name="tytyt" localSheetId="30">#REF!</definedName>
    <definedName name="tytyt">#REF!</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Unlevered_Monthly_Cash_Flows" localSheetId="16">#REF!</definedName>
    <definedName name="Unlevered_Monthly_Cash_Flows" localSheetId="17">#REF!</definedName>
    <definedName name="Unlevered_Monthly_Cash_Flows" localSheetId="18">#REF!</definedName>
    <definedName name="Unlevered_Monthly_Cash_Flows" localSheetId="19">#REF!</definedName>
    <definedName name="Unlevered_Monthly_Cash_Flows" localSheetId="20">#REF!</definedName>
    <definedName name="Unlevered_Monthly_Cash_Flows" localSheetId="21">#REF!</definedName>
    <definedName name="Unlevered_Monthly_Cash_Flows" localSheetId="25">#REF!</definedName>
    <definedName name="Unlevered_Monthly_Cash_Flows" localSheetId="26">#REF!</definedName>
    <definedName name="Unlevered_Monthly_Cash_Flows" localSheetId="27">#REF!</definedName>
    <definedName name="Unlevered_Monthly_Cash_Flows" localSheetId="28">#REF!</definedName>
    <definedName name="Unlevered_Monthly_Cash_Flows" localSheetId="29">#REF!</definedName>
    <definedName name="Unlevered_Monthly_Cash_Flows" localSheetId="30">#REF!</definedName>
    <definedName name="Unlevered_Monthly_Cash_Flows">#REF!</definedName>
    <definedName name="Unused_Commitment" localSheetId="16">#REF!</definedName>
    <definedName name="Unused_Commitment" localSheetId="17">#REF!</definedName>
    <definedName name="Unused_Commitment" localSheetId="18">#REF!</definedName>
    <definedName name="Unused_Commitment" localSheetId="19">#REF!</definedName>
    <definedName name="Unused_Commitment" localSheetId="20">#REF!</definedName>
    <definedName name="Unused_Commitment" localSheetId="21">#REF!</definedName>
    <definedName name="Unused_Commitment" localSheetId="25">#REF!</definedName>
    <definedName name="Unused_Commitment" localSheetId="26">#REF!</definedName>
    <definedName name="Unused_Commitment" localSheetId="27">#REF!</definedName>
    <definedName name="Unused_Commitment" localSheetId="28">#REF!</definedName>
    <definedName name="Unused_Commitment" localSheetId="29">#REF!</definedName>
    <definedName name="Unused_Commitment" localSheetId="30">#REF!</definedName>
    <definedName name="Unused_Commitment">#REF!</definedName>
    <definedName name="USGenLLC_Taxes" localSheetId="16">#REF!</definedName>
    <definedName name="USGenLLC_Taxes" localSheetId="17">#REF!</definedName>
    <definedName name="USGenLLC_Taxes" localSheetId="18">#REF!</definedName>
    <definedName name="USGenLLC_Taxes" localSheetId="19">#REF!</definedName>
    <definedName name="USGenLLC_Taxes" localSheetId="20">#REF!</definedName>
    <definedName name="USGenLLC_Taxes" localSheetId="21">#REF!</definedName>
    <definedName name="USGenLLC_Taxes" localSheetId="25">#REF!</definedName>
    <definedName name="USGenLLC_Taxes" localSheetId="26">#REF!</definedName>
    <definedName name="USGenLLC_Taxes" localSheetId="27">#REF!</definedName>
    <definedName name="USGenLLC_Taxes" localSheetId="28">#REF!</definedName>
    <definedName name="USGenLLC_Taxes" localSheetId="29">#REF!</definedName>
    <definedName name="USGenLLC_Taxes" localSheetId="30">#REF!</definedName>
    <definedName name="USGenLLC_Taxes">#REF!</definedName>
    <definedName name="Utility" localSheetId="16">'[8]misc tables'!$B$16:$B$17</definedName>
    <definedName name="Utility" localSheetId="17">'[8]misc tables'!$B$16:$B$17</definedName>
    <definedName name="Utility" localSheetId="18">'[8]misc tables'!$B$16:$B$17</definedName>
    <definedName name="Utility" localSheetId="19">'[8]misc tables'!$B$16:$B$17</definedName>
    <definedName name="Utility" localSheetId="20">'[8]misc tables'!$B$16:$B$17</definedName>
    <definedName name="Utility" localSheetId="21">'[8]misc tables'!$B$16:$B$17</definedName>
    <definedName name="Utility" localSheetId="25">'[8]misc tables'!$B$16:$B$17</definedName>
    <definedName name="Utility" localSheetId="26">'[8]misc tables'!$B$16:$B$17</definedName>
    <definedName name="Utility" localSheetId="27">'[8]misc tables'!$B$16:$B$17</definedName>
    <definedName name="Utility" localSheetId="28">'[8]misc tables'!$B$16:$B$17</definedName>
    <definedName name="Utility" localSheetId="29">'[8]misc tables'!$B$16:$B$17</definedName>
    <definedName name="Utility" localSheetId="30">'[8]misc tables'!$B$16:$B$17</definedName>
    <definedName name="Utility">'[8]misc tables'!$B$16:$B$17</definedName>
    <definedName name="v">'[2]Parameters'!$D$18</definedName>
    <definedName name="val">'[2]Parameters'!$D$6</definedName>
    <definedName name="Validation" localSheetId="16">#REF!</definedName>
    <definedName name="Validation" localSheetId="17">#REF!</definedName>
    <definedName name="Validation" localSheetId="18">#REF!</definedName>
    <definedName name="Validation" localSheetId="19">#REF!</definedName>
    <definedName name="Validation" localSheetId="20">#REF!</definedName>
    <definedName name="Validation" localSheetId="21">#REF!</definedName>
    <definedName name="Validation" localSheetId="25">#REF!</definedName>
    <definedName name="Validation" localSheetId="26">#REF!</definedName>
    <definedName name="Validation" localSheetId="27">#REF!</definedName>
    <definedName name="Validation" localSheetId="28">#REF!</definedName>
    <definedName name="Validation" localSheetId="29">#REF!</definedName>
    <definedName name="Validation" localSheetId="30">#REF!</definedName>
    <definedName name="Validation">#REF!</definedName>
    <definedName name="Values_Entered" localSheetId="16">IF(LOAN_AMOUNT*INTEREST_RATE*LOAN_YEARS*LOAN_START&gt;0,1,0)</definedName>
    <definedName name="Values_Entered" localSheetId="17">IF(LOAN_AMOUNT*INTEREST_RATE*LOAN_YEARS*LOAN_START&gt;0,1,0)</definedName>
    <definedName name="Values_Entered" localSheetId="18">IF(LOAN_AMOUNT*INTEREST_RATE*LOAN_YEARS*LOAN_START&gt;0,1,0)</definedName>
    <definedName name="Values_Entered" localSheetId="19">IF(LOAN_AMOUNT*INTEREST_RATE*LOAN_YEARS*LOAN_START&gt;0,1,0)</definedName>
    <definedName name="Values_Entered" localSheetId="20">IF(LOAN_AMOUNT*INTEREST_RATE*LOAN_YEARS*LOAN_START&gt;0,1,0)</definedName>
    <definedName name="Values_Entered" localSheetId="21">IF(LOAN_AMOUNT*INTEREST_RATE*LOAN_YEARS*LOAN_START&gt;0,1,0)</definedName>
    <definedName name="Values_Entered" localSheetId="22">IF(LOAN_AMOUNT*INTEREST_RATE*LOAN_YEARS*LOAN_START&gt;0,1,0)</definedName>
    <definedName name="Values_Entered" localSheetId="3">IF(LOAN_AMOUNT*INTEREST_RATE*LOAN_YEARS*LOAN_START&gt;0,1,0)</definedName>
    <definedName name="Values_Entered" localSheetId="4">IF(LOAN_AMOUNT*INTEREST_RATE*LOAN_YEARS*LOAN_START&gt;0,1,0)</definedName>
    <definedName name="Values_Entered" localSheetId="13">IF(LOAN_AMOUNT*INTEREST_RATE*LOAN_YEARS*LOAN_START&gt;0,1,0)</definedName>
    <definedName name="Values_Entered" localSheetId="15">IF(LOAN_AMOUNT*INTEREST_RATE*LOAN_YEARS*LOAN_START&gt;0,1,0)</definedName>
    <definedName name="Values_Entered" localSheetId="25">IF(LOAN_AMOUNT*INTEREST_RATE*LOAN_YEARS*LOAN_START&gt;0,1,0)</definedName>
    <definedName name="Values_Entered" localSheetId="26">IF(LOAN_AMOUNT*INTEREST_RATE*LOAN_YEARS*LOAN_START&gt;0,1,0)</definedName>
    <definedName name="Values_Entered" localSheetId="27">IF(LOAN_AMOUNT*INTEREST_RATE*LOAN_YEARS*LOAN_START&gt;0,1,0)</definedName>
    <definedName name="Values_Entered" localSheetId="28">IF(LOAN_AMOUNT*INTEREST_RATE*LOAN_YEARS*LOAN_START&gt;0,1,0)</definedName>
    <definedName name="Values_Entered" localSheetId="29">IF(LOAN_AMOUNT*INTEREST_RATE*LOAN_YEARS*LOAN_START&gt;0,1,0)</definedName>
    <definedName name="Values_Entered" localSheetId="30">IF(LOAN_AMOUNT*INTEREST_RATE*LOAN_YEARS*LOAN_START&gt;0,1,0)</definedName>
    <definedName name="Values_Entered">IF(LOAN_AMOUNT*INTEREST_RATE*LOAN_YEARS*LOAN_START&gt;0,1,0)</definedName>
    <definedName name="Values_Entered_Pref" localSheetId="16">IF(LOAN_AMOUNT_PREF*INTEREST_RATE_PREF*LOAN_YEARS_PREF*LOAN_START_PREF&gt;0,1,0)</definedName>
    <definedName name="Values_Entered_Pref" localSheetId="17">IF(LOAN_AMOUNT_PREF*INTEREST_RATE_PREF*LOAN_YEARS_PREF*LOAN_START_PREF&gt;0,1,0)</definedName>
    <definedName name="Values_Entered_Pref" localSheetId="18">IF(LOAN_AMOUNT_PREF*INTEREST_RATE_PREF*LOAN_YEARS_PREF*LOAN_START_PREF&gt;0,1,0)</definedName>
    <definedName name="Values_Entered_Pref" localSheetId="19">IF(LOAN_AMOUNT_PREF*INTEREST_RATE_PREF*LOAN_YEARS_PREF*LOAN_START_PREF&gt;0,1,0)</definedName>
    <definedName name="Values_Entered_Pref" localSheetId="20">IF(LOAN_AMOUNT_PREF*INTEREST_RATE_PREF*LOAN_YEARS_PREF*LOAN_START_PREF&gt;0,1,0)</definedName>
    <definedName name="Values_Entered_Pref" localSheetId="21">IF(LOAN_AMOUNT_PREF*INTEREST_RATE_PREF*LOAN_YEARS_PREF*LOAN_START_PREF&gt;0,1,0)</definedName>
    <definedName name="Values_Entered_Pref" localSheetId="22">IF(LOAN_AMOUNT_PREF*INTEREST_RATE_PREF*LOAN_YEARS_PREF*LOAN_START_PREF&gt;0,1,0)</definedName>
    <definedName name="Values_Entered_Pref" localSheetId="3">IF(LOAN_AMOUNT_PREF*INTEREST_RATE_PREF*LOAN_YEARS_PREF*LOAN_START_PREF&gt;0,1,0)</definedName>
    <definedName name="Values_Entered_Pref" localSheetId="4">IF(LOAN_AMOUNT_PREF*INTEREST_RATE_PREF*LOAN_YEARS_PREF*LOAN_START_PREF&gt;0,1,0)</definedName>
    <definedName name="Values_Entered_Pref" localSheetId="13">IF(LOAN_AMOUNT_PREF*INTEREST_RATE_PREF*LOAN_YEARS_PREF*LOAN_START_PREF&gt;0,1,0)</definedName>
    <definedName name="Values_Entered_Pref" localSheetId="15">IF(LOAN_AMOUNT_PREF*INTEREST_RATE_PREF*LOAN_YEARS_PREF*LOAN_START_PREF&gt;0,1,0)</definedName>
    <definedName name="Values_Entered_Pref" localSheetId="25">IF(LOAN_AMOUNT_PREF*INTEREST_RATE_PREF*LOAN_YEARS_PREF*LOAN_START_PREF&gt;0,1,0)</definedName>
    <definedName name="Values_Entered_Pref" localSheetId="26">IF(LOAN_AMOUNT_PREF*INTEREST_RATE_PREF*LOAN_YEARS_PREF*LOAN_START_PREF&gt;0,1,0)</definedName>
    <definedName name="Values_Entered_Pref" localSheetId="27">IF(LOAN_AMOUNT_PREF*INTEREST_RATE_PREF*LOAN_YEARS_PREF*LOAN_START_PREF&gt;0,1,0)</definedName>
    <definedName name="Values_Entered_Pref" localSheetId="28">IF(LOAN_AMOUNT_PREF*INTEREST_RATE_PREF*LOAN_YEARS_PREF*LOAN_START_PREF&gt;0,1,0)</definedName>
    <definedName name="Values_Entered_Pref" localSheetId="29">IF(LOAN_AMOUNT_PREF*INTEREST_RATE_PREF*LOAN_YEARS_PREF*LOAN_START_PREF&gt;0,1,0)</definedName>
    <definedName name="Values_Entered_Pref" localSheetId="30">IF(LOAN_AMOUNT_PREF*INTEREST_RATE_PREF*LOAN_YEARS_PREF*LOAN_START_PREF&gt;0,1,0)</definedName>
    <definedName name="Values_Entered_Pref">IF(LOAN_AMOUNT_PREF*INTEREST_RATE_PREF*LOAN_YEARS_PREF*LOAN_START_PREF&gt;0,1,0)</definedName>
    <definedName name="vol_data">'[5]Inputs'!$H$3</definedName>
    <definedName name="w" localSheetId="16" hidden="1">{"SourcesUses",#N/A,TRUE,"CFMODEL";"TransOverview",#N/A,TRUE,"CFMODEL"}</definedName>
    <definedName name="w" localSheetId="17" hidden="1">{"SourcesUses",#N/A,TRUE,"CFMODEL";"TransOverview",#N/A,TRUE,"CFMODEL"}</definedName>
    <definedName name="w" localSheetId="18" hidden="1">{"SourcesUses",#N/A,TRUE,"CFMODEL";"TransOverview",#N/A,TRUE,"CFMODEL"}</definedName>
    <definedName name="w" localSheetId="19" hidden="1">{"SourcesUses",#N/A,TRUE,"CFMODEL";"TransOverview",#N/A,TRUE,"CFMODEL"}</definedName>
    <definedName name="w" localSheetId="20" hidden="1">{"SourcesUses",#N/A,TRUE,"CFMODEL";"TransOverview",#N/A,TRUE,"CFMODEL"}</definedName>
    <definedName name="w" localSheetId="21" hidden="1">{"SourcesUses",#N/A,TRUE,"CFMODEL";"TransOverview",#N/A,TRUE,"CFMODEL"}</definedName>
    <definedName name="w" localSheetId="22" hidden="1">{"SourcesUses",#N/A,TRUE,"CFMODEL";"TransOverview",#N/A,TRUE,"CFMODEL"}</definedName>
    <definedName name="w" localSheetId="3" hidden="1">{"SourcesUses",#N/A,TRUE,"CFMODEL";"TransOverview",#N/A,TRUE,"CFMODEL"}</definedName>
    <definedName name="w" localSheetId="4" hidden="1">{"SourcesUses",#N/A,TRUE,"CFMODEL";"TransOverview",#N/A,TRUE,"CFMODEL"}</definedName>
    <definedName name="w" localSheetId="13" hidden="1">{"SourcesUses",#N/A,TRUE,"CFMODEL";"TransOverview",#N/A,TRUE,"CFMODEL"}</definedName>
    <definedName name="w" localSheetId="15" hidden="1">{"SourcesUses",#N/A,TRUE,"CFMODEL";"TransOverview",#N/A,TRUE,"CFMODEL"}</definedName>
    <definedName name="w" localSheetId="25" hidden="1">{"SourcesUses",#N/A,TRUE,"CFMODEL";"TransOverview",#N/A,TRUE,"CFMODEL"}</definedName>
    <definedName name="w" localSheetId="26" hidden="1">{"SourcesUses",#N/A,TRUE,"CFMODEL";"TransOverview",#N/A,TRUE,"CFMODEL"}</definedName>
    <definedName name="w" localSheetId="27" hidden="1">{"SourcesUses",#N/A,TRUE,"CFMODEL";"TransOverview",#N/A,TRUE,"CFMODEL"}</definedName>
    <definedName name="w" localSheetId="28" hidden="1">{"SourcesUses",#N/A,TRUE,"CFMODEL";"TransOverview",#N/A,TRUE,"CFMODEL"}</definedName>
    <definedName name="w" localSheetId="29" hidden="1">{"SourcesUses",#N/A,TRUE,"CFMODEL";"TransOverview",#N/A,TRUE,"CFMODEL"}</definedName>
    <definedName name="w" localSheetId="30" hidden="1">{"SourcesUses",#N/A,TRUE,"CFMODEL";"TransOverview",#N/A,TRUE,"CFMODEL"}</definedName>
    <definedName name="W_NWC_NCashAP">#REF!</definedName>
    <definedName name="W_NWC_NCashAR" localSheetId="16">#REF!</definedName>
    <definedName name="W_NWC_NCashAR" localSheetId="17">#REF!</definedName>
    <definedName name="W_NWC_NCashAR" localSheetId="18">#REF!</definedName>
    <definedName name="W_NWC_NCashAR" localSheetId="19">#REF!</definedName>
    <definedName name="W_NWC_NCashAR" localSheetId="20">#REF!</definedName>
    <definedName name="W_NWC_NCashAR" localSheetId="21">#REF!</definedName>
    <definedName name="W_NWC_NCashAR" localSheetId="25">#REF!</definedName>
    <definedName name="W_NWC_NCashAR" localSheetId="26">#REF!</definedName>
    <definedName name="W_NWC_NCashAR" localSheetId="27">#REF!</definedName>
    <definedName name="W_NWC_NCashAR" localSheetId="28">#REF!</definedName>
    <definedName name="W_NWC_NCashAR" localSheetId="29">#REF!</definedName>
    <definedName name="W_NWC_NCashAR" localSheetId="30">#REF!</definedName>
    <definedName name="W_NWC_NCashAR">#REF!</definedName>
    <definedName name="W_NWC_NCashComNPurch" localSheetId="16">#REF!</definedName>
    <definedName name="W_NWC_NCashComNPurch" localSheetId="17">#REF!</definedName>
    <definedName name="W_NWC_NCashComNPurch" localSheetId="18">#REF!</definedName>
    <definedName name="W_NWC_NCashComNPurch" localSheetId="19">#REF!</definedName>
    <definedName name="W_NWC_NCashComNPurch" localSheetId="20">#REF!</definedName>
    <definedName name="W_NWC_NCashComNPurch" localSheetId="21">#REF!</definedName>
    <definedName name="W_NWC_NCashComNPurch" localSheetId="25">#REF!</definedName>
    <definedName name="W_NWC_NCashComNPurch" localSheetId="26">#REF!</definedName>
    <definedName name="W_NWC_NCashComNPurch" localSheetId="27">#REF!</definedName>
    <definedName name="W_NWC_NCashComNPurch" localSheetId="28">#REF!</definedName>
    <definedName name="W_NWC_NCashComNPurch" localSheetId="29">#REF!</definedName>
    <definedName name="W_NWC_NCashComNPurch" localSheetId="30">#REF!</definedName>
    <definedName name="W_NWC_NCashComNPurch">#REF!</definedName>
    <definedName name="W_NWC_NCashCustDep" localSheetId="16">#REF!</definedName>
    <definedName name="W_NWC_NCashCustDep" localSheetId="17">#REF!</definedName>
    <definedName name="W_NWC_NCashCustDep" localSheetId="18">#REF!</definedName>
    <definedName name="W_NWC_NCashCustDep" localSheetId="19">#REF!</definedName>
    <definedName name="W_NWC_NCashCustDep" localSheetId="20">#REF!</definedName>
    <definedName name="W_NWC_NCashCustDep" localSheetId="21">#REF!</definedName>
    <definedName name="W_NWC_NCashCustDep" localSheetId="25">#REF!</definedName>
    <definedName name="W_NWC_NCashCustDep" localSheetId="26">#REF!</definedName>
    <definedName name="W_NWC_NCashCustDep" localSheetId="27">#REF!</definedName>
    <definedName name="W_NWC_NCashCustDep" localSheetId="28">#REF!</definedName>
    <definedName name="W_NWC_NCashCustDep" localSheetId="29">#REF!</definedName>
    <definedName name="W_NWC_NCashCustDep" localSheetId="30">#REF!</definedName>
    <definedName name="W_NWC_NCashCustDep">#REF!</definedName>
    <definedName name="W_NWC_NCashDivPay" localSheetId="16">#REF!</definedName>
    <definedName name="W_NWC_NCashDivPay" localSheetId="17">#REF!</definedName>
    <definedName name="W_NWC_NCashDivPay" localSheetId="18">#REF!</definedName>
    <definedName name="W_NWC_NCashDivPay" localSheetId="19">#REF!</definedName>
    <definedName name="W_NWC_NCashDivPay" localSheetId="20">#REF!</definedName>
    <definedName name="W_NWC_NCashDivPay" localSheetId="21">#REF!</definedName>
    <definedName name="W_NWC_NCashDivPay" localSheetId="25">#REF!</definedName>
    <definedName name="W_NWC_NCashDivPay" localSheetId="26">#REF!</definedName>
    <definedName name="W_NWC_NCashDivPay" localSheetId="27">#REF!</definedName>
    <definedName name="W_NWC_NCashDivPay" localSheetId="28">#REF!</definedName>
    <definedName name="W_NWC_NCashDivPay" localSheetId="29">#REF!</definedName>
    <definedName name="W_NWC_NCashDivPay" localSheetId="30">#REF!</definedName>
    <definedName name="W_NWC_NCashDivPay">#REF!</definedName>
    <definedName name="W_NWC_NCashEnergyAssets" localSheetId="16">#REF!</definedName>
    <definedName name="W_NWC_NCashEnergyAssets" localSheetId="17">#REF!</definedName>
    <definedName name="W_NWC_NCashEnergyAssets" localSheetId="18">#REF!</definedName>
    <definedName name="W_NWC_NCashEnergyAssets" localSheetId="19">#REF!</definedName>
    <definedName name="W_NWC_NCashEnergyAssets" localSheetId="20">#REF!</definedName>
    <definedName name="W_NWC_NCashEnergyAssets" localSheetId="21">#REF!</definedName>
    <definedName name="W_NWC_NCashEnergyAssets" localSheetId="25">#REF!</definedName>
    <definedName name="W_NWC_NCashEnergyAssets" localSheetId="26">#REF!</definedName>
    <definedName name="W_NWC_NCashEnergyAssets" localSheetId="27">#REF!</definedName>
    <definedName name="W_NWC_NCashEnergyAssets" localSheetId="28">#REF!</definedName>
    <definedName name="W_NWC_NCashEnergyAssets" localSheetId="29">#REF!</definedName>
    <definedName name="W_NWC_NCashEnergyAssets" localSheetId="30">#REF!</definedName>
    <definedName name="W_NWC_NCashEnergyAssets">#REF!</definedName>
    <definedName name="W_NWC_NCashEnergyLiabilities" localSheetId="16">#REF!</definedName>
    <definedName name="W_NWC_NCashEnergyLiabilities" localSheetId="17">#REF!</definedName>
    <definedName name="W_NWC_NCashEnergyLiabilities" localSheetId="18">#REF!</definedName>
    <definedName name="W_NWC_NCashEnergyLiabilities" localSheetId="19">#REF!</definedName>
    <definedName name="W_NWC_NCashEnergyLiabilities" localSheetId="20">#REF!</definedName>
    <definedName name="W_NWC_NCashEnergyLiabilities" localSheetId="21">#REF!</definedName>
    <definedName name="W_NWC_NCashEnergyLiabilities" localSheetId="25">#REF!</definedName>
    <definedName name="W_NWC_NCashEnergyLiabilities" localSheetId="26">#REF!</definedName>
    <definedName name="W_NWC_NCashEnergyLiabilities" localSheetId="27">#REF!</definedName>
    <definedName name="W_NWC_NCashEnergyLiabilities" localSheetId="28">#REF!</definedName>
    <definedName name="W_NWC_NCashEnergyLiabilities" localSheetId="29">#REF!</definedName>
    <definedName name="W_NWC_NCashEnergyLiabilities" localSheetId="30">#REF!</definedName>
    <definedName name="W_NWC_NCashEnergyLiabilities">#REF!</definedName>
    <definedName name="W_NWC_NCashIntPay" localSheetId="16">#REF!</definedName>
    <definedName name="W_NWC_NCashIntPay" localSheetId="17">#REF!</definedName>
    <definedName name="W_NWC_NCashIntPay" localSheetId="18">#REF!</definedName>
    <definedName name="W_NWC_NCashIntPay" localSheetId="19">#REF!</definedName>
    <definedName name="W_NWC_NCashIntPay" localSheetId="20">#REF!</definedName>
    <definedName name="W_NWC_NCashIntPay" localSheetId="21">#REF!</definedName>
    <definedName name="W_NWC_NCashIntPay" localSheetId="25">#REF!</definedName>
    <definedName name="W_NWC_NCashIntPay" localSheetId="26">#REF!</definedName>
    <definedName name="W_NWC_NCashIntPay" localSheetId="27">#REF!</definedName>
    <definedName name="W_NWC_NCashIntPay" localSheetId="28">#REF!</definedName>
    <definedName name="W_NWC_NCashIntPay" localSheetId="29">#REF!</definedName>
    <definedName name="W_NWC_NCashIntPay" localSheetId="30">#REF!</definedName>
    <definedName name="W_NWC_NCashIntPay">#REF!</definedName>
    <definedName name="W_NWC_NCashInventory" localSheetId="16">#REF!</definedName>
    <definedName name="W_NWC_NCashInventory" localSheetId="17">#REF!</definedName>
    <definedName name="W_NWC_NCashInventory" localSheetId="18">#REF!</definedName>
    <definedName name="W_NWC_NCashInventory" localSheetId="19">#REF!</definedName>
    <definedName name="W_NWC_NCashInventory" localSheetId="20">#REF!</definedName>
    <definedName name="W_NWC_NCashInventory" localSheetId="21">#REF!</definedName>
    <definedName name="W_NWC_NCashInventory" localSheetId="25">#REF!</definedName>
    <definedName name="W_NWC_NCashInventory" localSheetId="26">#REF!</definedName>
    <definedName name="W_NWC_NCashInventory" localSheetId="27">#REF!</definedName>
    <definedName name="W_NWC_NCashInventory" localSheetId="28">#REF!</definedName>
    <definedName name="W_NWC_NCashInventory" localSheetId="29">#REF!</definedName>
    <definedName name="W_NWC_NCashInventory" localSheetId="30">#REF!</definedName>
    <definedName name="W_NWC_NCashInventory">#REF!</definedName>
    <definedName name="W_NWC_NCashNP" localSheetId="16">#REF!</definedName>
    <definedName name="W_NWC_NCashNP" localSheetId="17">#REF!</definedName>
    <definedName name="W_NWC_NCashNP" localSheetId="18">#REF!</definedName>
    <definedName name="W_NWC_NCashNP" localSheetId="19">#REF!</definedName>
    <definedName name="W_NWC_NCashNP" localSheetId="20">#REF!</definedName>
    <definedName name="W_NWC_NCashNP" localSheetId="21">#REF!</definedName>
    <definedName name="W_NWC_NCashNP" localSheetId="25">#REF!</definedName>
    <definedName name="W_NWC_NCashNP" localSheetId="26">#REF!</definedName>
    <definedName name="W_NWC_NCashNP" localSheetId="27">#REF!</definedName>
    <definedName name="W_NWC_NCashNP" localSheetId="28">#REF!</definedName>
    <definedName name="W_NWC_NCashNP" localSheetId="29">#REF!</definedName>
    <definedName name="W_NWC_NCashNP" localSheetId="30">#REF!</definedName>
    <definedName name="W_NWC_NCashNP">#REF!</definedName>
    <definedName name="W_NWC_NCashNR" localSheetId="16">#REF!</definedName>
    <definedName name="W_NWC_NCashNR" localSheetId="17">#REF!</definedName>
    <definedName name="W_NWC_NCashNR" localSheetId="18">#REF!</definedName>
    <definedName name="W_NWC_NCashNR" localSheetId="19">#REF!</definedName>
    <definedName name="W_NWC_NCashNR" localSheetId="20">#REF!</definedName>
    <definedName name="W_NWC_NCashNR" localSheetId="21">#REF!</definedName>
    <definedName name="W_NWC_NCashNR" localSheetId="25">#REF!</definedName>
    <definedName name="W_NWC_NCashNR" localSheetId="26">#REF!</definedName>
    <definedName name="W_NWC_NCashNR" localSheetId="27">#REF!</definedName>
    <definedName name="W_NWC_NCashNR" localSheetId="28">#REF!</definedName>
    <definedName name="W_NWC_NCashNR" localSheetId="29">#REF!</definedName>
    <definedName name="W_NWC_NCashNR" localSheetId="30">#REF!</definedName>
    <definedName name="W_NWC_NCashNR">#REF!</definedName>
    <definedName name="W_NWC_NCashOthAssets" localSheetId="16">#REF!</definedName>
    <definedName name="W_NWC_NCashOthAssets" localSheetId="17">#REF!</definedName>
    <definedName name="W_NWC_NCashOthAssets" localSheetId="18">#REF!</definedName>
    <definedName name="W_NWC_NCashOthAssets" localSheetId="19">#REF!</definedName>
    <definedName name="W_NWC_NCashOthAssets" localSheetId="20">#REF!</definedName>
    <definedName name="W_NWC_NCashOthAssets" localSheetId="21">#REF!</definedName>
    <definedName name="W_NWC_NCashOthAssets" localSheetId="25">#REF!</definedName>
    <definedName name="W_NWC_NCashOthAssets" localSheetId="26">#REF!</definedName>
    <definedName name="W_NWC_NCashOthAssets" localSheetId="27">#REF!</definedName>
    <definedName name="W_NWC_NCashOthAssets" localSheetId="28">#REF!</definedName>
    <definedName name="W_NWC_NCashOthAssets" localSheetId="29">#REF!</definedName>
    <definedName name="W_NWC_NCashOthAssets" localSheetId="30">#REF!</definedName>
    <definedName name="W_NWC_NCashOthAssets">#REF!</definedName>
    <definedName name="W_NWC_NCashOthLiabilities" localSheetId="16">#REF!</definedName>
    <definedName name="W_NWC_NCashOthLiabilities" localSheetId="17">#REF!</definedName>
    <definedName name="W_NWC_NCashOthLiabilities" localSheetId="18">#REF!</definedName>
    <definedName name="W_NWC_NCashOthLiabilities" localSheetId="19">#REF!</definedName>
    <definedName name="W_NWC_NCashOthLiabilities" localSheetId="20">#REF!</definedName>
    <definedName name="W_NWC_NCashOthLiabilities" localSheetId="21">#REF!</definedName>
    <definedName name="W_NWC_NCashOthLiabilities" localSheetId="25">#REF!</definedName>
    <definedName name="W_NWC_NCashOthLiabilities" localSheetId="26">#REF!</definedName>
    <definedName name="W_NWC_NCashOthLiabilities" localSheetId="27">#REF!</definedName>
    <definedName name="W_NWC_NCashOthLiabilities" localSheetId="28">#REF!</definedName>
    <definedName name="W_NWC_NCashOthLiabilities" localSheetId="29">#REF!</definedName>
    <definedName name="W_NWC_NCashOthLiabilities" localSheetId="30">#REF!</definedName>
    <definedName name="W_NWC_NCashOthLiabilities">#REF!</definedName>
    <definedName name="W_NWC_NCashRegAssets" localSheetId="16">#REF!</definedName>
    <definedName name="W_NWC_NCashRegAssets" localSheetId="17">#REF!</definedName>
    <definedName name="W_NWC_NCashRegAssets" localSheetId="18">#REF!</definedName>
    <definedName name="W_NWC_NCashRegAssets" localSheetId="19">#REF!</definedName>
    <definedName name="W_NWC_NCashRegAssets" localSheetId="20">#REF!</definedName>
    <definedName name="W_NWC_NCashRegAssets" localSheetId="21">#REF!</definedName>
    <definedName name="W_NWC_NCashRegAssets" localSheetId="25">#REF!</definedName>
    <definedName name="W_NWC_NCashRegAssets" localSheetId="26">#REF!</definedName>
    <definedName name="W_NWC_NCashRegAssets" localSheetId="27">#REF!</definedName>
    <definedName name="W_NWC_NCashRegAssets" localSheetId="28">#REF!</definedName>
    <definedName name="W_NWC_NCashRegAssets" localSheetId="29">#REF!</definedName>
    <definedName name="W_NWC_NCashRegAssets" localSheetId="30">#REF!</definedName>
    <definedName name="W_NWC_NCashRegAssets">#REF!</definedName>
    <definedName name="W_NWC_NCashRegLiabilities" localSheetId="16">#REF!</definedName>
    <definedName name="W_NWC_NCashRegLiabilities" localSheetId="17">#REF!</definedName>
    <definedName name="W_NWC_NCashRegLiabilities" localSheetId="18">#REF!</definedName>
    <definedName name="W_NWC_NCashRegLiabilities" localSheetId="19">#REF!</definedName>
    <definedName name="W_NWC_NCashRegLiabilities" localSheetId="20">#REF!</definedName>
    <definedName name="W_NWC_NCashRegLiabilities" localSheetId="21">#REF!</definedName>
    <definedName name="W_NWC_NCashRegLiabilities" localSheetId="25">#REF!</definedName>
    <definedName name="W_NWC_NCashRegLiabilities" localSheetId="26">#REF!</definedName>
    <definedName name="W_NWC_NCashRegLiabilities" localSheetId="27">#REF!</definedName>
    <definedName name="W_NWC_NCashRegLiabilities" localSheetId="28">#REF!</definedName>
    <definedName name="W_NWC_NCashRegLiabilities" localSheetId="29">#REF!</definedName>
    <definedName name="W_NWC_NCashRegLiabilities" localSheetId="30">#REF!</definedName>
    <definedName name="W_NWC_NCashRegLiabilities">#REF!</definedName>
    <definedName name="W_NWC_NCashRepurchaseObligations" localSheetId="16">#REF!</definedName>
    <definedName name="W_NWC_NCashRepurchaseObligations" localSheetId="17">#REF!</definedName>
    <definedName name="W_NWC_NCashRepurchaseObligations" localSheetId="18">#REF!</definedName>
    <definedName name="W_NWC_NCashRepurchaseObligations" localSheetId="19">#REF!</definedName>
    <definedName name="W_NWC_NCashRepurchaseObligations" localSheetId="20">#REF!</definedName>
    <definedName name="W_NWC_NCashRepurchaseObligations" localSheetId="21">#REF!</definedName>
    <definedName name="W_NWC_NCashRepurchaseObligations" localSheetId="25">#REF!</definedName>
    <definedName name="W_NWC_NCashRepurchaseObligations" localSheetId="26">#REF!</definedName>
    <definedName name="W_NWC_NCashRepurchaseObligations" localSheetId="27">#REF!</definedName>
    <definedName name="W_NWC_NCashRepurchaseObligations" localSheetId="28">#REF!</definedName>
    <definedName name="W_NWC_NCashRepurchaseObligations" localSheetId="29">#REF!</definedName>
    <definedName name="W_NWC_NCashRepurchaseObligations" localSheetId="30">#REF!</definedName>
    <definedName name="W_NWC_NCashRepurchaseObligations">#REF!</definedName>
    <definedName name="W_NWC_NCashResaleAgreements" localSheetId="16">#REF!</definedName>
    <definedName name="W_NWC_NCashResaleAgreements" localSheetId="17">#REF!</definedName>
    <definedName name="W_NWC_NCashResaleAgreements" localSheetId="18">#REF!</definedName>
    <definedName name="W_NWC_NCashResaleAgreements" localSheetId="19">#REF!</definedName>
    <definedName name="W_NWC_NCashResaleAgreements" localSheetId="20">#REF!</definedName>
    <definedName name="W_NWC_NCashResaleAgreements" localSheetId="21">#REF!</definedName>
    <definedName name="W_NWC_NCashResaleAgreements" localSheetId="25">#REF!</definedName>
    <definedName name="W_NWC_NCashResaleAgreements" localSheetId="26">#REF!</definedName>
    <definedName name="W_NWC_NCashResaleAgreements" localSheetId="27">#REF!</definedName>
    <definedName name="W_NWC_NCashResaleAgreements" localSheetId="28">#REF!</definedName>
    <definedName name="W_NWC_NCashResaleAgreements" localSheetId="29">#REF!</definedName>
    <definedName name="W_NWC_NCashResaleAgreements" localSheetId="30">#REF!</definedName>
    <definedName name="W_NWC_NCashResaleAgreements">#REF!</definedName>
    <definedName name="W_NWC_NCashTAX" localSheetId="16">#REF!</definedName>
    <definedName name="W_NWC_NCashTAX" localSheetId="17">#REF!</definedName>
    <definedName name="W_NWC_NCashTAX" localSheetId="18">#REF!</definedName>
    <definedName name="W_NWC_NCashTAX" localSheetId="19">#REF!</definedName>
    <definedName name="W_NWC_NCashTAX" localSheetId="20">#REF!</definedName>
    <definedName name="W_NWC_NCashTAX" localSheetId="21">#REF!</definedName>
    <definedName name="W_NWC_NCashTAX" localSheetId="25">#REF!</definedName>
    <definedName name="W_NWC_NCashTAX" localSheetId="26">#REF!</definedName>
    <definedName name="W_NWC_NCashTAX" localSheetId="27">#REF!</definedName>
    <definedName name="W_NWC_NCashTAX" localSheetId="28">#REF!</definedName>
    <definedName name="W_NWC_NCashTAX" localSheetId="29">#REF!</definedName>
    <definedName name="W_NWC_NCashTAX" localSheetId="30">#REF!</definedName>
    <definedName name="W_NWC_NCashTAX">#REF!</definedName>
    <definedName name="Wage_Escalation_Rate">'[9]Assumptions'!$C$22</definedName>
    <definedName name="what?" localSheetId="16" hidden="1">{"phase 1 ecm table",#N/A,FALSE,"ECM Matrix";"total ecm table",#N/A,FALSE,"ECM Matrix"}</definedName>
    <definedName name="what?" localSheetId="17" hidden="1">{"phase 1 ecm table",#N/A,FALSE,"ECM Matrix";"total ecm table",#N/A,FALSE,"ECM Matrix"}</definedName>
    <definedName name="what?" localSheetId="18" hidden="1">{"phase 1 ecm table",#N/A,FALSE,"ECM Matrix";"total ecm table",#N/A,FALSE,"ECM Matrix"}</definedName>
    <definedName name="what?" localSheetId="19" hidden="1">{"phase 1 ecm table",#N/A,FALSE,"ECM Matrix";"total ecm table",#N/A,FALSE,"ECM Matrix"}</definedName>
    <definedName name="what?" localSheetId="20" hidden="1">{"phase 1 ecm table",#N/A,FALSE,"ECM Matrix";"total ecm table",#N/A,FALSE,"ECM Matrix"}</definedName>
    <definedName name="what?" localSheetId="21" hidden="1">{"phase 1 ecm table",#N/A,FALSE,"ECM Matrix";"total ecm table",#N/A,FALSE,"ECM Matrix"}</definedName>
    <definedName name="what?" localSheetId="22" hidden="1">{"phase 1 ecm table",#N/A,FALSE,"ECM Matrix";"total ecm table",#N/A,FALSE,"ECM Matrix"}</definedName>
    <definedName name="what?" localSheetId="3" hidden="1">{"phase 1 ecm table",#N/A,FALSE,"ECM Matrix";"total ecm table",#N/A,FALSE,"ECM Matrix"}</definedName>
    <definedName name="what?" localSheetId="4" hidden="1">{"phase 1 ecm table",#N/A,FALSE,"ECM Matrix";"total ecm table",#N/A,FALSE,"ECM Matrix"}</definedName>
    <definedName name="what?" localSheetId="13" hidden="1">{"phase 1 ecm table",#N/A,FALSE,"ECM Matrix";"total ecm table",#N/A,FALSE,"ECM Matrix"}</definedName>
    <definedName name="what?" localSheetId="15" hidden="1">{"phase 1 ecm table",#N/A,FALSE,"ECM Matrix";"total ecm table",#N/A,FALSE,"ECM Matrix"}</definedName>
    <definedName name="what?" localSheetId="25" hidden="1">{"phase 1 ecm table",#N/A,FALSE,"ECM Matrix";"total ecm table",#N/A,FALSE,"ECM Matrix"}</definedName>
    <definedName name="what?" localSheetId="26" hidden="1">{"phase 1 ecm table",#N/A,FALSE,"ECM Matrix";"total ecm table",#N/A,FALSE,"ECM Matrix"}</definedName>
    <definedName name="what?" localSheetId="27" hidden="1">{"phase 1 ecm table",#N/A,FALSE,"ECM Matrix";"total ecm table",#N/A,FALSE,"ECM Matrix"}</definedName>
    <definedName name="what?" localSheetId="28" hidden="1">{"phase 1 ecm table",#N/A,FALSE,"ECM Matrix";"total ecm table",#N/A,FALSE,"ECM Matrix"}</definedName>
    <definedName name="what?" localSheetId="29" hidden="1">{"phase 1 ecm table",#N/A,FALSE,"ECM Matrix";"total ecm table",#N/A,FALSE,"ECM Matrix"}</definedName>
    <definedName name="what?" localSheetId="30" hidden="1">{"phase 1 ecm table",#N/A,FALSE,"ECM Matrix";"total ecm table",#N/A,FALSE,"ECM Matrix"}</definedName>
    <definedName name="what??" localSheetId="16" hidden="1">{"okte1",#N/A,FALSE,"OKTE GAS CONV";"okte2",#N/A,FALSE,"OKTE GAS CONV";"okte3",#N/A,FALSE,"OKTE GAS CONV";"okte4",#N/A,FALSE,"OKTE GAS CONV"}</definedName>
    <definedName name="what??" localSheetId="17" hidden="1">{"okte1",#N/A,FALSE,"OKTE GAS CONV";"okte2",#N/A,FALSE,"OKTE GAS CONV";"okte3",#N/A,FALSE,"OKTE GAS CONV";"okte4",#N/A,FALSE,"OKTE GAS CONV"}</definedName>
    <definedName name="what??" localSheetId="18" hidden="1">{"okte1",#N/A,FALSE,"OKTE GAS CONV";"okte2",#N/A,FALSE,"OKTE GAS CONV";"okte3",#N/A,FALSE,"OKTE GAS CONV";"okte4",#N/A,FALSE,"OKTE GAS CONV"}</definedName>
    <definedName name="what??" localSheetId="19" hidden="1">{"okte1",#N/A,FALSE,"OKTE GAS CONV";"okte2",#N/A,FALSE,"OKTE GAS CONV";"okte3",#N/A,FALSE,"OKTE GAS CONV";"okte4",#N/A,FALSE,"OKTE GAS CONV"}</definedName>
    <definedName name="what??" localSheetId="20" hidden="1">{"okte1",#N/A,FALSE,"OKTE GAS CONV";"okte2",#N/A,FALSE,"OKTE GAS CONV";"okte3",#N/A,FALSE,"OKTE GAS CONV";"okte4",#N/A,FALSE,"OKTE GAS CONV"}</definedName>
    <definedName name="what??" localSheetId="21" hidden="1">{"okte1",#N/A,FALSE,"OKTE GAS CONV";"okte2",#N/A,FALSE,"OKTE GAS CONV";"okte3",#N/A,FALSE,"OKTE GAS CONV";"okte4",#N/A,FALSE,"OKTE GAS CONV"}</definedName>
    <definedName name="what??" localSheetId="22" hidden="1">{"okte1",#N/A,FALSE,"OKTE GAS CONV";"okte2",#N/A,FALSE,"OKTE GAS CONV";"okte3",#N/A,FALSE,"OKTE GAS CONV";"okte4",#N/A,FALSE,"OKTE GAS CONV"}</definedName>
    <definedName name="what??" localSheetId="3" hidden="1">{"okte1",#N/A,FALSE,"OKTE GAS CONV";"okte2",#N/A,FALSE,"OKTE GAS CONV";"okte3",#N/A,FALSE,"OKTE GAS CONV";"okte4",#N/A,FALSE,"OKTE GAS CONV"}</definedName>
    <definedName name="what??" localSheetId="4" hidden="1">{"okte1",#N/A,FALSE,"OKTE GAS CONV";"okte2",#N/A,FALSE,"OKTE GAS CONV";"okte3",#N/A,FALSE,"OKTE GAS CONV";"okte4",#N/A,FALSE,"OKTE GAS CONV"}</definedName>
    <definedName name="what??" localSheetId="13" hidden="1">{"okte1",#N/A,FALSE,"OKTE GAS CONV";"okte2",#N/A,FALSE,"OKTE GAS CONV";"okte3",#N/A,FALSE,"OKTE GAS CONV";"okte4",#N/A,FALSE,"OKTE GAS CONV"}</definedName>
    <definedName name="what??" localSheetId="15" hidden="1">{"okte1",#N/A,FALSE,"OKTE GAS CONV";"okte2",#N/A,FALSE,"OKTE GAS CONV";"okte3",#N/A,FALSE,"OKTE GAS CONV";"okte4",#N/A,FALSE,"OKTE GAS CONV"}</definedName>
    <definedName name="what??" localSheetId="25" hidden="1">{"okte1",#N/A,FALSE,"OKTE GAS CONV";"okte2",#N/A,FALSE,"OKTE GAS CONV";"okte3",#N/A,FALSE,"OKTE GAS CONV";"okte4",#N/A,FALSE,"OKTE GAS CONV"}</definedName>
    <definedName name="what??" localSheetId="26" hidden="1">{"okte1",#N/A,FALSE,"OKTE GAS CONV";"okte2",#N/A,FALSE,"OKTE GAS CONV";"okte3",#N/A,FALSE,"OKTE GAS CONV";"okte4",#N/A,FALSE,"OKTE GAS CONV"}</definedName>
    <definedName name="what??" localSheetId="27" hidden="1">{"okte1",#N/A,FALSE,"OKTE GAS CONV";"okte2",#N/A,FALSE,"OKTE GAS CONV";"okte3",#N/A,FALSE,"OKTE GAS CONV";"okte4",#N/A,FALSE,"OKTE GAS CONV"}</definedName>
    <definedName name="what??" localSheetId="28" hidden="1">{"okte1",#N/A,FALSE,"OKTE GAS CONV";"okte2",#N/A,FALSE,"OKTE GAS CONV";"okte3",#N/A,FALSE,"OKTE GAS CONV";"okte4",#N/A,FALSE,"OKTE GAS CONV"}</definedName>
    <definedName name="what??" localSheetId="29" hidden="1">{"okte1",#N/A,FALSE,"OKTE GAS CONV";"okte2",#N/A,FALSE,"OKTE GAS CONV";"okte3",#N/A,FALSE,"OKTE GAS CONV";"okte4",#N/A,FALSE,"OKTE GAS CONV"}</definedName>
    <definedName name="what??" localSheetId="30" hidden="1">{"okte1",#N/A,FALSE,"OKTE GAS CONV";"okte2",#N/A,FALSE,"OKTE GAS CONV";"okte3",#N/A,FALSE,"OKTE GAS CONV";"okte4",#N/A,FALSE,"OKTE GAS CONV"}</definedName>
    <definedName name="what???" localSheetId="16" hidden="1">{"Overhead",#N/A,FALSE,"NEW FINMODEL";"Overhead",#N/A,FALSE,"Cash flow Phase 1";"Overhead PH1 w Benefits",#N/A,FALSE,"ECM Matrix";"Overhead PH1 w RFP",#N/A,FALSE,"ECM Matrix";"Overhead Total w benefits",#N/A,FALSE,"ECM Matrix";"Overhead Total w RFP",#N/A,FALSE,"ECM Matrix"}</definedName>
    <definedName name="what???" localSheetId="17" hidden="1">{"Overhead",#N/A,FALSE,"NEW FINMODEL";"Overhead",#N/A,FALSE,"Cash flow Phase 1";"Overhead PH1 w Benefits",#N/A,FALSE,"ECM Matrix";"Overhead PH1 w RFP",#N/A,FALSE,"ECM Matrix";"Overhead Total w benefits",#N/A,FALSE,"ECM Matrix";"Overhead Total w RFP",#N/A,FALSE,"ECM Matrix"}</definedName>
    <definedName name="what???" localSheetId="18" hidden="1">{"Overhead",#N/A,FALSE,"NEW FINMODEL";"Overhead",#N/A,FALSE,"Cash flow Phase 1";"Overhead PH1 w Benefits",#N/A,FALSE,"ECM Matrix";"Overhead PH1 w RFP",#N/A,FALSE,"ECM Matrix";"Overhead Total w benefits",#N/A,FALSE,"ECM Matrix";"Overhead Total w RFP",#N/A,FALSE,"ECM Matrix"}</definedName>
    <definedName name="what???" localSheetId="19" hidden="1">{"Overhead",#N/A,FALSE,"NEW FINMODEL";"Overhead",#N/A,FALSE,"Cash flow Phase 1";"Overhead PH1 w Benefits",#N/A,FALSE,"ECM Matrix";"Overhead PH1 w RFP",#N/A,FALSE,"ECM Matrix";"Overhead Total w benefits",#N/A,FALSE,"ECM Matrix";"Overhead Total w RFP",#N/A,FALSE,"ECM Matrix"}</definedName>
    <definedName name="what???" localSheetId="20" hidden="1">{"Overhead",#N/A,FALSE,"NEW FINMODEL";"Overhead",#N/A,FALSE,"Cash flow Phase 1";"Overhead PH1 w Benefits",#N/A,FALSE,"ECM Matrix";"Overhead PH1 w RFP",#N/A,FALSE,"ECM Matrix";"Overhead Total w benefits",#N/A,FALSE,"ECM Matrix";"Overhead Total w RFP",#N/A,FALSE,"ECM Matrix"}</definedName>
    <definedName name="what???" localSheetId="21" hidden="1">{"Overhead",#N/A,FALSE,"NEW FINMODEL";"Overhead",#N/A,FALSE,"Cash flow Phase 1";"Overhead PH1 w Benefits",#N/A,FALSE,"ECM Matrix";"Overhead PH1 w RFP",#N/A,FALSE,"ECM Matrix";"Overhead Total w benefits",#N/A,FALSE,"ECM Matrix";"Overhead Total w RFP",#N/A,FALSE,"ECM Matrix"}</definedName>
    <definedName name="what???" localSheetId="22" hidden="1">{"Overhead",#N/A,FALSE,"NEW FINMODEL";"Overhead",#N/A,FALSE,"Cash flow Phase 1";"Overhead PH1 w Benefits",#N/A,FALSE,"ECM Matrix";"Overhead PH1 w RFP",#N/A,FALSE,"ECM Matrix";"Overhead Total w benefits",#N/A,FALSE,"ECM Matrix";"Overhead Total w RFP",#N/A,FALSE,"ECM Matrix"}</definedName>
    <definedName name="what???" localSheetId="3" hidden="1">{"Overhead",#N/A,FALSE,"NEW FINMODEL";"Overhead",#N/A,FALSE,"Cash flow Phase 1";"Overhead PH1 w Benefits",#N/A,FALSE,"ECM Matrix";"Overhead PH1 w RFP",#N/A,FALSE,"ECM Matrix";"Overhead Total w benefits",#N/A,FALSE,"ECM Matrix";"Overhead Total w RFP",#N/A,FALSE,"ECM Matrix"}</definedName>
    <definedName name="what???" localSheetId="4" hidden="1">{"Overhead",#N/A,FALSE,"NEW FINMODEL";"Overhead",#N/A,FALSE,"Cash flow Phase 1";"Overhead PH1 w Benefits",#N/A,FALSE,"ECM Matrix";"Overhead PH1 w RFP",#N/A,FALSE,"ECM Matrix";"Overhead Total w benefits",#N/A,FALSE,"ECM Matrix";"Overhead Total w RFP",#N/A,FALSE,"ECM Matrix"}</definedName>
    <definedName name="what???" localSheetId="13" hidden="1">{"Overhead",#N/A,FALSE,"NEW FINMODEL";"Overhead",#N/A,FALSE,"Cash flow Phase 1";"Overhead PH1 w Benefits",#N/A,FALSE,"ECM Matrix";"Overhead PH1 w RFP",#N/A,FALSE,"ECM Matrix";"Overhead Total w benefits",#N/A,FALSE,"ECM Matrix";"Overhead Total w RFP",#N/A,FALSE,"ECM Matrix"}</definedName>
    <definedName name="what???" localSheetId="15" hidden="1">{"Overhead",#N/A,FALSE,"NEW FINMODEL";"Overhead",#N/A,FALSE,"Cash flow Phase 1";"Overhead PH1 w Benefits",#N/A,FALSE,"ECM Matrix";"Overhead PH1 w RFP",#N/A,FALSE,"ECM Matrix";"Overhead Total w benefits",#N/A,FALSE,"ECM Matrix";"Overhead Total w RFP",#N/A,FALSE,"ECM Matrix"}</definedName>
    <definedName name="what???" localSheetId="25" hidden="1">{"Overhead",#N/A,FALSE,"NEW FINMODEL";"Overhead",#N/A,FALSE,"Cash flow Phase 1";"Overhead PH1 w Benefits",#N/A,FALSE,"ECM Matrix";"Overhead PH1 w RFP",#N/A,FALSE,"ECM Matrix";"Overhead Total w benefits",#N/A,FALSE,"ECM Matrix";"Overhead Total w RFP",#N/A,FALSE,"ECM Matrix"}</definedName>
    <definedName name="what???" localSheetId="26" hidden="1">{"Overhead",#N/A,FALSE,"NEW FINMODEL";"Overhead",#N/A,FALSE,"Cash flow Phase 1";"Overhead PH1 w Benefits",#N/A,FALSE,"ECM Matrix";"Overhead PH1 w RFP",#N/A,FALSE,"ECM Matrix";"Overhead Total w benefits",#N/A,FALSE,"ECM Matrix";"Overhead Total w RFP",#N/A,FALSE,"ECM Matrix"}</definedName>
    <definedName name="what???" localSheetId="27" hidden="1">{"Overhead",#N/A,FALSE,"NEW FINMODEL";"Overhead",#N/A,FALSE,"Cash flow Phase 1";"Overhead PH1 w Benefits",#N/A,FALSE,"ECM Matrix";"Overhead PH1 w RFP",#N/A,FALSE,"ECM Matrix";"Overhead Total w benefits",#N/A,FALSE,"ECM Matrix";"Overhead Total w RFP",#N/A,FALSE,"ECM Matrix"}</definedName>
    <definedName name="what???" localSheetId="28" hidden="1">{"Overhead",#N/A,FALSE,"NEW FINMODEL";"Overhead",#N/A,FALSE,"Cash flow Phase 1";"Overhead PH1 w Benefits",#N/A,FALSE,"ECM Matrix";"Overhead PH1 w RFP",#N/A,FALSE,"ECM Matrix";"Overhead Total w benefits",#N/A,FALSE,"ECM Matrix";"Overhead Total w RFP",#N/A,FALSE,"ECM Matrix"}</definedName>
    <definedName name="what???" localSheetId="29" hidden="1">{"Overhead",#N/A,FALSE,"NEW FINMODEL";"Overhead",#N/A,FALSE,"Cash flow Phase 1";"Overhead PH1 w Benefits",#N/A,FALSE,"ECM Matrix";"Overhead PH1 w RFP",#N/A,FALSE,"ECM Matrix";"Overhead Total w benefits",#N/A,FALSE,"ECM Matrix";"Overhead Total w RFP",#N/A,FALSE,"ECM Matrix"}</definedName>
    <definedName name="what???" localSheetId="30" hidden="1">{"Overhead",#N/A,FALSE,"NEW FINMODEL";"Overhead",#N/A,FALSE,"Cash flow Phase 1";"Overhead PH1 w Benefits",#N/A,FALSE,"ECM Matrix";"Overhead PH1 w RFP",#N/A,FALSE,"ECM Matrix";"Overhead Total w benefits",#N/A,FALSE,"ECM Matrix";"Overhead Total w RFP",#N/A,FALSE,"ECM Matrix"}</definedName>
    <definedName name="what???1" localSheetId="16" hidden="1">{"Overhead",#N/A,FALSE,"NEW FINMODEL";"Overhead",#N/A,FALSE,"Cash flow Phase 1";"Overhead PH1 w Benefits",#N/A,FALSE,"ECM Matrix";"Overhead PH1 w RFP",#N/A,FALSE,"ECM Matrix";"Overhead Total w benefits",#N/A,FALSE,"ECM Matrix";"Overhead Total w RFP",#N/A,FALSE,"ECM Matrix"}</definedName>
    <definedName name="what???1" localSheetId="17" hidden="1">{"Overhead",#N/A,FALSE,"NEW FINMODEL";"Overhead",#N/A,FALSE,"Cash flow Phase 1";"Overhead PH1 w Benefits",#N/A,FALSE,"ECM Matrix";"Overhead PH1 w RFP",#N/A,FALSE,"ECM Matrix";"Overhead Total w benefits",#N/A,FALSE,"ECM Matrix";"Overhead Total w RFP",#N/A,FALSE,"ECM Matrix"}</definedName>
    <definedName name="what???1" localSheetId="18" hidden="1">{"Overhead",#N/A,FALSE,"NEW FINMODEL";"Overhead",#N/A,FALSE,"Cash flow Phase 1";"Overhead PH1 w Benefits",#N/A,FALSE,"ECM Matrix";"Overhead PH1 w RFP",#N/A,FALSE,"ECM Matrix";"Overhead Total w benefits",#N/A,FALSE,"ECM Matrix";"Overhead Total w RFP",#N/A,FALSE,"ECM Matrix"}</definedName>
    <definedName name="what???1" localSheetId="19" hidden="1">{"Overhead",#N/A,FALSE,"NEW FINMODEL";"Overhead",#N/A,FALSE,"Cash flow Phase 1";"Overhead PH1 w Benefits",#N/A,FALSE,"ECM Matrix";"Overhead PH1 w RFP",#N/A,FALSE,"ECM Matrix";"Overhead Total w benefits",#N/A,FALSE,"ECM Matrix";"Overhead Total w RFP",#N/A,FALSE,"ECM Matrix"}</definedName>
    <definedName name="what???1" localSheetId="20" hidden="1">{"Overhead",#N/A,FALSE,"NEW FINMODEL";"Overhead",#N/A,FALSE,"Cash flow Phase 1";"Overhead PH1 w Benefits",#N/A,FALSE,"ECM Matrix";"Overhead PH1 w RFP",#N/A,FALSE,"ECM Matrix";"Overhead Total w benefits",#N/A,FALSE,"ECM Matrix";"Overhead Total w RFP",#N/A,FALSE,"ECM Matrix"}</definedName>
    <definedName name="what???1" localSheetId="21" hidden="1">{"Overhead",#N/A,FALSE,"NEW FINMODEL";"Overhead",#N/A,FALSE,"Cash flow Phase 1";"Overhead PH1 w Benefits",#N/A,FALSE,"ECM Matrix";"Overhead PH1 w RFP",#N/A,FALSE,"ECM Matrix";"Overhead Total w benefits",#N/A,FALSE,"ECM Matrix";"Overhead Total w RFP",#N/A,FALSE,"ECM Matrix"}</definedName>
    <definedName name="what???1" localSheetId="22" hidden="1">{"Overhead",#N/A,FALSE,"NEW FINMODEL";"Overhead",#N/A,FALSE,"Cash flow Phase 1";"Overhead PH1 w Benefits",#N/A,FALSE,"ECM Matrix";"Overhead PH1 w RFP",#N/A,FALSE,"ECM Matrix";"Overhead Total w benefits",#N/A,FALSE,"ECM Matrix";"Overhead Total w RFP",#N/A,FALSE,"ECM Matrix"}</definedName>
    <definedName name="what???1" localSheetId="3" hidden="1">{"Overhead",#N/A,FALSE,"NEW FINMODEL";"Overhead",#N/A,FALSE,"Cash flow Phase 1";"Overhead PH1 w Benefits",#N/A,FALSE,"ECM Matrix";"Overhead PH1 w RFP",#N/A,FALSE,"ECM Matrix";"Overhead Total w benefits",#N/A,FALSE,"ECM Matrix";"Overhead Total w RFP",#N/A,FALSE,"ECM Matrix"}</definedName>
    <definedName name="what???1" localSheetId="4" hidden="1">{"Overhead",#N/A,FALSE,"NEW FINMODEL";"Overhead",#N/A,FALSE,"Cash flow Phase 1";"Overhead PH1 w Benefits",#N/A,FALSE,"ECM Matrix";"Overhead PH1 w RFP",#N/A,FALSE,"ECM Matrix";"Overhead Total w benefits",#N/A,FALSE,"ECM Matrix";"Overhead Total w RFP",#N/A,FALSE,"ECM Matrix"}</definedName>
    <definedName name="what???1" localSheetId="13" hidden="1">{"Overhead",#N/A,FALSE,"NEW FINMODEL";"Overhead",#N/A,FALSE,"Cash flow Phase 1";"Overhead PH1 w Benefits",#N/A,FALSE,"ECM Matrix";"Overhead PH1 w RFP",#N/A,FALSE,"ECM Matrix";"Overhead Total w benefits",#N/A,FALSE,"ECM Matrix";"Overhead Total w RFP",#N/A,FALSE,"ECM Matrix"}</definedName>
    <definedName name="what???1" localSheetId="15" hidden="1">{"Overhead",#N/A,FALSE,"NEW FINMODEL";"Overhead",#N/A,FALSE,"Cash flow Phase 1";"Overhead PH1 w Benefits",#N/A,FALSE,"ECM Matrix";"Overhead PH1 w RFP",#N/A,FALSE,"ECM Matrix";"Overhead Total w benefits",#N/A,FALSE,"ECM Matrix";"Overhead Total w RFP",#N/A,FALSE,"ECM Matrix"}</definedName>
    <definedName name="what???1" localSheetId="25" hidden="1">{"Overhead",#N/A,FALSE,"NEW FINMODEL";"Overhead",#N/A,FALSE,"Cash flow Phase 1";"Overhead PH1 w Benefits",#N/A,FALSE,"ECM Matrix";"Overhead PH1 w RFP",#N/A,FALSE,"ECM Matrix";"Overhead Total w benefits",#N/A,FALSE,"ECM Matrix";"Overhead Total w RFP",#N/A,FALSE,"ECM Matrix"}</definedName>
    <definedName name="what???1" localSheetId="26" hidden="1">{"Overhead",#N/A,FALSE,"NEW FINMODEL";"Overhead",#N/A,FALSE,"Cash flow Phase 1";"Overhead PH1 w Benefits",#N/A,FALSE,"ECM Matrix";"Overhead PH1 w RFP",#N/A,FALSE,"ECM Matrix";"Overhead Total w benefits",#N/A,FALSE,"ECM Matrix";"Overhead Total w RFP",#N/A,FALSE,"ECM Matrix"}</definedName>
    <definedName name="what???1" localSheetId="27" hidden="1">{"Overhead",#N/A,FALSE,"NEW FINMODEL";"Overhead",#N/A,FALSE,"Cash flow Phase 1";"Overhead PH1 w Benefits",#N/A,FALSE,"ECM Matrix";"Overhead PH1 w RFP",#N/A,FALSE,"ECM Matrix";"Overhead Total w benefits",#N/A,FALSE,"ECM Matrix";"Overhead Total w RFP",#N/A,FALSE,"ECM Matrix"}</definedName>
    <definedName name="what???1" localSheetId="28" hidden="1">{"Overhead",#N/A,FALSE,"NEW FINMODEL";"Overhead",#N/A,FALSE,"Cash flow Phase 1";"Overhead PH1 w Benefits",#N/A,FALSE,"ECM Matrix";"Overhead PH1 w RFP",#N/A,FALSE,"ECM Matrix";"Overhead Total w benefits",#N/A,FALSE,"ECM Matrix";"Overhead Total w RFP",#N/A,FALSE,"ECM Matrix"}</definedName>
    <definedName name="what???1" localSheetId="29" hidden="1">{"Overhead",#N/A,FALSE,"NEW FINMODEL";"Overhead",#N/A,FALSE,"Cash flow Phase 1";"Overhead PH1 w Benefits",#N/A,FALSE,"ECM Matrix";"Overhead PH1 w RFP",#N/A,FALSE,"ECM Matrix";"Overhead Total w benefits",#N/A,FALSE,"ECM Matrix";"Overhead Total w RFP",#N/A,FALSE,"ECM Matrix"}</definedName>
    <definedName name="what???1" localSheetId="30" hidden="1">{"Overhead",#N/A,FALSE,"NEW FINMODEL";"Overhead",#N/A,FALSE,"Cash flow Phase 1";"Overhead PH1 w Benefits",#N/A,FALSE,"ECM Matrix";"Overhead PH1 w RFP",#N/A,FALSE,"ECM Matrix";"Overhead Total w benefits",#N/A,FALSE,"ECM Matrix";"Overhead Total w RFP",#N/A,FALSE,"ECM Matrix"}</definedName>
    <definedName name="what??1" localSheetId="16" hidden="1">{"okte1",#N/A,FALSE,"OKTE GAS CONV";"okte2",#N/A,FALSE,"OKTE GAS CONV";"okte3",#N/A,FALSE,"OKTE GAS CONV";"okte4",#N/A,FALSE,"OKTE GAS CONV"}</definedName>
    <definedName name="what??1" localSheetId="17" hidden="1">{"okte1",#N/A,FALSE,"OKTE GAS CONV";"okte2",#N/A,FALSE,"OKTE GAS CONV";"okte3",#N/A,FALSE,"OKTE GAS CONV";"okte4",#N/A,FALSE,"OKTE GAS CONV"}</definedName>
    <definedName name="what??1" localSheetId="18" hidden="1">{"okte1",#N/A,FALSE,"OKTE GAS CONV";"okte2",#N/A,FALSE,"OKTE GAS CONV";"okte3",#N/A,FALSE,"OKTE GAS CONV";"okte4",#N/A,FALSE,"OKTE GAS CONV"}</definedName>
    <definedName name="what??1" localSheetId="19" hidden="1">{"okte1",#N/A,FALSE,"OKTE GAS CONV";"okte2",#N/A,FALSE,"OKTE GAS CONV";"okte3",#N/A,FALSE,"OKTE GAS CONV";"okte4",#N/A,FALSE,"OKTE GAS CONV"}</definedName>
    <definedName name="what??1" localSheetId="20" hidden="1">{"okte1",#N/A,FALSE,"OKTE GAS CONV";"okte2",#N/A,FALSE,"OKTE GAS CONV";"okte3",#N/A,FALSE,"OKTE GAS CONV";"okte4",#N/A,FALSE,"OKTE GAS CONV"}</definedName>
    <definedName name="what??1" localSheetId="21" hidden="1">{"okte1",#N/A,FALSE,"OKTE GAS CONV";"okte2",#N/A,FALSE,"OKTE GAS CONV";"okte3",#N/A,FALSE,"OKTE GAS CONV";"okte4",#N/A,FALSE,"OKTE GAS CONV"}</definedName>
    <definedName name="what??1" localSheetId="22" hidden="1">{"okte1",#N/A,FALSE,"OKTE GAS CONV";"okte2",#N/A,FALSE,"OKTE GAS CONV";"okte3",#N/A,FALSE,"OKTE GAS CONV";"okte4",#N/A,FALSE,"OKTE GAS CONV"}</definedName>
    <definedName name="what??1" localSheetId="3" hidden="1">{"okte1",#N/A,FALSE,"OKTE GAS CONV";"okte2",#N/A,FALSE,"OKTE GAS CONV";"okte3",#N/A,FALSE,"OKTE GAS CONV";"okte4",#N/A,FALSE,"OKTE GAS CONV"}</definedName>
    <definedName name="what??1" localSheetId="4" hidden="1">{"okte1",#N/A,FALSE,"OKTE GAS CONV";"okte2",#N/A,FALSE,"OKTE GAS CONV";"okte3",#N/A,FALSE,"OKTE GAS CONV";"okte4",#N/A,FALSE,"OKTE GAS CONV"}</definedName>
    <definedName name="what??1" localSheetId="13" hidden="1">{"okte1",#N/A,FALSE,"OKTE GAS CONV";"okte2",#N/A,FALSE,"OKTE GAS CONV";"okte3",#N/A,FALSE,"OKTE GAS CONV";"okte4",#N/A,FALSE,"OKTE GAS CONV"}</definedName>
    <definedName name="what??1" localSheetId="15" hidden="1">{"okte1",#N/A,FALSE,"OKTE GAS CONV";"okte2",#N/A,FALSE,"OKTE GAS CONV";"okte3",#N/A,FALSE,"OKTE GAS CONV";"okte4",#N/A,FALSE,"OKTE GAS CONV"}</definedName>
    <definedName name="what??1" localSheetId="25" hidden="1">{"okte1",#N/A,FALSE,"OKTE GAS CONV";"okte2",#N/A,FALSE,"OKTE GAS CONV";"okte3",#N/A,FALSE,"OKTE GAS CONV";"okte4",#N/A,FALSE,"OKTE GAS CONV"}</definedName>
    <definedName name="what??1" localSheetId="26" hidden="1">{"okte1",#N/A,FALSE,"OKTE GAS CONV";"okte2",#N/A,FALSE,"OKTE GAS CONV";"okte3",#N/A,FALSE,"OKTE GAS CONV";"okte4",#N/A,FALSE,"OKTE GAS CONV"}</definedName>
    <definedName name="what??1" localSheetId="27" hidden="1">{"okte1",#N/A,FALSE,"OKTE GAS CONV";"okte2",#N/A,FALSE,"OKTE GAS CONV";"okte3",#N/A,FALSE,"OKTE GAS CONV";"okte4",#N/A,FALSE,"OKTE GAS CONV"}</definedName>
    <definedName name="what??1" localSheetId="28" hidden="1">{"okte1",#N/A,FALSE,"OKTE GAS CONV";"okte2",#N/A,FALSE,"OKTE GAS CONV";"okte3",#N/A,FALSE,"OKTE GAS CONV";"okte4",#N/A,FALSE,"OKTE GAS CONV"}</definedName>
    <definedName name="what??1" localSheetId="29" hidden="1">{"okte1",#N/A,FALSE,"OKTE GAS CONV";"okte2",#N/A,FALSE,"OKTE GAS CONV";"okte3",#N/A,FALSE,"OKTE GAS CONV";"okte4",#N/A,FALSE,"OKTE GAS CONV"}</definedName>
    <definedName name="what??1" localSheetId="30" hidden="1">{"okte1",#N/A,FALSE,"OKTE GAS CONV";"okte2",#N/A,FALSE,"OKTE GAS CONV";"okte3",#N/A,FALSE,"OKTE GAS CONV";"okte4",#N/A,FALSE,"OKTE GAS CONV"}</definedName>
    <definedName name="what1" localSheetId="16" hidden="1">{"phase 1 ecm table",#N/A,FALSE,"ECM Matrix";"total ecm table",#N/A,FALSE,"ECM Matrix"}</definedName>
    <definedName name="what1" localSheetId="17" hidden="1">{"phase 1 ecm table",#N/A,FALSE,"ECM Matrix";"total ecm table",#N/A,FALSE,"ECM Matrix"}</definedName>
    <definedName name="what1" localSheetId="18" hidden="1">{"phase 1 ecm table",#N/A,FALSE,"ECM Matrix";"total ecm table",#N/A,FALSE,"ECM Matrix"}</definedName>
    <definedName name="what1" localSheetId="19" hidden="1">{"phase 1 ecm table",#N/A,FALSE,"ECM Matrix";"total ecm table",#N/A,FALSE,"ECM Matrix"}</definedName>
    <definedName name="what1" localSheetId="20" hidden="1">{"phase 1 ecm table",#N/A,FALSE,"ECM Matrix";"total ecm table",#N/A,FALSE,"ECM Matrix"}</definedName>
    <definedName name="what1" localSheetId="21" hidden="1">{"phase 1 ecm table",#N/A,FALSE,"ECM Matrix";"total ecm table",#N/A,FALSE,"ECM Matrix"}</definedName>
    <definedName name="what1" localSheetId="22" hidden="1">{"phase 1 ecm table",#N/A,FALSE,"ECM Matrix";"total ecm table",#N/A,FALSE,"ECM Matrix"}</definedName>
    <definedName name="what1" localSheetId="3" hidden="1">{"phase 1 ecm table",#N/A,FALSE,"ECM Matrix";"total ecm table",#N/A,FALSE,"ECM Matrix"}</definedName>
    <definedName name="what1" localSheetId="4" hidden="1">{"phase 1 ecm table",#N/A,FALSE,"ECM Matrix";"total ecm table",#N/A,FALSE,"ECM Matrix"}</definedName>
    <definedName name="what1" localSheetId="13" hidden="1">{"phase 1 ecm table",#N/A,FALSE,"ECM Matrix";"total ecm table",#N/A,FALSE,"ECM Matrix"}</definedName>
    <definedName name="what1" localSheetId="15" hidden="1">{"phase 1 ecm table",#N/A,FALSE,"ECM Matrix";"total ecm table",#N/A,FALSE,"ECM Matrix"}</definedName>
    <definedName name="what1" localSheetId="25" hidden="1">{"phase 1 ecm table",#N/A,FALSE,"ECM Matrix";"total ecm table",#N/A,FALSE,"ECM Matrix"}</definedName>
    <definedName name="what1" localSheetId="26" hidden="1">{"phase 1 ecm table",#N/A,FALSE,"ECM Matrix";"total ecm table",#N/A,FALSE,"ECM Matrix"}</definedName>
    <definedName name="what1" localSheetId="27" hidden="1">{"phase 1 ecm table",#N/A,FALSE,"ECM Matrix";"total ecm table",#N/A,FALSE,"ECM Matrix"}</definedName>
    <definedName name="what1" localSheetId="28" hidden="1">{"phase 1 ecm table",#N/A,FALSE,"ECM Matrix";"total ecm table",#N/A,FALSE,"ECM Matrix"}</definedName>
    <definedName name="what1" localSheetId="29" hidden="1">{"phase 1 ecm table",#N/A,FALSE,"ECM Matrix";"total ecm table",#N/A,FALSE,"ECM Matrix"}</definedName>
    <definedName name="what1" localSheetId="30" hidden="1">{"phase 1 ecm table",#N/A,FALSE,"ECM Matrix";"total ecm table",#N/A,FALSE,"ECM Matrix"}</definedName>
    <definedName name="whatth" localSheetId="16" hidden="1">{"Page_1",#N/A,FALSE,"BAD4Q98";"Page_2",#N/A,FALSE,"BAD4Q98";"Page_3",#N/A,FALSE,"BAD4Q98";"Page_4",#N/A,FALSE,"BAD4Q98";"Page_5",#N/A,FALSE,"BAD4Q98";"Page_6",#N/A,FALSE,"BAD4Q98";"Input_1",#N/A,FALSE,"BAD4Q98";"Input_2",#N/A,FALSE,"BAD4Q98"}</definedName>
    <definedName name="whatth" localSheetId="17" hidden="1">{"Page_1",#N/A,FALSE,"BAD4Q98";"Page_2",#N/A,FALSE,"BAD4Q98";"Page_3",#N/A,FALSE,"BAD4Q98";"Page_4",#N/A,FALSE,"BAD4Q98";"Page_5",#N/A,FALSE,"BAD4Q98";"Page_6",#N/A,FALSE,"BAD4Q98";"Input_1",#N/A,FALSE,"BAD4Q98";"Input_2",#N/A,FALSE,"BAD4Q98"}</definedName>
    <definedName name="whatth" localSheetId="18" hidden="1">{"Page_1",#N/A,FALSE,"BAD4Q98";"Page_2",#N/A,FALSE,"BAD4Q98";"Page_3",#N/A,FALSE,"BAD4Q98";"Page_4",#N/A,FALSE,"BAD4Q98";"Page_5",#N/A,FALSE,"BAD4Q98";"Page_6",#N/A,FALSE,"BAD4Q98";"Input_1",#N/A,FALSE,"BAD4Q98";"Input_2",#N/A,FALSE,"BAD4Q98"}</definedName>
    <definedName name="whatth" localSheetId="19" hidden="1">{"Page_1",#N/A,FALSE,"BAD4Q98";"Page_2",#N/A,FALSE,"BAD4Q98";"Page_3",#N/A,FALSE,"BAD4Q98";"Page_4",#N/A,FALSE,"BAD4Q98";"Page_5",#N/A,FALSE,"BAD4Q98";"Page_6",#N/A,FALSE,"BAD4Q98";"Input_1",#N/A,FALSE,"BAD4Q98";"Input_2",#N/A,FALSE,"BAD4Q98"}</definedName>
    <definedName name="whatth" localSheetId="20" hidden="1">{"Page_1",#N/A,FALSE,"BAD4Q98";"Page_2",#N/A,FALSE,"BAD4Q98";"Page_3",#N/A,FALSE,"BAD4Q98";"Page_4",#N/A,FALSE,"BAD4Q98";"Page_5",#N/A,FALSE,"BAD4Q98";"Page_6",#N/A,FALSE,"BAD4Q98";"Input_1",#N/A,FALSE,"BAD4Q98";"Input_2",#N/A,FALSE,"BAD4Q98"}</definedName>
    <definedName name="whatth" localSheetId="21" hidden="1">{"Page_1",#N/A,FALSE,"BAD4Q98";"Page_2",#N/A,FALSE,"BAD4Q98";"Page_3",#N/A,FALSE,"BAD4Q98";"Page_4",#N/A,FALSE,"BAD4Q98";"Page_5",#N/A,FALSE,"BAD4Q98";"Page_6",#N/A,FALSE,"BAD4Q98";"Input_1",#N/A,FALSE,"BAD4Q98";"Input_2",#N/A,FALSE,"BAD4Q98"}</definedName>
    <definedName name="whatth" localSheetId="22" hidden="1">{"Page_1",#N/A,FALSE,"BAD4Q98";"Page_2",#N/A,FALSE,"BAD4Q98";"Page_3",#N/A,FALSE,"BAD4Q98";"Page_4",#N/A,FALSE,"BAD4Q98";"Page_5",#N/A,FALSE,"BAD4Q98";"Page_6",#N/A,FALSE,"BAD4Q98";"Input_1",#N/A,FALSE,"BAD4Q98";"Input_2",#N/A,FALSE,"BAD4Q98"}</definedName>
    <definedName name="whatth" localSheetId="3" hidden="1">{"Page_1",#N/A,FALSE,"BAD4Q98";"Page_2",#N/A,FALSE,"BAD4Q98";"Page_3",#N/A,FALSE,"BAD4Q98";"Page_4",#N/A,FALSE,"BAD4Q98";"Page_5",#N/A,FALSE,"BAD4Q98";"Page_6",#N/A,FALSE,"BAD4Q98";"Input_1",#N/A,FALSE,"BAD4Q98";"Input_2",#N/A,FALSE,"BAD4Q98"}</definedName>
    <definedName name="whatth" localSheetId="4" hidden="1">{"Page_1",#N/A,FALSE,"BAD4Q98";"Page_2",#N/A,FALSE,"BAD4Q98";"Page_3",#N/A,FALSE,"BAD4Q98";"Page_4",#N/A,FALSE,"BAD4Q98";"Page_5",#N/A,FALSE,"BAD4Q98";"Page_6",#N/A,FALSE,"BAD4Q98";"Input_1",#N/A,FALSE,"BAD4Q98";"Input_2",#N/A,FALSE,"BAD4Q98"}</definedName>
    <definedName name="whatth" localSheetId="13" hidden="1">{"Page_1",#N/A,FALSE,"BAD4Q98";"Page_2",#N/A,FALSE,"BAD4Q98";"Page_3",#N/A,FALSE,"BAD4Q98";"Page_4",#N/A,FALSE,"BAD4Q98";"Page_5",#N/A,FALSE,"BAD4Q98";"Page_6",#N/A,FALSE,"BAD4Q98";"Input_1",#N/A,FALSE,"BAD4Q98";"Input_2",#N/A,FALSE,"BAD4Q98"}</definedName>
    <definedName name="whatth" localSheetId="15" hidden="1">{"Page_1",#N/A,FALSE,"BAD4Q98";"Page_2",#N/A,FALSE,"BAD4Q98";"Page_3",#N/A,FALSE,"BAD4Q98";"Page_4",#N/A,FALSE,"BAD4Q98";"Page_5",#N/A,FALSE,"BAD4Q98";"Page_6",#N/A,FALSE,"BAD4Q98";"Input_1",#N/A,FALSE,"BAD4Q98";"Input_2",#N/A,FALSE,"BAD4Q98"}</definedName>
    <definedName name="whatth" localSheetId="25" hidden="1">{"Page_1",#N/A,FALSE,"BAD4Q98";"Page_2",#N/A,FALSE,"BAD4Q98";"Page_3",#N/A,FALSE,"BAD4Q98";"Page_4",#N/A,FALSE,"BAD4Q98";"Page_5",#N/A,FALSE,"BAD4Q98";"Page_6",#N/A,FALSE,"BAD4Q98";"Input_1",#N/A,FALSE,"BAD4Q98";"Input_2",#N/A,FALSE,"BAD4Q98"}</definedName>
    <definedName name="whatth" localSheetId="26" hidden="1">{"Page_1",#N/A,FALSE,"BAD4Q98";"Page_2",#N/A,FALSE,"BAD4Q98";"Page_3",#N/A,FALSE,"BAD4Q98";"Page_4",#N/A,FALSE,"BAD4Q98";"Page_5",#N/A,FALSE,"BAD4Q98";"Page_6",#N/A,FALSE,"BAD4Q98";"Input_1",#N/A,FALSE,"BAD4Q98";"Input_2",#N/A,FALSE,"BAD4Q98"}</definedName>
    <definedName name="whatth" localSheetId="27" hidden="1">{"Page_1",#N/A,FALSE,"BAD4Q98";"Page_2",#N/A,FALSE,"BAD4Q98";"Page_3",#N/A,FALSE,"BAD4Q98";"Page_4",#N/A,FALSE,"BAD4Q98";"Page_5",#N/A,FALSE,"BAD4Q98";"Page_6",#N/A,FALSE,"BAD4Q98";"Input_1",#N/A,FALSE,"BAD4Q98";"Input_2",#N/A,FALSE,"BAD4Q98"}</definedName>
    <definedName name="whatth" localSheetId="28" hidden="1">{"Page_1",#N/A,FALSE,"BAD4Q98";"Page_2",#N/A,FALSE,"BAD4Q98";"Page_3",#N/A,FALSE,"BAD4Q98";"Page_4",#N/A,FALSE,"BAD4Q98";"Page_5",#N/A,FALSE,"BAD4Q98";"Page_6",#N/A,FALSE,"BAD4Q98";"Input_1",#N/A,FALSE,"BAD4Q98";"Input_2",#N/A,FALSE,"BAD4Q98"}</definedName>
    <definedName name="whatth" localSheetId="29" hidden="1">{"Page_1",#N/A,FALSE,"BAD4Q98";"Page_2",#N/A,FALSE,"BAD4Q98";"Page_3",#N/A,FALSE,"BAD4Q98";"Page_4",#N/A,FALSE,"BAD4Q98";"Page_5",#N/A,FALSE,"BAD4Q98";"Page_6",#N/A,FALSE,"BAD4Q98";"Input_1",#N/A,FALSE,"BAD4Q98";"Input_2",#N/A,FALSE,"BAD4Q98"}</definedName>
    <definedName name="whatth" localSheetId="30" hidden="1">{"Page_1",#N/A,FALSE,"BAD4Q98";"Page_2",#N/A,FALSE,"BAD4Q98";"Page_3",#N/A,FALSE,"BAD4Q98";"Page_4",#N/A,FALSE,"BAD4Q98";"Page_5",#N/A,FALSE,"BAD4Q98";"Page_6",#N/A,FALSE,"BAD4Q98";"Input_1",#N/A,FALSE,"BAD4Q98";"Input_2",#N/A,FALSE,"BAD4Q98"}</definedName>
    <definedName name="who" localSheetId="16" hidden="1">{"phase 1 ecm table",#N/A,FALSE,"ECM Matrix";"total ecm table",#N/A,FALSE,"ECM Matrix"}</definedName>
    <definedName name="who" localSheetId="17" hidden="1">{"phase 1 ecm table",#N/A,FALSE,"ECM Matrix";"total ecm table",#N/A,FALSE,"ECM Matrix"}</definedName>
    <definedName name="who" localSheetId="18" hidden="1">{"phase 1 ecm table",#N/A,FALSE,"ECM Matrix";"total ecm table",#N/A,FALSE,"ECM Matrix"}</definedName>
    <definedName name="who" localSheetId="19" hidden="1">{"phase 1 ecm table",#N/A,FALSE,"ECM Matrix";"total ecm table",#N/A,FALSE,"ECM Matrix"}</definedName>
    <definedName name="who" localSheetId="20" hidden="1">{"phase 1 ecm table",#N/A,FALSE,"ECM Matrix";"total ecm table",#N/A,FALSE,"ECM Matrix"}</definedName>
    <definedName name="who" localSheetId="21" hidden="1">{"phase 1 ecm table",#N/A,FALSE,"ECM Matrix";"total ecm table",#N/A,FALSE,"ECM Matrix"}</definedName>
    <definedName name="who" localSheetId="22" hidden="1">{"phase 1 ecm table",#N/A,FALSE,"ECM Matrix";"total ecm table",#N/A,FALSE,"ECM Matrix"}</definedName>
    <definedName name="who" localSheetId="3" hidden="1">{"phase 1 ecm table",#N/A,FALSE,"ECM Matrix";"total ecm table",#N/A,FALSE,"ECM Matrix"}</definedName>
    <definedName name="who" localSheetId="4" hidden="1">{"phase 1 ecm table",#N/A,FALSE,"ECM Matrix";"total ecm table",#N/A,FALSE,"ECM Matrix"}</definedName>
    <definedName name="who" localSheetId="13" hidden="1">{"phase 1 ecm table",#N/A,FALSE,"ECM Matrix";"total ecm table",#N/A,FALSE,"ECM Matrix"}</definedName>
    <definedName name="who" localSheetId="15" hidden="1">{"phase 1 ecm table",#N/A,FALSE,"ECM Matrix";"total ecm table",#N/A,FALSE,"ECM Matrix"}</definedName>
    <definedName name="who" localSheetId="25" hidden="1">{"phase 1 ecm table",#N/A,FALSE,"ECM Matrix";"total ecm table",#N/A,FALSE,"ECM Matrix"}</definedName>
    <definedName name="who" localSheetId="26" hidden="1">{"phase 1 ecm table",#N/A,FALSE,"ECM Matrix";"total ecm table",#N/A,FALSE,"ECM Matrix"}</definedName>
    <definedName name="who" localSheetId="27" hidden="1">{"phase 1 ecm table",#N/A,FALSE,"ECM Matrix";"total ecm table",#N/A,FALSE,"ECM Matrix"}</definedName>
    <definedName name="who" localSheetId="28" hidden="1">{"phase 1 ecm table",#N/A,FALSE,"ECM Matrix";"total ecm table",#N/A,FALSE,"ECM Matrix"}</definedName>
    <definedName name="who" localSheetId="29" hidden="1">{"phase 1 ecm table",#N/A,FALSE,"ECM Matrix";"total ecm table",#N/A,FALSE,"ECM Matrix"}</definedName>
    <definedName name="who" localSheetId="30" hidden="1">{"phase 1 ecm table",#N/A,FALSE,"ECM Matrix";"total ecm table",#N/A,FALSE,"ECM Matrix"}</definedName>
    <definedName name="whoa" localSheetId="16" hidden="1">{"okte1",#N/A,FALSE,"OKTE GAS CONV";"okte2",#N/A,FALSE,"OKTE GAS CONV";"okte3",#N/A,FALSE,"OKTE GAS CONV";"okte4",#N/A,FALSE,"OKTE GAS CONV"}</definedName>
    <definedName name="whoa" localSheetId="17" hidden="1">{"okte1",#N/A,FALSE,"OKTE GAS CONV";"okte2",#N/A,FALSE,"OKTE GAS CONV";"okte3",#N/A,FALSE,"OKTE GAS CONV";"okte4",#N/A,FALSE,"OKTE GAS CONV"}</definedName>
    <definedName name="whoa" localSheetId="18" hidden="1">{"okte1",#N/A,FALSE,"OKTE GAS CONV";"okte2",#N/A,FALSE,"OKTE GAS CONV";"okte3",#N/A,FALSE,"OKTE GAS CONV";"okte4",#N/A,FALSE,"OKTE GAS CONV"}</definedName>
    <definedName name="whoa" localSheetId="19" hidden="1">{"okte1",#N/A,FALSE,"OKTE GAS CONV";"okte2",#N/A,FALSE,"OKTE GAS CONV";"okte3",#N/A,FALSE,"OKTE GAS CONV";"okte4",#N/A,FALSE,"OKTE GAS CONV"}</definedName>
    <definedName name="whoa" localSheetId="20" hidden="1">{"okte1",#N/A,FALSE,"OKTE GAS CONV";"okte2",#N/A,FALSE,"OKTE GAS CONV";"okte3",#N/A,FALSE,"OKTE GAS CONV";"okte4",#N/A,FALSE,"OKTE GAS CONV"}</definedName>
    <definedName name="whoa" localSheetId="21" hidden="1">{"okte1",#N/A,FALSE,"OKTE GAS CONV";"okte2",#N/A,FALSE,"OKTE GAS CONV";"okte3",#N/A,FALSE,"OKTE GAS CONV";"okte4",#N/A,FALSE,"OKTE GAS CONV"}</definedName>
    <definedName name="whoa" localSheetId="22" hidden="1">{"okte1",#N/A,FALSE,"OKTE GAS CONV";"okte2",#N/A,FALSE,"OKTE GAS CONV";"okte3",#N/A,FALSE,"OKTE GAS CONV";"okte4",#N/A,FALSE,"OKTE GAS CONV"}</definedName>
    <definedName name="whoa" localSheetId="3" hidden="1">{"okte1",#N/A,FALSE,"OKTE GAS CONV";"okte2",#N/A,FALSE,"OKTE GAS CONV";"okte3",#N/A,FALSE,"OKTE GAS CONV";"okte4",#N/A,FALSE,"OKTE GAS CONV"}</definedName>
    <definedName name="whoa" localSheetId="4" hidden="1">{"okte1",#N/A,FALSE,"OKTE GAS CONV";"okte2",#N/A,FALSE,"OKTE GAS CONV";"okte3",#N/A,FALSE,"OKTE GAS CONV";"okte4",#N/A,FALSE,"OKTE GAS CONV"}</definedName>
    <definedName name="whoa" localSheetId="13" hidden="1">{"okte1",#N/A,FALSE,"OKTE GAS CONV";"okte2",#N/A,FALSE,"OKTE GAS CONV";"okte3",#N/A,FALSE,"OKTE GAS CONV";"okte4",#N/A,FALSE,"OKTE GAS CONV"}</definedName>
    <definedName name="whoa" localSheetId="15" hidden="1">{"okte1",#N/A,FALSE,"OKTE GAS CONV";"okte2",#N/A,FALSE,"OKTE GAS CONV";"okte3",#N/A,FALSE,"OKTE GAS CONV";"okte4",#N/A,FALSE,"OKTE GAS CONV"}</definedName>
    <definedName name="whoa" localSheetId="25" hidden="1">{"okte1",#N/A,FALSE,"OKTE GAS CONV";"okte2",#N/A,FALSE,"OKTE GAS CONV";"okte3",#N/A,FALSE,"OKTE GAS CONV";"okte4",#N/A,FALSE,"OKTE GAS CONV"}</definedName>
    <definedName name="whoa" localSheetId="26" hidden="1">{"okte1",#N/A,FALSE,"OKTE GAS CONV";"okte2",#N/A,FALSE,"OKTE GAS CONV";"okte3",#N/A,FALSE,"OKTE GAS CONV";"okte4",#N/A,FALSE,"OKTE GAS CONV"}</definedName>
    <definedName name="whoa" localSheetId="27" hidden="1">{"okte1",#N/A,FALSE,"OKTE GAS CONV";"okte2",#N/A,FALSE,"OKTE GAS CONV";"okte3",#N/A,FALSE,"OKTE GAS CONV";"okte4",#N/A,FALSE,"OKTE GAS CONV"}</definedName>
    <definedName name="whoa" localSheetId="28" hidden="1">{"okte1",#N/A,FALSE,"OKTE GAS CONV";"okte2",#N/A,FALSE,"OKTE GAS CONV";"okte3",#N/A,FALSE,"OKTE GAS CONV";"okte4",#N/A,FALSE,"OKTE GAS CONV"}</definedName>
    <definedName name="whoa" localSheetId="29" hidden="1">{"okte1",#N/A,FALSE,"OKTE GAS CONV";"okte2",#N/A,FALSE,"OKTE GAS CONV";"okte3",#N/A,FALSE,"OKTE GAS CONV";"okte4",#N/A,FALSE,"OKTE GAS CONV"}</definedName>
    <definedName name="whoa" localSheetId="30" hidden="1">{"okte1",#N/A,FALSE,"OKTE GAS CONV";"okte2",#N/A,FALSE,"OKTE GAS CONV";"okte3",#N/A,FALSE,"OKTE GAS CONV";"okte4",#N/A,FALSE,"OKTE GAS CONV"}</definedName>
    <definedName name="Working_Capital_Facility_Commitment_Fee_Rate_year_6_plus" localSheetId="16">#REF!</definedName>
    <definedName name="Working_Capital_Facility_Commitment_Fee_Rate_year_6_plus" localSheetId="17">#REF!</definedName>
    <definedName name="Working_Capital_Facility_Commitment_Fee_Rate_year_6_plus" localSheetId="18">#REF!</definedName>
    <definedName name="Working_Capital_Facility_Commitment_Fee_Rate_year_6_plus" localSheetId="19">#REF!</definedName>
    <definedName name="Working_Capital_Facility_Commitment_Fee_Rate_year_6_plus" localSheetId="20">#REF!</definedName>
    <definedName name="Working_Capital_Facility_Commitment_Fee_Rate_year_6_plus" localSheetId="21">#REF!</definedName>
    <definedName name="Working_Capital_Facility_Commitment_Fee_Rate_year_6_plus" localSheetId="25">#REF!</definedName>
    <definedName name="Working_Capital_Facility_Commitment_Fee_Rate_year_6_plus" localSheetId="26">#REF!</definedName>
    <definedName name="Working_Capital_Facility_Commitment_Fee_Rate_year_6_plus" localSheetId="27">#REF!</definedName>
    <definedName name="Working_Capital_Facility_Commitment_Fee_Rate_year_6_plus" localSheetId="28">#REF!</definedName>
    <definedName name="Working_Capital_Facility_Commitment_Fee_Rate_year_6_plus" localSheetId="29">#REF!</definedName>
    <definedName name="Working_Capital_Facility_Commitment_Fee_Rate_year_6_plus" localSheetId="30">#REF!</definedName>
    <definedName name="Working_Capital_Facility_Commitment_Fee_Rate_year_6_plus">#REF!</definedName>
    <definedName name="Working_Capital_Facility_Spread_year_6_plus" localSheetId="16">#REF!</definedName>
    <definedName name="Working_Capital_Facility_Spread_year_6_plus" localSheetId="17">#REF!</definedName>
    <definedName name="Working_Capital_Facility_Spread_year_6_plus" localSheetId="18">#REF!</definedName>
    <definedName name="Working_Capital_Facility_Spread_year_6_plus" localSheetId="19">#REF!</definedName>
    <definedName name="Working_Capital_Facility_Spread_year_6_plus" localSheetId="20">#REF!</definedName>
    <definedName name="Working_Capital_Facility_Spread_year_6_plus" localSheetId="21">#REF!</definedName>
    <definedName name="Working_Capital_Facility_Spread_year_6_plus" localSheetId="25">#REF!</definedName>
    <definedName name="Working_Capital_Facility_Spread_year_6_plus" localSheetId="26">#REF!</definedName>
    <definedName name="Working_Capital_Facility_Spread_year_6_plus" localSheetId="27">#REF!</definedName>
    <definedName name="Working_Capital_Facility_Spread_year_6_plus" localSheetId="28">#REF!</definedName>
    <definedName name="Working_Capital_Facility_Spread_year_6_plus" localSheetId="29">#REF!</definedName>
    <definedName name="Working_Capital_Facility_Spread_year_6_plus" localSheetId="30">#REF!</definedName>
    <definedName name="Working_Capital_Facility_Spread_year_6_plus">#REF!</definedName>
    <definedName name="wrn.1995._.BUDGET._.PACKAGE." localSheetId="16"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17"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18"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19"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20"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21"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22"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3"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4"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13"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15"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25"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26"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27"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28"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29"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30"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Aging._.and._.Trend._.Analysis." localSheetId="16" hidden="1">{#N/A,#N/A,FALSE,"Aging Summary";#N/A,#N/A,FALSE,"Ratio Analysis";#N/A,#N/A,FALSE,"Test 120 Day Accts";#N/A,#N/A,FALSE,"Tickmarks"}</definedName>
    <definedName name="wrn.Aging._.and._.Trend._.Analysis." localSheetId="17" hidden="1">{#N/A,#N/A,FALSE,"Aging Summary";#N/A,#N/A,FALSE,"Ratio Analysis";#N/A,#N/A,FALSE,"Test 120 Day Accts";#N/A,#N/A,FALSE,"Tickmarks"}</definedName>
    <definedName name="wrn.Aging._.and._.Trend._.Analysis." localSheetId="18" hidden="1">{#N/A,#N/A,FALSE,"Aging Summary";#N/A,#N/A,FALSE,"Ratio Analysis";#N/A,#N/A,FALSE,"Test 120 Day Accts";#N/A,#N/A,FALSE,"Tickmarks"}</definedName>
    <definedName name="wrn.Aging._.and._.Trend._.Analysis." localSheetId="19" hidden="1">{#N/A,#N/A,FALSE,"Aging Summary";#N/A,#N/A,FALSE,"Ratio Analysis";#N/A,#N/A,FALSE,"Test 120 Day Accts";#N/A,#N/A,FALSE,"Tickmarks"}</definedName>
    <definedName name="wrn.Aging._.and._.Trend._.Analysis." localSheetId="20" hidden="1">{#N/A,#N/A,FALSE,"Aging Summary";#N/A,#N/A,FALSE,"Ratio Analysis";#N/A,#N/A,FALSE,"Test 120 Day Accts";#N/A,#N/A,FALSE,"Tickmarks"}</definedName>
    <definedName name="wrn.Aging._.and._.Trend._.Analysis." localSheetId="21" hidden="1">{#N/A,#N/A,FALSE,"Aging Summary";#N/A,#N/A,FALSE,"Ratio Analysis";#N/A,#N/A,FALSE,"Test 120 Day Accts";#N/A,#N/A,FALSE,"Tickmarks"}</definedName>
    <definedName name="wrn.Aging._.and._.Trend._.Analysis." localSheetId="22" hidden="1">{#N/A,#N/A,FALSE,"Aging Summary";#N/A,#N/A,FALSE,"Ratio Analysis";#N/A,#N/A,FALSE,"Test 120 Day Accts";#N/A,#N/A,FALSE,"Tickmarks"}</definedName>
    <definedName name="wrn.Aging._.and._.Trend._.Analysis." localSheetId="3" hidden="1">{#N/A,#N/A,FALSE,"Aging Summary";#N/A,#N/A,FALSE,"Ratio Analysis";#N/A,#N/A,FALSE,"Test 120 Day Accts";#N/A,#N/A,FALSE,"Tickmarks"}</definedName>
    <definedName name="wrn.Aging._.and._.Trend._.Analysis." localSheetId="4" hidden="1">{#N/A,#N/A,FALSE,"Aging Summary";#N/A,#N/A,FALSE,"Ratio Analysis";#N/A,#N/A,FALSE,"Test 120 Day Accts";#N/A,#N/A,FALSE,"Tickmarks"}</definedName>
    <definedName name="wrn.Aging._.and._.Trend._.Analysis." localSheetId="13" hidden="1">{#N/A,#N/A,FALSE,"Aging Summary";#N/A,#N/A,FALSE,"Ratio Analysis";#N/A,#N/A,FALSE,"Test 120 Day Accts";#N/A,#N/A,FALSE,"Tickmarks"}</definedName>
    <definedName name="wrn.Aging._.and._.Trend._.Analysis." localSheetId="15" hidden="1">{#N/A,#N/A,FALSE,"Aging Summary";#N/A,#N/A,FALSE,"Ratio Analysis";#N/A,#N/A,FALSE,"Test 120 Day Accts";#N/A,#N/A,FALSE,"Tickmarks"}</definedName>
    <definedName name="wrn.Aging._.and._.Trend._.Analysis." localSheetId="25" hidden="1">{#N/A,#N/A,FALSE,"Aging Summary";#N/A,#N/A,FALSE,"Ratio Analysis";#N/A,#N/A,FALSE,"Test 120 Day Accts";#N/A,#N/A,FALSE,"Tickmarks"}</definedName>
    <definedName name="wrn.Aging._.and._.Trend._.Analysis." localSheetId="26" hidden="1">{#N/A,#N/A,FALSE,"Aging Summary";#N/A,#N/A,FALSE,"Ratio Analysis";#N/A,#N/A,FALSE,"Test 120 Day Accts";#N/A,#N/A,FALSE,"Tickmarks"}</definedName>
    <definedName name="wrn.Aging._.and._.Trend._.Analysis." localSheetId="27" hidden="1">{#N/A,#N/A,FALSE,"Aging Summary";#N/A,#N/A,FALSE,"Ratio Analysis";#N/A,#N/A,FALSE,"Test 120 Day Accts";#N/A,#N/A,FALSE,"Tickmarks"}</definedName>
    <definedName name="wrn.Aging._.and._.Trend._.Analysis." localSheetId="28" hidden="1">{#N/A,#N/A,FALSE,"Aging Summary";#N/A,#N/A,FALSE,"Ratio Analysis";#N/A,#N/A,FALSE,"Test 120 Day Accts";#N/A,#N/A,FALSE,"Tickmarks"}</definedName>
    <definedName name="wrn.Aging._.and._.Trend._.Analysis." localSheetId="29" hidden="1">{#N/A,#N/A,FALSE,"Aging Summary";#N/A,#N/A,FALSE,"Ratio Analysis";#N/A,#N/A,FALSE,"Test 120 Day Accts";#N/A,#N/A,FALSE,"Tickmarks"}</definedName>
    <definedName name="wrn.Aging._.and._.Trend._.Analysis." localSheetId="30" hidden="1">{#N/A,#N/A,FALSE,"Aging Summary";#N/A,#N/A,FALSE,"Ratio Analysis";#N/A,#N/A,FALSE,"Test 120 Day Accts";#N/A,#N/A,FALSE,"Tickmarks"}</definedName>
    <definedName name="wrn.All." localSheetId="16" hidden="1">{"ecm (CES Inputs)",#N/A,FALSE,"CES Inputs";"finmod (CES Inputs)",#N/A,FALSE,"CES Inputs";"buyout (Buyout)",#N/A,FALSE,"CES Inputs";"hillpay (CES Inputs)",#N/A,FALSE,"CES Inputs";"psc (PSC Output)",#N/A,FALSE,"PSC Output"}</definedName>
    <definedName name="wrn.All." localSheetId="17" hidden="1">{"ecm (CES Inputs)",#N/A,FALSE,"CES Inputs";"finmod (CES Inputs)",#N/A,FALSE,"CES Inputs";"buyout (Buyout)",#N/A,FALSE,"CES Inputs";"hillpay (CES Inputs)",#N/A,FALSE,"CES Inputs";"psc (PSC Output)",#N/A,FALSE,"PSC Output"}</definedName>
    <definedName name="wrn.All." localSheetId="18" hidden="1">{"ecm (CES Inputs)",#N/A,FALSE,"CES Inputs";"finmod (CES Inputs)",#N/A,FALSE,"CES Inputs";"buyout (Buyout)",#N/A,FALSE,"CES Inputs";"hillpay (CES Inputs)",#N/A,FALSE,"CES Inputs";"psc (PSC Output)",#N/A,FALSE,"PSC Output"}</definedName>
    <definedName name="wrn.All." localSheetId="19" hidden="1">{"ecm (CES Inputs)",#N/A,FALSE,"CES Inputs";"finmod (CES Inputs)",#N/A,FALSE,"CES Inputs";"buyout (Buyout)",#N/A,FALSE,"CES Inputs";"hillpay (CES Inputs)",#N/A,FALSE,"CES Inputs";"psc (PSC Output)",#N/A,FALSE,"PSC Output"}</definedName>
    <definedName name="wrn.All." localSheetId="20" hidden="1">{"ecm (CES Inputs)",#N/A,FALSE,"CES Inputs";"finmod (CES Inputs)",#N/A,FALSE,"CES Inputs";"buyout (Buyout)",#N/A,FALSE,"CES Inputs";"hillpay (CES Inputs)",#N/A,FALSE,"CES Inputs";"psc (PSC Output)",#N/A,FALSE,"PSC Output"}</definedName>
    <definedName name="wrn.All." localSheetId="21" hidden="1">{"ecm (CES Inputs)",#N/A,FALSE,"CES Inputs";"finmod (CES Inputs)",#N/A,FALSE,"CES Inputs";"buyout (Buyout)",#N/A,FALSE,"CES Inputs";"hillpay (CES Inputs)",#N/A,FALSE,"CES Inputs";"psc (PSC Output)",#N/A,FALSE,"PSC Output"}</definedName>
    <definedName name="wrn.All." localSheetId="22" hidden="1">{"ecm (CES Inputs)",#N/A,FALSE,"CES Inputs";"finmod (CES Inputs)",#N/A,FALSE,"CES Inputs";"buyout (Buyout)",#N/A,FALSE,"CES Inputs";"hillpay (CES Inputs)",#N/A,FALSE,"CES Inputs";"psc (PSC Output)",#N/A,FALSE,"PSC Output"}</definedName>
    <definedName name="wrn.All." localSheetId="3" hidden="1">{"ecm (CES Inputs)",#N/A,FALSE,"CES Inputs";"finmod (CES Inputs)",#N/A,FALSE,"CES Inputs";"buyout (Buyout)",#N/A,FALSE,"CES Inputs";"hillpay (CES Inputs)",#N/A,FALSE,"CES Inputs";"psc (PSC Output)",#N/A,FALSE,"PSC Output"}</definedName>
    <definedName name="wrn.All." localSheetId="4" hidden="1">{"ecm (CES Inputs)",#N/A,FALSE,"CES Inputs";"finmod (CES Inputs)",#N/A,FALSE,"CES Inputs";"buyout (Buyout)",#N/A,FALSE,"CES Inputs";"hillpay (CES Inputs)",#N/A,FALSE,"CES Inputs";"psc (PSC Output)",#N/A,FALSE,"PSC Output"}</definedName>
    <definedName name="wrn.All." localSheetId="13" hidden="1">{"ecm (CES Inputs)",#N/A,FALSE,"CES Inputs";"finmod (CES Inputs)",#N/A,FALSE,"CES Inputs";"buyout (Buyout)",#N/A,FALSE,"CES Inputs";"hillpay (CES Inputs)",#N/A,FALSE,"CES Inputs";"psc (PSC Output)",#N/A,FALSE,"PSC Output"}</definedName>
    <definedName name="wrn.All." localSheetId="15" hidden="1">{"ecm (CES Inputs)",#N/A,FALSE,"CES Inputs";"finmod (CES Inputs)",#N/A,FALSE,"CES Inputs";"buyout (Buyout)",#N/A,FALSE,"CES Inputs";"hillpay (CES Inputs)",#N/A,FALSE,"CES Inputs";"psc (PSC Output)",#N/A,FALSE,"PSC Output"}</definedName>
    <definedName name="wrn.All." localSheetId="25" hidden="1">{"ecm (CES Inputs)",#N/A,FALSE,"CES Inputs";"finmod (CES Inputs)",#N/A,FALSE,"CES Inputs";"buyout (Buyout)",#N/A,FALSE,"CES Inputs";"hillpay (CES Inputs)",#N/A,FALSE,"CES Inputs";"psc (PSC Output)",#N/A,FALSE,"PSC Output"}</definedName>
    <definedName name="wrn.All." localSheetId="26" hidden="1">{"ecm (CES Inputs)",#N/A,FALSE,"CES Inputs";"finmod (CES Inputs)",#N/A,FALSE,"CES Inputs";"buyout (Buyout)",#N/A,FALSE,"CES Inputs";"hillpay (CES Inputs)",#N/A,FALSE,"CES Inputs";"psc (PSC Output)",#N/A,FALSE,"PSC Output"}</definedName>
    <definedName name="wrn.All." localSheetId="27" hidden="1">{"ecm (CES Inputs)",#N/A,FALSE,"CES Inputs";"finmod (CES Inputs)",#N/A,FALSE,"CES Inputs";"buyout (Buyout)",#N/A,FALSE,"CES Inputs";"hillpay (CES Inputs)",#N/A,FALSE,"CES Inputs";"psc (PSC Output)",#N/A,FALSE,"PSC Output"}</definedName>
    <definedName name="wrn.All." localSheetId="28" hidden="1">{"ecm (CES Inputs)",#N/A,FALSE,"CES Inputs";"finmod (CES Inputs)",#N/A,FALSE,"CES Inputs";"buyout (Buyout)",#N/A,FALSE,"CES Inputs";"hillpay (CES Inputs)",#N/A,FALSE,"CES Inputs";"psc (PSC Output)",#N/A,FALSE,"PSC Output"}</definedName>
    <definedName name="wrn.All." localSheetId="29" hidden="1">{"ecm (CES Inputs)",#N/A,FALSE,"CES Inputs";"finmod (CES Inputs)",#N/A,FALSE,"CES Inputs";"buyout (Buyout)",#N/A,FALSE,"CES Inputs";"hillpay (CES Inputs)",#N/A,FALSE,"CES Inputs";"psc (PSC Output)",#N/A,FALSE,"PSC Output"}</definedName>
    <definedName name="wrn.All." localSheetId="30" hidden="1">{"ecm (CES Inputs)",#N/A,FALSE,"CES Inputs";"finmod (CES Inputs)",#N/A,FALSE,"CES Inputs";"buyout (Buyout)",#N/A,FALSE,"CES Inputs";"hillpay (CES Inputs)",#N/A,FALSE,"CES Inputs";"psc (PSC Output)",#N/A,FALSE,"PSC Output"}</definedName>
    <definedName name="wrn.All._.Worksheets."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2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1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1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2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2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2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2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2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3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SummarySheets." localSheetId="16"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17"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18"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19"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20"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21"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22"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3"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4"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13"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15"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25"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26"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27"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28"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29"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30"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BL." localSheetId="16" hidden="1">{#N/A,#N/A,FALSE,"trates"}</definedName>
    <definedName name="wrn.BL." localSheetId="17" hidden="1">{#N/A,#N/A,FALSE,"trates"}</definedName>
    <definedName name="wrn.BL." localSheetId="18" hidden="1">{#N/A,#N/A,FALSE,"trates"}</definedName>
    <definedName name="wrn.BL." localSheetId="19" hidden="1">{#N/A,#N/A,FALSE,"trates"}</definedName>
    <definedName name="wrn.BL." localSheetId="20" hidden="1">{#N/A,#N/A,FALSE,"trates"}</definedName>
    <definedName name="wrn.BL." localSheetId="21" hidden="1">{#N/A,#N/A,FALSE,"trates"}</definedName>
    <definedName name="wrn.BL." localSheetId="22" hidden="1">{#N/A,#N/A,FALSE,"trates"}</definedName>
    <definedName name="wrn.BL." localSheetId="3" hidden="1">{#N/A,#N/A,FALSE,"trates"}</definedName>
    <definedName name="wrn.BL." localSheetId="4" hidden="1">{#N/A,#N/A,FALSE,"trates"}</definedName>
    <definedName name="wrn.BL." localSheetId="13" hidden="1">{#N/A,#N/A,FALSE,"trates"}</definedName>
    <definedName name="wrn.BL." localSheetId="15" hidden="1">{#N/A,#N/A,FALSE,"trates"}</definedName>
    <definedName name="wrn.BL." localSheetId="25" hidden="1">{#N/A,#N/A,FALSE,"trates"}</definedName>
    <definedName name="wrn.BL." localSheetId="26" hidden="1">{#N/A,#N/A,FALSE,"trates"}</definedName>
    <definedName name="wrn.BL." localSheetId="27" hidden="1">{#N/A,#N/A,FALSE,"trates"}</definedName>
    <definedName name="wrn.BL." localSheetId="28" hidden="1">{#N/A,#N/A,FALSE,"trates"}</definedName>
    <definedName name="wrn.BL." localSheetId="29" hidden="1">{#N/A,#N/A,FALSE,"trates"}</definedName>
    <definedName name="wrn.BL." localSheetId="30" hidden="1">{#N/A,#N/A,FALSE,"trates"}</definedName>
    <definedName name="wrn.BS._.Elements." localSheetId="16"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17"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18"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19"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20"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21"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22"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3"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4"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13"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15"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25"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26"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27"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28"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29"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30"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16"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17"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18"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19"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20"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21"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22"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3"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4"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13"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15"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25"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26"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27"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28"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29"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30" hidden="1">{"WP_SpecDep_WorkFund",#N/A,FALSE,"Escalation";"WP_OtherReceiv",#N/A,FALSE,"Escalation";"WP_PrePayOtherAsset",#N/A,FALSE,"Escalation";"WP_DfdDebit",#N/A,FALSE,"Escalation";"WP_EmployWithhold",#N/A,FALSE,"Escalation";"WP_Curr_AccrLiab",#N/A,FALSE,"Escalation";"WP_DfdCredit",#N/A,FALSE,"Escalation"}</definedName>
    <definedName name="wrn.busum." localSheetId="16" hidden="1">{#N/A,#N/A,TRUE,"SDGE";#N/A,#N/A,TRUE,"GBU";#N/A,#N/A,TRUE,"TBU";#N/A,#N/A,TRUE,"EDBU";#N/A,#N/A,TRUE,"ExclCC"}</definedName>
    <definedName name="wrn.busum." localSheetId="17" hidden="1">{#N/A,#N/A,TRUE,"SDGE";#N/A,#N/A,TRUE,"GBU";#N/A,#N/A,TRUE,"TBU";#N/A,#N/A,TRUE,"EDBU";#N/A,#N/A,TRUE,"ExclCC"}</definedName>
    <definedName name="wrn.busum." localSheetId="18" hidden="1">{#N/A,#N/A,TRUE,"SDGE";#N/A,#N/A,TRUE,"GBU";#N/A,#N/A,TRUE,"TBU";#N/A,#N/A,TRUE,"EDBU";#N/A,#N/A,TRUE,"ExclCC"}</definedName>
    <definedName name="wrn.busum." localSheetId="19" hidden="1">{#N/A,#N/A,TRUE,"SDGE";#N/A,#N/A,TRUE,"GBU";#N/A,#N/A,TRUE,"TBU";#N/A,#N/A,TRUE,"EDBU";#N/A,#N/A,TRUE,"ExclCC"}</definedName>
    <definedName name="wrn.busum." localSheetId="20" hidden="1">{#N/A,#N/A,TRUE,"SDGE";#N/A,#N/A,TRUE,"GBU";#N/A,#N/A,TRUE,"TBU";#N/A,#N/A,TRUE,"EDBU";#N/A,#N/A,TRUE,"ExclCC"}</definedName>
    <definedName name="wrn.busum." localSheetId="21" hidden="1">{#N/A,#N/A,TRUE,"SDGE";#N/A,#N/A,TRUE,"GBU";#N/A,#N/A,TRUE,"TBU";#N/A,#N/A,TRUE,"EDBU";#N/A,#N/A,TRUE,"ExclCC"}</definedName>
    <definedName name="wrn.busum." localSheetId="22" hidden="1">{#N/A,#N/A,TRUE,"SDGE";#N/A,#N/A,TRUE,"GBU";#N/A,#N/A,TRUE,"TBU";#N/A,#N/A,TRUE,"EDBU";#N/A,#N/A,TRUE,"ExclCC"}</definedName>
    <definedName name="wrn.busum." localSheetId="3" hidden="1">{#N/A,#N/A,TRUE,"SDGE";#N/A,#N/A,TRUE,"GBU";#N/A,#N/A,TRUE,"TBU";#N/A,#N/A,TRUE,"EDBU";#N/A,#N/A,TRUE,"ExclCC"}</definedName>
    <definedName name="wrn.busum." localSheetId="4" hidden="1">{#N/A,#N/A,TRUE,"SDGE";#N/A,#N/A,TRUE,"GBU";#N/A,#N/A,TRUE,"TBU";#N/A,#N/A,TRUE,"EDBU";#N/A,#N/A,TRUE,"ExclCC"}</definedName>
    <definedName name="wrn.busum." localSheetId="13" hidden="1">{#N/A,#N/A,TRUE,"SDGE";#N/A,#N/A,TRUE,"GBU";#N/A,#N/A,TRUE,"TBU";#N/A,#N/A,TRUE,"EDBU";#N/A,#N/A,TRUE,"ExclCC"}</definedName>
    <definedName name="wrn.busum." localSheetId="15" hidden="1">{#N/A,#N/A,TRUE,"SDGE";#N/A,#N/A,TRUE,"GBU";#N/A,#N/A,TRUE,"TBU";#N/A,#N/A,TRUE,"EDBU";#N/A,#N/A,TRUE,"ExclCC"}</definedName>
    <definedName name="wrn.busum." localSheetId="25" hidden="1">{#N/A,#N/A,TRUE,"SDGE";#N/A,#N/A,TRUE,"GBU";#N/A,#N/A,TRUE,"TBU";#N/A,#N/A,TRUE,"EDBU";#N/A,#N/A,TRUE,"ExclCC"}</definedName>
    <definedName name="wrn.busum." localSheetId="26" hidden="1">{#N/A,#N/A,TRUE,"SDGE";#N/A,#N/A,TRUE,"GBU";#N/A,#N/A,TRUE,"TBU";#N/A,#N/A,TRUE,"EDBU";#N/A,#N/A,TRUE,"ExclCC"}</definedName>
    <definedName name="wrn.busum." localSheetId="27" hidden="1">{#N/A,#N/A,TRUE,"SDGE";#N/A,#N/A,TRUE,"GBU";#N/A,#N/A,TRUE,"TBU";#N/A,#N/A,TRUE,"EDBU";#N/A,#N/A,TRUE,"ExclCC"}</definedName>
    <definedName name="wrn.busum." localSheetId="28" hidden="1">{#N/A,#N/A,TRUE,"SDGE";#N/A,#N/A,TRUE,"GBU";#N/A,#N/A,TRUE,"TBU";#N/A,#N/A,TRUE,"EDBU";#N/A,#N/A,TRUE,"ExclCC"}</definedName>
    <definedName name="wrn.busum." localSheetId="29" hidden="1">{#N/A,#N/A,TRUE,"SDGE";#N/A,#N/A,TRUE,"GBU";#N/A,#N/A,TRUE,"TBU";#N/A,#N/A,TRUE,"EDBU";#N/A,#N/A,TRUE,"ExclCC"}</definedName>
    <definedName name="wrn.busum." localSheetId="30" hidden="1">{#N/A,#N/A,TRUE,"SDGE";#N/A,#N/A,TRUE,"GBU";#N/A,#N/A,TRUE,"TBU";#N/A,#N/A,TRUE,"EDBU";#N/A,#N/A,TRUE,"ExclCC"}</definedName>
    <definedName name="wrn.Complete._.Schedules." localSheetId="16"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17"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18"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19"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20"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21"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22"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3"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4"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13"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15"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25"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26"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27"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28"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29"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30"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ntrolSheets." localSheetId="16" hidden="1">{"Control_P1",#N/A,FALSE,"Control";"Control_P2",#N/A,FALSE,"Control";"Control_P3",#N/A,FALSE,"Control";"Control_P4",#N/A,FALSE,"Control"}</definedName>
    <definedName name="wrn.ControlSheets." localSheetId="17" hidden="1">{"Control_P1",#N/A,FALSE,"Control";"Control_P2",#N/A,FALSE,"Control";"Control_P3",#N/A,FALSE,"Control";"Control_P4",#N/A,FALSE,"Control"}</definedName>
    <definedName name="wrn.ControlSheets." localSheetId="18" hidden="1">{"Control_P1",#N/A,FALSE,"Control";"Control_P2",#N/A,FALSE,"Control";"Control_P3",#N/A,FALSE,"Control";"Control_P4",#N/A,FALSE,"Control"}</definedName>
    <definedName name="wrn.ControlSheets." localSheetId="19" hidden="1">{"Control_P1",#N/A,FALSE,"Control";"Control_P2",#N/A,FALSE,"Control";"Control_P3",#N/A,FALSE,"Control";"Control_P4",#N/A,FALSE,"Control"}</definedName>
    <definedName name="wrn.ControlSheets." localSheetId="20" hidden="1">{"Control_P1",#N/A,FALSE,"Control";"Control_P2",#N/A,FALSE,"Control";"Control_P3",#N/A,FALSE,"Control";"Control_P4",#N/A,FALSE,"Control"}</definedName>
    <definedName name="wrn.ControlSheets." localSheetId="21" hidden="1">{"Control_P1",#N/A,FALSE,"Control";"Control_P2",#N/A,FALSE,"Control";"Control_P3",#N/A,FALSE,"Control";"Control_P4",#N/A,FALSE,"Control"}</definedName>
    <definedName name="wrn.ControlSheets." localSheetId="22" hidden="1">{"Control_P1",#N/A,FALSE,"Control";"Control_P2",#N/A,FALSE,"Control";"Control_P3",#N/A,FALSE,"Control";"Control_P4",#N/A,FALSE,"Control"}</definedName>
    <definedName name="wrn.ControlSheets." localSheetId="3" hidden="1">{"Control_P1",#N/A,FALSE,"Control";"Control_P2",#N/A,FALSE,"Control";"Control_P3",#N/A,FALSE,"Control";"Control_P4",#N/A,FALSE,"Control"}</definedName>
    <definedName name="wrn.ControlSheets." localSheetId="4" hidden="1">{"Control_P1",#N/A,FALSE,"Control";"Control_P2",#N/A,FALSE,"Control";"Control_P3",#N/A,FALSE,"Control";"Control_P4",#N/A,FALSE,"Control"}</definedName>
    <definedName name="wrn.ControlSheets." localSheetId="13" hidden="1">{"Control_P1",#N/A,FALSE,"Control";"Control_P2",#N/A,FALSE,"Control";"Control_P3",#N/A,FALSE,"Control";"Control_P4",#N/A,FALSE,"Control"}</definedName>
    <definedName name="wrn.ControlSheets." localSheetId="15" hidden="1">{"Control_P1",#N/A,FALSE,"Control";"Control_P2",#N/A,FALSE,"Control";"Control_P3",#N/A,FALSE,"Control";"Control_P4",#N/A,FALSE,"Control"}</definedName>
    <definedName name="wrn.ControlSheets." localSheetId="25" hidden="1">{"Control_P1",#N/A,FALSE,"Control";"Control_P2",#N/A,FALSE,"Control";"Control_P3",#N/A,FALSE,"Control";"Control_P4",#N/A,FALSE,"Control"}</definedName>
    <definedName name="wrn.ControlSheets." localSheetId="26" hidden="1">{"Control_P1",#N/A,FALSE,"Control";"Control_P2",#N/A,FALSE,"Control";"Control_P3",#N/A,FALSE,"Control";"Control_P4",#N/A,FALSE,"Control"}</definedName>
    <definedName name="wrn.ControlSheets." localSheetId="27" hidden="1">{"Control_P1",#N/A,FALSE,"Control";"Control_P2",#N/A,FALSE,"Control";"Control_P3",#N/A,FALSE,"Control";"Control_P4",#N/A,FALSE,"Control"}</definedName>
    <definedName name="wrn.ControlSheets." localSheetId="28" hidden="1">{"Control_P1",#N/A,FALSE,"Control";"Control_P2",#N/A,FALSE,"Control";"Control_P3",#N/A,FALSE,"Control";"Control_P4",#N/A,FALSE,"Control"}</definedName>
    <definedName name="wrn.ControlSheets." localSheetId="29" hidden="1">{"Control_P1",#N/A,FALSE,"Control";"Control_P2",#N/A,FALSE,"Control";"Control_P3",#N/A,FALSE,"Control";"Control_P4",#N/A,FALSE,"Control"}</definedName>
    <definedName name="wrn.ControlSheets." localSheetId="30" hidden="1">{"Control_P1",#N/A,FALSE,"Control";"Control_P2",#N/A,FALSE,"Control";"Control_P3",#N/A,FALSE,"Control";"Control_P4",#N/A,FALSE,"Control"}</definedName>
    <definedName name="wrn.ControlSheets._1" localSheetId="16" hidden="1">{"Control_P1",#N/A,FALSE,"Control";"Control_P2",#N/A,FALSE,"Control";"Control_P3",#N/A,FALSE,"Control";"Control_P4",#N/A,FALSE,"Control"}</definedName>
    <definedName name="wrn.ControlSheets._1" localSheetId="17" hidden="1">{"Control_P1",#N/A,FALSE,"Control";"Control_P2",#N/A,FALSE,"Control";"Control_P3",#N/A,FALSE,"Control";"Control_P4",#N/A,FALSE,"Control"}</definedName>
    <definedName name="wrn.ControlSheets._1" localSheetId="18" hidden="1">{"Control_P1",#N/A,FALSE,"Control";"Control_P2",#N/A,FALSE,"Control";"Control_P3",#N/A,FALSE,"Control";"Control_P4",#N/A,FALSE,"Control"}</definedName>
    <definedName name="wrn.ControlSheets._1" localSheetId="19" hidden="1">{"Control_P1",#N/A,FALSE,"Control";"Control_P2",#N/A,FALSE,"Control";"Control_P3",#N/A,FALSE,"Control";"Control_P4",#N/A,FALSE,"Control"}</definedName>
    <definedName name="wrn.ControlSheets._1" localSheetId="20" hidden="1">{"Control_P1",#N/A,FALSE,"Control";"Control_P2",#N/A,FALSE,"Control";"Control_P3",#N/A,FALSE,"Control";"Control_P4",#N/A,FALSE,"Control"}</definedName>
    <definedName name="wrn.ControlSheets._1" localSheetId="21" hidden="1">{"Control_P1",#N/A,FALSE,"Control";"Control_P2",#N/A,FALSE,"Control";"Control_P3",#N/A,FALSE,"Control";"Control_P4",#N/A,FALSE,"Control"}</definedName>
    <definedName name="wrn.ControlSheets._1" localSheetId="22" hidden="1">{"Control_P1",#N/A,FALSE,"Control";"Control_P2",#N/A,FALSE,"Control";"Control_P3",#N/A,FALSE,"Control";"Control_P4",#N/A,FALSE,"Control"}</definedName>
    <definedName name="wrn.ControlSheets._1" localSheetId="3" hidden="1">{"Control_P1",#N/A,FALSE,"Control";"Control_P2",#N/A,FALSE,"Control";"Control_P3",#N/A,FALSE,"Control";"Control_P4",#N/A,FALSE,"Control"}</definedName>
    <definedName name="wrn.ControlSheets._1" localSheetId="4" hidden="1">{"Control_P1",#N/A,FALSE,"Control";"Control_P2",#N/A,FALSE,"Control";"Control_P3",#N/A,FALSE,"Control";"Control_P4",#N/A,FALSE,"Control"}</definedName>
    <definedName name="wrn.ControlSheets._1" localSheetId="13" hidden="1">{"Control_P1",#N/A,FALSE,"Control";"Control_P2",#N/A,FALSE,"Control";"Control_P3",#N/A,FALSE,"Control";"Control_P4",#N/A,FALSE,"Control"}</definedName>
    <definedName name="wrn.ControlSheets._1" localSheetId="15" hidden="1">{"Control_P1",#N/A,FALSE,"Control";"Control_P2",#N/A,FALSE,"Control";"Control_P3",#N/A,FALSE,"Control";"Control_P4",#N/A,FALSE,"Control"}</definedName>
    <definedName name="wrn.ControlSheets._1" localSheetId="25" hidden="1">{"Control_P1",#N/A,FALSE,"Control";"Control_P2",#N/A,FALSE,"Control";"Control_P3",#N/A,FALSE,"Control";"Control_P4",#N/A,FALSE,"Control"}</definedName>
    <definedName name="wrn.ControlSheets._1" localSheetId="26" hidden="1">{"Control_P1",#N/A,FALSE,"Control";"Control_P2",#N/A,FALSE,"Control";"Control_P3",#N/A,FALSE,"Control";"Control_P4",#N/A,FALSE,"Control"}</definedName>
    <definedName name="wrn.ControlSheets._1" localSheetId="27" hidden="1">{"Control_P1",#N/A,FALSE,"Control";"Control_P2",#N/A,FALSE,"Control";"Control_P3",#N/A,FALSE,"Control";"Control_P4",#N/A,FALSE,"Control"}</definedName>
    <definedName name="wrn.ControlSheets._1" localSheetId="28" hidden="1">{"Control_P1",#N/A,FALSE,"Control";"Control_P2",#N/A,FALSE,"Control";"Control_P3",#N/A,FALSE,"Control";"Control_P4",#N/A,FALSE,"Control"}</definedName>
    <definedName name="wrn.ControlSheets._1" localSheetId="29" hidden="1">{"Control_P1",#N/A,FALSE,"Control";"Control_P2",#N/A,FALSE,"Control";"Control_P3",#N/A,FALSE,"Control";"Control_P4",#N/A,FALSE,"Control"}</definedName>
    <definedName name="wrn.ControlSheets._1" localSheetId="30" hidden="1">{"Control_P1",#N/A,FALSE,"Control";"Control_P2",#N/A,FALSE,"Control";"Control_P3",#N/A,FALSE,"Control";"Control_P4",#N/A,FALSE,"Control"}</definedName>
    <definedName name="wrn.COSTOS." localSheetId="16" hidden="1">{#N/A,#N/A,FALSE,"RECAP";#N/A,#N/A,FALSE,"MATBYCLS";#N/A,#N/A,FALSE,"STATUS";#N/A,#N/A,FALSE,"OP-ACT";#N/A,#N/A,FALSE,"W_O"}</definedName>
    <definedName name="wrn.COSTOS." localSheetId="17" hidden="1">{#N/A,#N/A,FALSE,"RECAP";#N/A,#N/A,FALSE,"MATBYCLS";#N/A,#N/A,FALSE,"STATUS";#N/A,#N/A,FALSE,"OP-ACT";#N/A,#N/A,FALSE,"W_O"}</definedName>
    <definedName name="wrn.COSTOS." localSheetId="18" hidden="1">{#N/A,#N/A,FALSE,"RECAP";#N/A,#N/A,FALSE,"MATBYCLS";#N/A,#N/A,FALSE,"STATUS";#N/A,#N/A,FALSE,"OP-ACT";#N/A,#N/A,FALSE,"W_O"}</definedName>
    <definedName name="wrn.COSTOS." localSheetId="19" hidden="1">{#N/A,#N/A,FALSE,"RECAP";#N/A,#N/A,FALSE,"MATBYCLS";#N/A,#N/A,FALSE,"STATUS";#N/A,#N/A,FALSE,"OP-ACT";#N/A,#N/A,FALSE,"W_O"}</definedName>
    <definedName name="wrn.COSTOS." localSheetId="20" hidden="1">{#N/A,#N/A,FALSE,"RECAP";#N/A,#N/A,FALSE,"MATBYCLS";#N/A,#N/A,FALSE,"STATUS";#N/A,#N/A,FALSE,"OP-ACT";#N/A,#N/A,FALSE,"W_O"}</definedName>
    <definedName name="wrn.COSTOS." localSheetId="21" hidden="1">{#N/A,#N/A,FALSE,"RECAP";#N/A,#N/A,FALSE,"MATBYCLS";#N/A,#N/A,FALSE,"STATUS";#N/A,#N/A,FALSE,"OP-ACT";#N/A,#N/A,FALSE,"W_O"}</definedName>
    <definedName name="wrn.COSTOS." localSheetId="22" hidden="1">{#N/A,#N/A,FALSE,"RECAP";#N/A,#N/A,FALSE,"MATBYCLS";#N/A,#N/A,FALSE,"STATUS";#N/A,#N/A,FALSE,"OP-ACT";#N/A,#N/A,FALSE,"W_O"}</definedName>
    <definedName name="wrn.COSTOS." localSheetId="3" hidden="1">{#N/A,#N/A,FALSE,"RECAP";#N/A,#N/A,FALSE,"MATBYCLS";#N/A,#N/A,FALSE,"STATUS";#N/A,#N/A,FALSE,"OP-ACT";#N/A,#N/A,FALSE,"W_O"}</definedName>
    <definedName name="wrn.COSTOS." localSheetId="4" hidden="1">{#N/A,#N/A,FALSE,"RECAP";#N/A,#N/A,FALSE,"MATBYCLS";#N/A,#N/A,FALSE,"STATUS";#N/A,#N/A,FALSE,"OP-ACT";#N/A,#N/A,FALSE,"W_O"}</definedName>
    <definedName name="wrn.COSTOS." localSheetId="13" hidden="1">{#N/A,#N/A,FALSE,"RECAP";#N/A,#N/A,FALSE,"MATBYCLS";#N/A,#N/A,FALSE,"STATUS";#N/A,#N/A,FALSE,"OP-ACT";#N/A,#N/A,FALSE,"W_O"}</definedName>
    <definedName name="wrn.COSTOS." localSheetId="15" hidden="1">{#N/A,#N/A,FALSE,"RECAP";#N/A,#N/A,FALSE,"MATBYCLS";#N/A,#N/A,FALSE,"STATUS";#N/A,#N/A,FALSE,"OP-ACT";#N/A,#N/A,FALSE,"W_O"}</definedName>
    <definedName name="wrn.COSTOS." localSheetId="25" hidden="1">{#N/A,#N/A,FALSE,"RECAP";#N/A,#N/A,FALSE,"MATBYCLS";#N/A,#N/A,FALSE,"STATUS";#N/A,#N/A,FALSE,"OP-ACT";#N/A,#N/A,FALSE,"W_O"}</definedName>
    <definedName name="wrn.COSTOS." localSheetId="26" hidden="1">{#N/A,#N/A,FALSE,"RECAP";#N/A,#N/A,FALSE,"MATBYCLS";#N/A,#N/A,FALSE,"STATUS";#N/A,#N/A,FALSE,"OP-ACT";#N/A,#N/A,FALSE,"W_O"}</definedName>
    <definedName name="wrn.COSTOS." localSheetId="27" hidden="1">{#N/A,#N/A,FALSE,"RECAP";#N/A,#N/A,FALSE,"MATBYCLS";#N/A,#N/A,FALSE,"STATUS";#N/A,#N/A,FALSE,"OP-ACT";#N/A,#N/A,FALSE,"W_O"}</definedName>
    <definedName name="wrn.COSTOS." localSheetId="28" hidden="1">{#N/A,#N/A,FALSE,"RECAP";#N/A,#N/A,FALSE,"MATBYCLS";#N/A,#N/A,FALSE,"STATUS";#N/A,#N/A,FALSE,"OP-ACT";#N/A,#N/A,FALSE,"W_O"}</definedName>
    <definedName name="wrn.COSTOS." localSheetId="29" hidden="1">{#N/A,#N/A,FALSE,"RECAP";#N/A,#N/A,FALSE,"MATBYCLS";#N/A,#N/A,FALSE,"STATUS";#N/A,#N/A,FALSE,"OP-ACT";#N/A,#N/A,FALSE,"W_O"}</definedName>
    <definedName name="wrn.COSTOS." localSheetId="30" hidden="1">{#N/A,#N/A,FALSE,"RECAP";#N/A,#N/A,FALSE,"MATBYCLS";#N/A,#N/A,FALSE,"STATUS";#N/A,#N/A,FALSE,"OP-ACT";#N/A,#N/A,FALSE,"W_O"}</definedName>
    <definedName name="wrn.Data." localSheetId="16" hidden="1">{#N/A,#N/A,FALSE,"3 Year Plan"}</definedName>
    <definedName name="wrn.Data." localSheetId="17" hidden="1">{#N/A,#N/A,FALSE,"3 Year Plan"}</definedName>
    <definedName name="wrn.Data." localSheetId="18" hidden="1">{#N/A,#N/A,FALSE,"3 Year Plan"}</definedName>
    <definedName name="wrn.Data." localSheetId="19" hidden="1">{#N/A,#N/A,FALSE,"3 Year Plan"}</definedName>
    <definedName name="wrn.Data." localSheetId="20" hidden="1">{#N/A,#N/A,FALSE,"3 Year Plan"}</definedName>
    <definedName name="wrn.Data." localSheetId="21" hidden="1">{#N/A,#N/A,FALSE,"3 Year Plan"}</definedName>
    <definedName name="wrn.Data." localSheetId="22" hidden="1">{#N/A,#N/A,FALSE,"3 Year Plan"}</definedName>
    <definedName name="wrn.Data." localSheetId="3" hidden="1">{#N/A,#N/A,FALSE,"3 Year Plan"}</definedName>
    <definedName name="wrn.Data." localSheetId="4" hidden="1">{#N/A,#N/A,FALSE,"3 Year Plan"}</definedName>
    <definedName name="wrn.Data." localSheetId="13" hidden="1">{#N/A,#N/A,FALSE,"3 Year Plan"}</definedName>
    <definedName name="wrn.Data." localSheetId="15" hidden="1">{#N/A,#N/A,FALSE,"3 Year Plan"}</definedName>
    <definedName name="wrn.Data." localSheetId="25" hidden="1">{#N/A,#N/A,FALSE,"3 Year Plan"}</definedName>
    <definedName name="wrn.Data." localSheetId="26" hidden="1">{#N/A,#N/A,FALSE,"3 Year Plan"}</definedName>
    <definedName name="wrn.Data." localSheetId="27" hidden="1">{#N/A,#N/A,FALSE,"3 Year Plan"}</definedName>
    <definedName name="wrn.Data." localSheetId="28" hidden="1">{#N/A,#N/A,FALSE,"3 Year Plan"}</definedName>
    <definedName name="wrn.Data." localSheetId="29" hidden="1">{#N/A,#N/A,FALSE,"3 Year Plan"}</definedName>
    <definedName name="wrn.Data." localSheetId="30" hidden="1">{#N/A,#N/A,FALSE,"3 Year Plan"}</definedName>
    <definedName name="wrn.Data_Contact." localSheetId="16" hidden="1">{"Control_DataContact",#N/A,FALSE,"Control"}</definedName>
    <definedName name="wrn.Data_Contact." localSheetId="17" hidden="1">{"Control_DataContact",#N/A,FALSE,"Control"}</definedName>
    <definedName name="wrn.Data_Contact." localSheetId="18" hidden="1">{"Control_DataContact",#N/A,FALSE,"Control"}</definedName>
    <definedName name="wrn.Data_Contact." localSheetId="19" hidden="1">{"Control_DataContact",#N/A,FALSE,"Control"}</definedName>
    <definedName name="wrn.Data_Contact." localSheetId="20" hidden="1">{"Control_DataContact",#N/A,FALSE,"Control"}</definedName>
    <definedName name="wrn.Data_Contact." localSheetId="21" hidden="1">{"Control_DataContact",#N/A,FALSE,"Control"}</definedName>
    <definedName name="wrn.Data_Contact." localSheetId="22" hidden="1">{"Control_DataContact",#N/A,FALSE,"Control"}</definedName>
    <definedName name="wrn.Data_Contact." localSheetId="3" hidden="1">{"Control_DataContact",#N/A,FALSE,"Control"}</definedName>
    <definedName name="wrn.Data_Contact." localSheetId="4" hidden="1">{"Control_DataContact",#N/A,FALSE,"Control"}</definedName>
    <definedName name="wrn.Data_Contact." localSheetId="13" hidden="1">{"Control_DataContact",#N/A,FALSE,"Control"}</definedName>
    <definedName name="wrn.Data_Contact." localSheetId="15" hidden="1">{"Control_DataContact",#N/A,FALSE,"Control"}</definedName>
    <definedName name="wrn.Data_Contact." localSheetId="25" hidden="1">{"Control_DataContact",#N/A,FALSE,"Control"}</definedName>
    <definedName name="wrn.Data_Contact." localSheetId="26" hidden="1">{"Control_DataContact",#N/A,FALSE,"Control"}</definedName>
    <definedName name="wrn.Data_Contact." localSheetId="27" hidden="1">{"Control_DataContact",#N/A,FALSE,"Control"}</definedName>
    <definedName name="wrn.Data_Contact." localSheetId="28" hidden="1">{"Control_DataContact",#N/A,FALSE,"Control"}</definedName>
    <definedName name="wrn.Data_Contact." localSheetId="29" hidden="1">{"Control_DataContact",#N/A,FALSE,"Control"}</definedName>
    <definedName name="wrn.Data_Contact." localSheetId="30" hidden="1">{"Control_DataContact",#N/A,FALSE,"Control"}</definedName>
    <definedName name="wrn.Data_Contact._1" localSheetId="16" hidden="1">{"Control_DataContact",#N/A,FALSE,"Control"}</definedName>
    <definedName name="wrn.Data_Contact._1" localSheetId="17" hidden="1">{"Control_DataContact",#N/A,FALSE,"Control"}</definedName>
    <definedName name="wrn.Data_Contact._1" localSheetId="18" hidden="1">{"Control_DataContact",#N/A,FALSE,"Control"}</definedName>
    <definedName name="wrn.Data_Contact._1" localSheetId="19" hidden="1">{"Control_DataContact",#N/A,FALSE,"Control"}</definedName>
    <definedName name="wrn.Data_Contact._1" localSheetId="20" hidden="1">{"Control_DataContact",#N/A,FALSE,"Control"}</definedName>
    <definedName name="wrn.Data_Contact._1" localSheetId="21" hidden="1">{"Control_DataContact",#N/A,FALSE,"Control"}</definedName>
    <definedName name="wrn.Data_Contact._1" localSheetId="22" hidden="1">{"Control_DataContact",#N/A,FALSE,"Control"}</definedName>
    <definedName name="wrn.Data_Contact._1" localSheetId="3" hidden="1">{"Control_DataContact",#N/A,FALSE,"Control"}</definedName>
    <definedName name="wrn.Data_Contact._1" localSheetId="4" hidden="1">{"Control_DataContact",#N/A,FALSE,"Control"}</definedName>
    <definedName name="wrn.Data_Contact._1" localSheetId="13" hidden="1">{"Control_DataContact",#N/A,FALSE,"Control"}</definedName>
    <definedName name="wrn.Data_Contact._1" localSheetId="15" hidden="1">{"Control_DataContact",#N/A,FALSE,"Control"}</definedName>
    <definedName name="wrn.Data_Contact._1" localSheetId="25" hidden="1">{"Control_DataContact",#N/A,FALSE,"Control"}</definedName>
    <definedName name="wrn.Data_Contact._1" localSheetId="26" hidden="1">{"Control_DataContact",#N/A,FALSE,"Control"}</definedName>
    <definedName name="wrn.Data_Contact._1" localSheetId="27" hidden="1">{"Control_DataContact",#N/A,FALSE,"Control"}</definedName>
    <definedName name="wrn.Data_Contact._1" localSheetId="28" hidden="1">{"Control_DataContact",#N/A,FALSE,"Control"}</definedName>
    <definedName name="wrn.Data_Contact._1" localSheetId="29" hidden="1">{"Control_DataContact",#N/A,FALSE,"Control"}</definedName>
    <definedName name="wrn.Data_Contact._1" localSheetId="30" hidden="1">{"Control_DataContact",#N/A,FALSE,"Control"}</definedName>
    <definedName name="wrn.Est_2003." localSheetId="16" hidden="1">{"Est_Pg1",#N/A,FALSE,"Estimate2003";"Est_Pg2",#N/A,FALSE,"Estimate2003";"Est_Pg3",#N/A,FALSE,"Estimate2003";"Escalation,",#N/A,FALSE,"Escalation"}</definedName>
    <definedName name="wrn.Est_2003." localSheetId="17" hidden="1">{"Est_Pg1",#N/A,FALSE,"Estimate2003";"Est_Pg2",#N/A,FALSE,"Estimate2003";"Est_Pg3",#N/A,FALSE,"Estimate2003";"Escalation,",#N/A,FALSE,"Escalation"}</definedName>
    <definedName name="wrn.Est_2003." localSheetId="18" hidden="1">{"Est_Pg1",#N/A,FALSE,"Estimate2003";"Est_Pg2",#N/A,FALSE,"Estimate2003";"Est_Pg3",#N/A,FALSE,"Estimate2003";"Escalation,",#N/A,FALSE,"Escalation"}</definedName>
    <definedName name="wrn.Est_2003." localSheetId="19" hidden="1">{"Est_Pg1",#N/A,FALSE,"Estimate2003";"Est_Pg2",#N/A,FALSE,"Estimate2003";"Est_Pg3",#N/A,FALSE,"Estimate2003";"Escalation,",#N/A,FALSE,"Escalation"}</definedName>
    <definedName name="wrn.Est_2003." localSheetId="20" hidden="1">{"Est_Pg1",#N/A,FALSE,"Estimate2003";"Est_Pg2",#N/A,FALSE,"Estimate2003";"Est_Pg3",#N/A,FALSE,"Estimate2003";"Escalation,",#N/A,FALSE,"Escalation"}</definedName>
    <definedName name="wrn.Est_2003." localSheetId="21" hidden="1">{"Est_Pg1",#N/A,FALSE,"Estimate2003";"Est_Pg2",#N/A,FALSE,"Estimate2003";"Est_Pg3",#N/A,FALSE,"Estimate2003";"Escalation,",#N/A,FALSE,"Escalation"}</definedName>
    <definedName name="wrn.Est_2003." localSheetId="22" hidden="1">{"Est_Pg1",#N/A,FALSE,"Estimate2003";"Est_Pg2",#N/A,FALSE,"Estimate2003";"Est_Pg3",#N/A,FALSE,"Estimate2003";"Escalation,",#N/A,FALSE,"Escalation"}</definedName>
    <definedName name="wrn.Est_2003." localSheetId="3" hidden="1">{"Est_Pg1",#N/A,FALSE,"Estimate2003";"Est_Pg2",#N/A,FALSE,"Estimate2003";"Est_Pg3",#N/A,FALSE,"Estimate2003";"Escalation,",#N/A,FALSE,"Escalation"}</definedName>
    <definedName name="wrn.Est_2003." localSheetId="4" hidden="1">{"Est_Pg1",#N/A,FALSE,"Estimate2003";"Est_Pg2",#N/A,FALSE,"Estimate2003";"Est_Pg3",#N/A,FALSE,"Estimate2003";"Escalation,",#N/A,FALSE,"Escalation"}</definedName>
    <definedName name="wrn.Est_2003." localSheetId="13" hidden="1">{"Est_Pg1",#N/A,FALSE,"Estimate2003";"Est_Pg2",#N/A,FALSE,"Estimate2003";"Est_Pg3",#N/A,FALSE,"Estimate2003";"Escalation,",#N/A,FALSE,"Escalation"}</definedName>
    <definedName name="wrn.Est_2003." localSheetId="15" hidden="1">{"Est_Pg1",#N/A,FALSE,"Estimate2003";"Est_Pg2",#N/A,FALSE,"Estimate2003";"Est_Pg3",#N/A,FALSE,"Estimate2003";"Escalation,",#N/A,FALSE,"Escalation"}</definedName>
    <definedName name="wrn.Est_2003." localSheetId="25" hidden="1">{"Est_Pg1",#N/A,FALSE,"Estimate2003";"Est_Pg2",#N/A,FALSE,"Estimate2003";"Est_Pg3",#N/A,FALSE,"Estimate2003";"Escalation,",#N/A,FALSE,"Escalation"}</definedName>
    <definedName name="wrn.Est_2003." localSheetId="26" hidden="1">{"Est_Pg1",#N/A,FALSE,"Estimate2003";"Est_Pg2",#N/A,FALSE,"Estimate2003";"Est_Pg3",#N/A,FALSE,"Estimate2003";"Escalation,",#N/A,FALSE,"Escalation"}</definedName>
    <definedName name="wrn.Est_2003." localSheetId="27" hidden="1">{"Est_Pg1",#N/A,FALSE,"Estimate2003";"Est_Pg2",#N/A,FALSE,"Estimate2003";"Est_Pg3",#N/A,FALSE,"Estimate2003";"Escalation,",#N/A,FALSE,"Escalation"}</definedName>
    <definedName name="wrn.Est_2003." localSheetId="28" hidden="1">{"Est_Pg1",#N/A,FALSE,"Estimate2003";"Est_Pg2",#N/A,FALSE,"Estimate2003";"Est_Pg3",#N/A,FALSE,"Estimate2003";"Escalation,",#N/A,FALSE,"Escalation"}</definedName>
    <definedName name="wrn.Est_2003." localSheetId="29" hidden="1">{"Est_Pg1",#N/A,FALSE,"Estimate2003";"Est_Pg2",#N/A,FALSE,"Estimate2003";"Est_Pg3",#N/A,FALSE,"Estimate2003";"Escalation,",#N/A,FALSE,"Escalation"}</definedName>
    <definedName name="wrn.Est_2003." localSheetId="30" hidden="1">{"Est_Pg1",#N/A,FALSE,"Estimate2003";"Est_Pg2",#N/A,FALSE,"Estimate2003";"Est_Pg3",#N/A,FALSE,"Estimate2003";"Escalation,",#N/A,FALSE,"Escalation"}</definedName>
    <definedName name="wrn.Est_2003._1" localSheetId="16" hidden="1">{"Est_Pg1",#N/A,FALSE,"Estimate2003";"Est_Pg2",#N/A,FALSE,"Estimate2003";"Est_Pg3",#N/A,FALSE,"Estimate2003";"Escalation,",#N/A,FALSE,"Escalation"}</definedName>
    <definedName name="wrn.Est_2003._1" localSheetId="17" hidden="1">{"Est_Pg1",#N/A,FALSE,"Estimate2003";"Est_Pg2",#N/A,FALSE,"Estimate2003";"Est_Pg3",#N/A,FALSE,"Estimate2003";"Escalation,",#N/A,FALSE,"Escalation"}</definedName>
    <definedName name="wrn.Est_2003._1" localSheetId="18" hidden="1">{"Est_Pg1",#N/A,FALSE,"Estimate2003";"Est_Pg2",#N/A,FALSE,"Estimate2003";"Est_Pg3",#N/A,FALSE,"Estimate2003";"Escalation,",#N/A,FALSE,"Escalation"}</definedName>
    <definedName name="wrn.Est_2003._1" localSheetId="19" hidden="1">{"Est_Pg1",#N/A,FALSE,"Estimate2003";"Est_Pg2",#N/A,FALSE,"Estimate2003";"Est_Pg3",#N/A,FALSE,"Estimate2003";"Escalation,",#N/A,FALSE,"Escalation"}</definedName>
    <definedName name="wrn.Est_2003._1" localSheetId="20" hidden="1">{"Est_Pg1",#N/A,FALSE,"Estimate2003";"Est_Pg2",#N/A,FALSE,"Estimate2003";"Est_Pg3",#N/A,FALSE,"Estimate2003";"Escalation,",#N/A,FALSE,"Escalation"}</definedName>
    <definedName name="wrn.Est_2003._1" localSheetId="21" hidden="1">{"Est_Pg1",#N/A,FALSE,"Estimate2003";"Est_Pg2",#N/A,FALSE,"Estimate2003";"Est_Pg3",#N/A,FALSE,"Estimate2003";"Escalation,",#N/A,FALSE,"Escalation"}</definedName>
    <definedName name="wrn.Est_2003._1" localSheetId="22" hidden="1">{"Est_Pg1",#N/A,FALSE,"Estimate2003";"Est_Pg2",#N/A,FALSE,"Estimate2003";"Est_Pg3",#N/A,FALSE,"Estimate2003";"Escalation,",#N/A,FALSE,"Escalation"}</definedName>
    <definedName name="wrn.Est_2003._1" localSheetId="3" hidden="1">{"Est_Pg1",#N/A,FALSE,"Estimate2003";"Est_Pg2",#N/A,FALSE,"Estimate2003";"Est_Pg3",#N/A,FALSE,"Estimate2003";"Escalation,",#N/A,FALSE,"Escalation"}</definedName>
    <definedName name="wrn.Est_2003._1" localSheetId="4" hidden="1">{"Est_Pg1",#N/A,FALSE,"Estimate2003";"Est_Pg2",#N/A,FALSE,"Estimate2003";"Est_Pg3",#N/A,FALSE,"Estimate2003";"Escalation,",#N/A,FALSE,"Escalation"}</definedName>
    <definedName name="wrn.Est_2003._1" localSheetId="13" hidden="1">{"Est_Pg1",#N/A,FALSE,"Estimate2003";"Est_Pg2",#N/A,FALSE,"Estimate2003";"Est_Pg3",#N/A,FALSE,"Estimate2003";"Escalation,",#N/A,FALSE,"Escalation"}</definedName>
    <definedName name="wrn.Est_2003._1" localSheetId="15" hidden="1">{"Est_Pg1",#N/A,FALSE,"Estimate2003";"Est_Pg2",#N/A,FALSE,"Estimate2003";"Est_Pg3",#N/A,FALSE,"Estimate2003";"Escalation,",#N/A,FALSE,"Escalation"}</definedName>
    <definedName name="wrn.Est_2003._1" localSheetId="25" hidden="1">{"Est_Pg1",#N/A,FALSE,"Estimate2003";"Est_Pg2",#N/A,FALSE,"Estimate2003";"Est_Pg3",#N/A,FALSE,"Estimate2003";"Escalation,",#N/A,FALSE,"Escalation"}</definedName>
    <definedName name="wrn.Est_2003._1" localSheetId="26" hidden="1">{"Est_Pg1",#N/A,FALSE,"Estimate2003";"Est_Pg2",#N/A,FALSE,"Estimate2003";"Est_Pg3",#N/A,FALSE,"Estimate2003";"Escalation,",#N/A,FALSE,"Escalation"}</definedName>
    <definedName name="wrn.Est_2003._1" localSheetId="27" hidden="1">{"Est_Pg1",#N/A,FALSE,"Estimate2003";"Est_Pg2",#N/A,FALSE,"Estimate2003";"Est_Pg3",#N/A,FALSE,"Estimate2003";"Escalation,",#N/A,FALSE,"Escalation"}</definedName>
    <definedName name="wrn.Est_2003._1" localSheetId="28" hidden="1">{"Est_Pg1",#N/A,FALSE,"Estimate2003";"Est_Pg2",#N/A,FALSE,"Estimate2003";"Est_Pg3",#N/A,FALSE,"Estimate2003";"Escalation,",#N/A,FALSE,"Escalation"}</definedName>
    <definedName name="wrn.Est_2003._1" localSheetId="29" hidden="1">{"Est_Pg1",#N/A,FALSE,"Estimate2003";"Est_Pg2",#N/A,FALSE,"Estimate2003";"Est_Pg3",#N/A,FALSE,"Estimate2003";"Escalation,",#N/A,FALSE,"Escalation"}</definedName>
    <definedName name="wrn.Est_2003._1" localSheetId="30" hidden="1">{"Est_Pg1",#N/A,FALSE,"Estimate2003";"Est_Pg2",#N/A,FALSE,"Estimate2003";"Est_Pg3",#N/A,FALSE,"Estimate2003";"Escalation,",#N/A,FALSE,"Escalation"}</definedName>
    <definedName name="wrn.FERC." localSheetId="16"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17"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18"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19"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20"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21"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22"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3"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4"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13"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15"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25"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26"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27"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28"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29"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30"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mie." localSheetId="16" hidden="1">{"b1",#N/A,TRUE,"B-1";"b2",#N/A,TRUE,"B-2";"b3",#N/A,TRUE,"B-3";"b4",#N/A,TRUE,"B-4";"b5",#N/A,TRUE,"B-5"}</definedName>
    <definedName name="wrn.fermie." localSheetId="17" hidden="1">{"b1",#N/A,TRUE,"B-1";"b2",#N/A,TRUE,"B-2";"b3",#N/A,TRUE,"B-3";"b4",#N/A,TRUE,"B-4";"b5",#N/A,TRUE,"B-5"}</definedName>
    <definedName name="wrn.fermie." localSheetId="18" hidden="1">{"b1",#N/A,TRUE,"B-1";"b2",#N/A,TRUE,"B-2";"b3",#N/A,TRUE,"B-3";"b4",#N/A,TRUE,"B-4";"b5",#N/A,TRUE,"B-5"}</definedName>
    <definedName name="wrn.fermie." localSheetId="19" hidden="1">{"b1",#N/A,TRUE,"B-1";"b2",#N/A,TRUE,"B-2";"b3",#N/A,TRUE,"B-3";"b4",#N/A,TRUE,"B-4";"b5",#N/A,TRUE,"B-5"}</definedName>
    <definedName name="wrn.fermie." localSheetId="20" hidden="1">{"b1",#N/A,TRUE,"B-1";"b2",#N/A,TRUE,"B-2";"b3",#N/A,TRUE,"B-3";"b4",#N/A,TRUE,"B-4";"b5",#N/A,TRUE,"B-5"}</definedName>
    <definedName name="wrn.fermie." localSheetId="21" hidden="1">{"b1",#N/A,TRUE,"B-1";"b2",#N/A,TRUE,"B-2";"b3",#N/A,TRUE,"B-3";"b4",#N/A,TRUE,"B-4";"b5",#N/A,TRUE,"B-5"}</definedName>
    <definedName name="wrn.fermie." localSheetId="22" hidden="1">{"b1",#N/A,TRUE,"B-1";"b2",#N/A,TRUE,"B-2";"b3",#N/A,TRUE,"B-3";"b4",#N/A,TRUE,"B-4";"b5",#N/A,TRUE,"B-5"}</definedName>
    <definedName name="wrn.fermie." localSheetId="3" hidden="1">{"b1",#N/A,TRUE,"B-1";"b2",#N/A,TRUE,"B-2";"b3",#N/A,TRUE,"B-3";"b4",#N/A,TRUE,"B-4";"b5",#N/A,TRUE,"B-5"}</definedName>
    <definedName name="wrn.fermie." localSheetId="4" hidden="1">{"b1",#N/A,TRUE,"B-1";"b2",#N/A,TRUE,"B-2";"b3",#N/A,TRUE,"B-3";"b4",#N/A,TRUE,"B-4";"b5",#N/A,TRUE,"B-5"}</definedName>
    <definedName name="wrn.fermie." localSheetId="13" hidden="1">{"b1",#N/A,TRUE,"B-1";"b2",#N/A,TRUE,"B-2";"b3",#N/A,TRUE,"B-3";"b4",#N/A,TRUE,"B-4";"b5",#N/A,TRUE,"B-5"}</definedName>
    <definedName name="wrn.fermie." localSheetId="15" hidden="1">{"b1",#N/A,TRUE,"B-1";"b2",#N/A,TRUE,"B-2";"b3",#N/A,TRUE,"B-3";"b4",#N/A,TRUE,"B-4";"b5",#N/A,TRUE,"B-5"}</definedName>
    <definedName name="wrn.fermie." localSheetId="25" hidden="1">{"b1",#N/A,TRUE,"B-1";"b2",#N/A,TRUE,"B-2";"b3",#N/A,TRUE,"B-3";"b4",#N/A,TRUE,"B-4";"b5",#N/A,TRUE,"B-5"}</definedName>
    <definedName name="wrn.fermie." localSheetId="26" hidden="1">{"b1",#N/A,TRUE,"B-1";"b2",#N/A,TRUE,"B-2";"b3",#N/A,TRUE,"B-3";"b4",#N/A,TRUE,"B-4";"b5",#N/A,TRUE,"B-5"}</definedName>
    <definedName name="wrn.fermie." localSheetId="27" hidden="1">{"b1",#N/A,TRUE,"B-1";"b2",#N/A,TRUE,"B-2";"b3",#N/A,TRUE,"B-3";"b4",#N/A,TRUE,"B-4";"b5",#N/A,TRUE,"B-5"}</definedName>
    <definedName name="wrn.fermie." localSheetId="28" hidden="1">{"b1",#N/A,TRUE,"B-1";"b2",#N/A,TRUE,"B-2";"b3",#N/A,TRUE,"B-3";"b4",#N/A,TRUE,"B-4";"b5",#N/A,TRUE,"B-5"}</definedName>
    <definedName name="wrn.fermie." localSheetId="29" hidden="1">{"b1",#N/A,TRUE,"B-1";"b2",#N/A,TRUE,"B-2";"b3",#N/A,TRUE,"B-3";"b4",#N/A,TRUE,"B-4";"b5",#N/A,TRUE,"B-5"}</definedName>
    <definedName name="wrn.fermie." localSheetId="30" hidden="1">{"b1",#N/A,TRUE,"B-1";"b2",#N/A,TRUE,"B-2";"b3",#N/A,TRUE,"B-3";"b4",#N/A,TRUE,"B-4";"b5",#N/A,TRUE,"B-5"}</definedName>
    <definedName name="wrn.FTEs." localSheetId="16" hidden="1">{#N/A,#N/A,FALSE,"94 FTE";#N/A,#N/A,FALSE,"95 FTE";#N/A,#N/A,FALSE,"96 FTE"}</definedName>
    <definedName name="wrn.FTEs." localSheetId="17" hidden="1">{#N/A,#N/A,FALSE,"94 FTE";#N/A,#N/A,FALSE,"95 FTE";#N/A,#N/A,FALSE,"96 FTE"}</definedName>
    <definedName name="wrn.FTEs." localSheetId="18" hidden="1">{#N/A,#N/A,FALSE,"94 FTE";#N/A,#N/A,FALSE,"95 FTE";#N/A,#N/A,FALSE,"96 FTE"}</definedName>
    <definedName name="wrn.FTEs." localSheetId="19" hidden="1">{#N/A,#N/A,FALSE,"94 FTE";#N/A,#N/A,FALSE,"95 FTE";#N/A,#N/A,FALSE,"96 FTE"}</definedName>
    <definedName name="wrn.FTEs." localSheetId="20" hidden="1">{#N/A,#N/A,FALSE,"94 FTE";#N/A,#N/A,FALSE,"95 FTE";#N/A,#N/A,FALSE,"96 FTE"}</definedName>
    <definedName name="wrn.FTEs." localSheetId="21" hidden="1">{#N/A,#N/A,FALSE,"94 FTE";#N/A,#N/A,FALSE,"95 FTE";#N/A,#N/A,FALSE,"96 FTE"}</definedName>
    <definedName name="wrn.FTEs." localSheetId="22" hidden="1">{#N/A,#N/A,FALSE,"94 FTE";#N/A,#N/A,FALSE,"95 FTE";#N/A,#N/A,FALSE,"96 FTE"}</definedName>
    <definedName name="wrn.FTEs." localSheetId="3" hidden="1">{#N/A,#N/A,FALSE,"94 FTE";#N/A,#N/A,FALSE,"95 FTE";#N/A,#N/A,FALSE,"96 FTE"}</definedName>
    <definedName name="wrn.FTEs." localSheetId="4" hidden="1">{#N/A,#N/A,FALSE,"94 FTE";#N/A,#N/A,FALSE,"95 FTE";#N/A,#N/A,FALSE,"96 FTE"}</definedName>
    <definedName name="wrn.FTEs." localSheetId="13" hidden="1">{#N/A,#N/A,FALSE,"94 FTE";#N/A,#N/A,FALSE,"95 FTE";#N/A,#N/A,FALSE,"96 FTE"}</definedName>
    <definedName name="wrn.FTEs." localSheetId="15" hidden="1">{#N/A,#N/A,FALSE,"94 FTE";#N/A,#N/A,FALSE,"95 FTE";#N/A,#N/A,FALSE,"96 FTE"}</definedName>
    <definedName name="wrn.FTEs." localSheetId="25" hidden="1">{#N/A,#N/A,FALSE,"94 FTE";#N/A,#N/A,FALSE,"95 FTE";#N/A,#N/A,FALSE,"96 FTE"}</definedName>
    <definedName name="wrn.FTEs." localSheetId="26" hidden="1">{#N/A,#N/A,FALSE,"94 FTE";#N/A,#N/A,FALSE,"95 FTE";#N/A,#N/A,FALSE,"96 FTE"}</definedName>
    <definedName name="wrn.FTEs." localSheetId="27" hidden="1">{#N/A,#N/A,FALSE,"94 FTE";#N/A,#N/A,FALSE,"95 FTE";#N/A,#N/A,FALSE,"96 FTE"}</definedName>
    <definedName name="wrn.FTEs." localSheetId="28" hidden="1">{#N/A,#N/A,FALSE,"94 FTE";#N/A,#N/A,FALSE,"95 FTE";#N/A,#N/A,FALSE,"96 FTE"}</definedName>
    <definedName name="wrn.FTEs." localSheetId="29" hidden="1">{#N/A,#N/A,FALSE,"94 FTE";#N/A,#N/A,FALSE,"95 FTE";#N/A,#N/A,FALSE,"96 FTE"}</definedName>
    <definedName name="wrn.FTEs." localSheetId="30" hidden="1">{#N/A,#N/A,FALSE,"94 FTE";#N/A,#N/A,FALSE,"95 FTE";#N/A,#N/A,FALSE,"96 FTE"}</definedName>
    <definedName name="wrn.Ilijan._.Print." localSheetId="16"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17"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18"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19"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20"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21"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22"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3"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4"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13"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15"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25"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26"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27"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28"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29"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30"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nput." localSheetId="16" hidden="1">{#N/A,#N/A,FALSE,"A"}</definedName>
    <definedName name="wrn.input." localSheetId="17" hidden="1">{#N/A,#N/A,FALSE,"A"}</definedName>
    <definedName name="wrn.input." localSheetId="18" hidden="1">{#N/A,#N/A,FALSE,"A"}</definedName>
    <definedName name="wrn.input." localSheetId="19" hidden="1">{#N/A,#N/A,FALSE,"A"}</definedName>
    <definedName name="wrn.input." localSheetId="20" hidden="1">{#N/A,#N/A,FALSE,"A"}</definedName>
    <definedName name="wrn.input." localSheetId="21" hidden="1">{#N/A,#N/A,FALSE,"A"}</definedName>
    <definedName name="wrn.input." localSheetId="22" hidden="1">{#N/A,#N/A,FALSE,"A"}</definedName>
    <definedName name="wrn.input." localSheetId="3" hidden="1">{#N/A,#N/A,FALSE,"A"}</definedName>
    <definedName name="wrn.input." localSheetId="4" hidden="1">{#N/A,#N/A,FALSE,"A"}</definedName>
    <definedName name="wrn.input." localSheetId="13" hidden="1">{#N/A,#N/A,FALSE,"A"}</definedName>
    <definedName name="wrn.input." localSheetId="15" hidden="1">{#N/A,#N/A,FALSE,"A"}</definedName>
    <definedName name="wrn.input." localSheetId="25" hidden="1">{#N/A,#N/A,FALSE,"A"}</definedName>
    <definedName name="wrn.input." localSheetId="26" hidden="1">{#N/A,#N/A,FALSE,"A"}</definedName>
    <definedName name="wrn.input." localSheetId="27" hidden="1">{#N/A,#N/A,FALSE,"A"}</definedName>
    <definedName name="wrn.input." localSheetId="28" hidden="1">{#N/A,#N/A,FALSE,"A"}</definedName>
    <definedName name="wrn.input." localSheetId="29" hidden="1">{#N/A,#N/A,FALSE,"A"}</definedName>
    <definedName name="wrn.input." localSheetId="30" hidden="1">{#N/A,#N/A,FALSE,"A"}</definedName>
    <definedName name="wrn.Inputs." localSheetId="16" hidden="1">{"[Cost of Service] COS Inputs Sch 1",#N/A,FALSE,"Cost of Service Model"}</definedName>
    <definedName name="wrn.Inputs." localSheetId="17" hidden="1">{"[Cost of Service] COS Inputs Sch 1",#N/A,FALSE,"Cost of Service Model"}</definedName>
    <definedName name="wrn.Inputs." localSheetId="18" hidden="1">{"[Cost of Service] COS Inputs Sch 1",#N/A,FALSE,"Cost of Service Model"}</definedName>
    <definedName name="wrn.Inputs." localSheetId="19" hidden="1">{"[Cost of Service] COS Inputs Sch 1",#N/A,FALSE,"Cost of Service Model"}</definedName>
    <definedName name="wrn.Inputs." localSheetId="20" hidden="1">{"[Cost of Service] COS Inputs Sch 1",#N/A,FALSE,"Cost of Service Model"}</definedName>
    <definedName name="wrn.Inputs." localSheetId="21" hidden="1">{"[Cost of Service] COS Inputs Sch 1",#N/A,FALSE,"Cost of Service Model"}</definedName>
    <definedName name="wrn.Inputs." localSheetId="22" hidden="1">{"[Cost of Service] COS Inputs Sch 1",#N/A,FALSE,"Cost of Service Model"}</definedName>
    <definedName name="wrn.Inputs." localSheetId="3" hidden="1">{"[Cost of Service] COS Inputs Sch 1",#N/A,FALSE,"Cost of Service Model"}</definedName>
    <definedName name="wrn.Inputs." localSheetId="4" hidden="1">{"[Cost of Service] COS Inputs Sch 1",#N/A,FALSE,"Cost of Service Model"}</definedName>
    <definedName name="wrn.Inputs." localSheetId="13" hidden="1">{"[Cost of Service] COS Inputs Sch 1",#N/A,FALSE,"Cost of Service Model"}</definedName>
    <definedName name="wrn.Inputs." localSheetId="15" hidden="1">{"[Cost of Service] COS Inputs Sch 1",#N/A,FALSE,"Cost of Service Model"}</definedName>
    <definedName name="wrn.Inputs." localSheetId="25" hidden="1">{"[Cost of Service] COS Inputs Sch 1",#N/A,FALSE,"Cost of Service Model"}</definedName>
    <definedName name="wrn.Inputs." localSheetId="26" hidden="1">{"[Cost of Service] COS Inputs Sch 1",#N/A,FALSE,"Cost of Service Model"}</definedName>
    <definedName name="wrn.Inputs." localSheetId="27" hidden="1">{"[Cost of Service] COS Inputs Sch 1",#N/A,FALSE,"Cost of Service Model"}</definedName>
    <definedName name="wrn.Inputs." localSheetId="28" hidden="1">{"[Cost of Service] COS Inputs Sch 1",#N/A,FALSE,"Cost of Service Model"}</definedName>
    <definedName name="wrn.Inputs." localSheetId="29" hidden="1">{"[Cost of Service] COS Inputs Sch 1",#N/A,FALSE,"Cost of Service Model"}</definedName>
    <definedName name="wrn.Inputs." localSheetId="30" hidden="1">{"[Cost of Service] COS Inputs Sch 1",#N/A,FALSE,"Cost of Service Model"}</definedName>
    <definedName name="wrn.June2002." localSheetId="16" hidden="1">{"2002Frcst","06Month",FALSE,"Frcst Format 2002"}</definedName>
    <definedName name="wrn.June2002." localSheetId="17" hidden="1">{"2002Frcst","06Month",FALSE,"Frcst Format 2002"}</definedName>
    <definedName name="wrn.June2002." localSheetId="18" hidden="1">{"2002Frcst","06Month",FALSE,"Frcst Format 2002"}</definedName>
    <definedName name="wrn.June2002." localSheetId="19" hidden="1">{"2002Frcst","06Month",FALSE,"Frcst Format 2002"}</definedName>
    <definedName name="wrn.June2002." localSheetId="20" hidden="1">{"2002Frcst","06Month",FALSE,"Frcst Format 2002"}</definedName>
    <definedName name="wrn.June2002." localSheetId="21" hidden="1">{"2002Frcst","06Month",FALSE,"Frcst Format 2002"}</definedName>
    <definedName name="wrn.June2002." localSheetId="22" hidden="1">{"2002Frcst","06Month",FALSE,"Frcst Format 2002"}</definedName>
    <definedName name="wrn.June2002." localSheetId="3" hidden="1">{"2002Frcst","06Month",FALSE,"Frcst Format 2002"}</definedName>
    <definedName name="wrn.June2002." localSheetId="4" hidden="1">{"2002Frcst","06Month",FALSE,"Frcst Format 2002"}</definedName>
    <definedName name="wrn.June2002." localSheetId="13" hidden="1">{"2002Frcst","06Month",FALSE,"Frcst Format 2002"}</definedName>
    <definedName name="wrn.June2002." localSheetId="15" hidden="1">{"2002Frcst","06Month",FALSE,"Frcst Format 2002"}</definedName>
    <definedName name="wrn.June2002." localSheetId="25" hidden="1">{"2002Frcst","06Month",FALSE,"Frcst Format 2002"}</definedName>
    <definedName name="wrn.June2002." localSheetId="26" hidden="1">{"2002Frcst","06Month",FALSE,"Frcst Format 2002"}</definedName>
    <definedName name="wrn.June2002." localSheetId="27" hidden="1">{"2002Frcst","06Month",FALSE,"Frcst Format 2002"}</definedName>
    <definedName name="wrn.June2002." localSheetId="28" hidden="1">{"2002Frcst","06Month",FALSE,"Frcst Format 2002"}</definedName>
    <definedName name="wrn.June2002." localSheetId="29" hidden="1">{"2002Frcst","06Month",FALSE,"Frcst Format 2002"}</definedName>
    <definedName name="wrn.June2002." localSheetId="30" hidden="1">{"2002Frcst","06Month",FALSE,"Frcst Format 2002"}</definedName>
    <definedName name="wrn.JVREPORT." localSheetId="16" hidden="1">{#N/A,#N/A,FALSE,"202";#N/A,#N/A,FALSE,"203";#N/A,#N/A,FALSE,"204";#N/A,#N/A,FALSE,"205";#N/A,#N/A,FALSE,"205A"}</definedName>
    <definedName name="wrn.JVREPORT." localSheetId="17" hidden="1">{#N/A,#N/A,FALSE,"202";#N/A,#N/A,FALSE,"203";#N/A,#N/A,FALSE,"204";#N/A,#N/A,FALSE,"205";#N/A,#N/A,FALSE,"205A"}</definedName>
    <definedName name="wrn.JVREPORT." localSheetId="18" hidden="1">{#N/A,#N/A,FALSE,"202";#N/A,#N/A,FALSE,"203";#N/A,#N/A,FALSE,"204";#N/A,#N/A,FALSE,"205";#N/A,#N/A,FALSE,"205A"}</definedName>
    <definedName name="wrn.JVREPORT." localSheetId="19" hidden="1">{#N/A,#N/A,FALSE,"202";#N/A,#N/A,FALSE,"203";#N/A,#N/A,FALSE,"204";#N/A,#N/A,FALSE,"205";#N/A,#N/A,FALSE,"205A"}</definedName>
    <definedName name="wrn.JVREPORT." localSheetId="20" hidden="1">{#N/A,#N/A,FALSE,"202";#N/A,#N/A,FALSE,"203";#N/A,#N/A,FALSE,"204";#N/A,#N/A,FALSE,"205";#N/A,#N/A,FALSE,"205A"}</definedName>
    <definedName name="wrn.JVREPORT." localSheetId="21" hidden="1">{#N/A,#N/A,FALSE,"202";#N/A,#N/A,FALSE,"203";#N/A,#N/A,FALSE,"204";#N/A,#N/A,FALSE,"205";#N/A,#N/A,FALSE,"205A"}</definedName>
    <definedName name="wrn.JVREPORT." localSheetId="22" hidden="1">{#N/A,#N/A,FALSE,"202";#N/A,#N/A,FALSE,"203";#N/A,#N/A,FALSE,"204";#N/A,#N/A,FALSE,"205";#N/A,#N/A,FALSE,"205A"}</definedName>
    <definedName name="wrn.JVREPORT." localSheetId="3" hidden="1">{#N/A,#N/A,FALSE,"202";#N/A,#N/A,FALSE,"203";#N/A,#N/A,FALSE,"204";#N/A,#N/A,FALSE,"205";#N/A,#N/A,FALSE,"205A"}</definedName>
    <definedName name="wrn.JVREPORT." localSheetId="4" hidden="1">{#N/A,#N/A,FALSE,"202";#N/A,#N/A,FALSE,"203";#N/A,#N/A,FALSE,"204";#N/A,#N/A,FALSE,"205";#N/A,#N/A,FALSE,"205A"}</definedName>
    <definedName name="wrn.JVREPORT." localSheetId="13" hidden="1">{#N/A,#N/A,FALSE,"202";#N/A,#N/A,FALSE,"203";#N/A,#N/A,FALSE,"204";#N/A,#N/A,FALSE,"205";#N/A,#N/A,FALSE,"205A"}</definedName>
    <definedName name="wrn.JVREPORT." localSheetId="15" hidden="1">{#N/A,#N/A,FALSE,"202";#N/A,#N/A,FALSE,"203";#N/A,#N/A,FALSE,"204";#N/A,#N/A,FALSE,"205";#N/A,#N/A,FALSE,"205A"}</definedName>
    <definedName name="wrn.JVREPORT." localSheetId="25" hidden="1">{#N/A,#N/A,FALSE,"202";#N/A,#N/A,FALSE,"203";#N/A,#N/A,FALSE,"204";#N/A,#N/A,FALSE,"205";#N/A,#N/A,FALSE,"205A"}</definedName>
    <definedName name="wrn.JVREPORT." localSheetId="26" hidden="1">{#N/A,#N/A,FALSE,"202";#N/A,#N/A,FALSE,"203";#N/A,#N/A,FALSE,"204";#N/A,#N/A,FALSE,"205";#N/A,#N/A,FALSE,"205A"}</definedName>
    <definedName name="wrn.JVREPORT." localSheetId="27" hidden="1">{#N/A,#N/A,FALSE,"202";#N/A,#N/A,FALSE,"203";#N/A,#N/A,FALSE,"204";#N/A,#N/A,FALSE,"205";#N/A,#N/A,FALSE,"205A"}</definedName>
    <definedName name="wrn.JVREPORT." localSheetId="28" hidden="1">{#N/A,#N/A,FALSE,"202";#N/A,#N/A,FALSE,"203";#N/A,#N/A,FALSE,"204";#N/A,#N/A,FALSE,"205";#N/A,#N/A,FALSE,"205A"}</definedName>
    <definedName name="wrn.JVREPORT." localSheetId="29" hidden="1">{#N/A,#N/A,FALSE,"202";#N/A,#N/A,FALSE,"203";#N/A,#N/A,FALSE,"204";#N/A,#N/A,FALSE,"205";#N/A,#N/A,FALSE,"205A"}</definedName>
    <definedName name="wrn.JVREPORT." localSheetId="30" hidden="1">{#N/A,#N/A,FALSE,"202";#N/A,#N/A,FALSE,"203";#N/A,#N/A,FALSE,"204";#N/A,#N/A,FALSE,"205";#N/A,#N/A,FALSE,"205A"}</definedName>
    <definedName name="wrn.May2002." localSheetId="16" hidden="1">{"2002Frcst","05Month",FALSE,"Frcst Format 2002"}</definedName>
    <definedName name="wrn.May2002." localSheetId="17" hidden="1">{"2002Frcst","05Month",FALSE,"Frcst Format 2002"}</definedName>
    <definedName name="wrn.May2002." localSheetId="18" hidden="1">{"2002Frcst","05Month",FALSE,"Frcst Format 2002"}</definedName>
    <definedName name="wrn.May2002." localSheetId="19" hidden="1">{"2002Frcst","05Month",FALSE,"Frcst Format 2002"}</definedName>
    <definedName name="wrn.May2002." localSheetId="20" hidden="1">{"2002Frcst","05Month",FALSE,"Frcst Format 2002"}</definedName>
    <definedName name="wrn.May2002." localSheetId="21" hidden="1">{"2002Frcst","05Month",FALSE,"Frcst Format 2002"}</definedName>
    <definedName name="wrn.May2002." localSheetId="22" hidden="1">{"2002Frcst","05Month",FALSE,"Frcst Format 2002"}</definedName>
    <definedName name="wrn.May2002." localSheetId="3" hidden="1">{"2002Frcst","05Month",FALSE,"Frcst Format 2002"}</definedName>
    <definedName name="wrn.May2002." localSheetId="4" hidden="1">{"2002Frcst","05Month",FALSE,"Frcst Format 2002"}</definedName>
    <definedName name="wrn.May2002." localSheetId="13" hidden="1">{"2002Frcst","05Month",FALSE,"Frcst Format 2002"}</definedName>
    <definedName name="wrn.May2002." localSheetId="15" hidden="1">{"2002Frcst","05Month",FALSE,"Frcst Format 2002"}</definedName>
    <definedName name="wrn.May2002." localSheetId="25" hidden="1">{"2002Frcst","05Month",FALSE,"Frcst Format 2002"}</definedName>
    <definedName name="wrn.May2002." localSheetId="26" hidden="1">{"2002Frcst","05Month",FALSE,"Frcst Format 2002"}</definedName>
    <definedName name="wrn.May2002." localSheetId="27" hidden="1">{"2002Frcst","05Month",FALSE,"Frcst Format 2002"}</definedName>
    <definedName name="wrn.May2002." localSheetId="28" hidden="1">{"2002Frcst","05Month",FALSE,"Frcst Format 2002"}</definedName>
    <definedName name="wrn.May2002." localSheetId="29" hidden="1">{"2002Frcst","05Month",FALSE,"Frcst Format 2002"}</definedName>
    <definedName name="wrn.May2002." localSheetId="30" hidden="1">{"2002Frcst","05Month",FALSE,"Frcst Format 2002"}</definedName>
    <definedName name="wrn.moblue." localSheetId="16"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17"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18"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19"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20"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21"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22"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3"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4"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13"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15"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25"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26"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27"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28"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29"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30" hidden="1">{#N/A,#N/A,FALSE,"Index";#N/A,#N/A,FALSE,"COMPBS";#N/A,#N/A,FALSE,"COMPIS";#N/A,#N/A,FALSE,"MOBS";#N/A,#N/A,FALSE,"MOIS";#N/A,#N/A,FALSE,"M&amp;AEXP";#N/A,#N/A,FALSE,"D.L.EXP";#N/A,#N/A,FALSE,"MFGEXP";#N/A,#N/A,FALSE,"ADMEXP";#N/A,#N/A,FALSE,"DLPAY";#N/A,#N/A,FALSE,"INDPAY";#N/A,#N/A,FALSE,"HOURLY";#N/A,#N/A,FALSE,"HEAD";#N/A,#N/A,FALSE,"CASHTRAN";#N/A,#N/A,FALSE,"RESULT";#N/A,#N/A,FALSE,"CASHFLOW"}</definedName>
    <definedName name="wrn.My._.estimate._.report." localSheetId="16" hidden="1">{"Equipment",#N/A,FALSE,"A";"Summary",#N/A,FALSE,"B"}</definedName>
    <definedName name="wrn.My._.estimate._.report." localSheetId="17" hidden="1">{"Equipment",#N/A,FALSE,"A";"Summary",#N/A,FALSE,"B"}</definedName>
    <definedName name="wrn.My._.estimate._.report." localSheetId="18" hidden="1">{"Equipment",#N/A,FALSE,"A";"Summary",#N/A,FALSE,"B"}</definedName>
    <definedName name="wrn.My._.estimate._.report." localSheetId="19" hidden="1">{"Equipment",#N/A,FALSE,"A";"Summary",#N/A,FALSE,"B"}</definedName>
    <definedName name="wrn.My._.estimate._.report." localSheetId="20" hidden="1">{"Equipment",#N/A,FALSE,"A";"Summary",#N/A,FALSE,"B"}</definedName>
    <definedName name="wrn.My._.estimate._.report." localSheetId="21" hidden="1">{"Equipment",#N/A,FALSE,"A";"Summary",#N/A,FALSE,"B"}</definedName>
    <definedName name="wrn.My._.estimate._.report." localSheetId="22" hidden="1">{"Equipment",#N/A,FALSE,"A";"Summary",#N/A,FALSE,"B"}</definedName>
    <definedName name="wrn.My._.estimate._.report." localSheetId="3" hidden="1">{"Equipment",#N/A,FALSE,"A";"Summary",#N/A,FALSE,"B"}</definedName>
    <definedName name="wrn.My._.estimate._.report." localSheetId="4" hidden="1">{"Equipment",#N/A,FALSE,"A";"Summary",#N/A,FALSE,"B"}</definedName>
    <definedName name="wrn.My._.estimate._.report." localSheetId="13" hidden="1">{"Equipment",#N/A,FALSE,"A";"Summary",#N/A,FALSE,"B"}</definedName>
    <definedName name="wrn.My._.estimate._.report." localSheetId="15" hidden="1">{"Equipment",#N/A,FALSE,"A";"Summary",#N/A,FALSE,"B"}</definedName>
    <definedName name="wrn.My._.estimate._.report." localSheetId="25" hidden="1">{"Equipment",#N/A,FALSE,"A";"Summary",#N/A,FALSE,"B"}</definedName>
    <definedName name="wrn.My._.estimate._.report." localSheetId="26" hidden="1">{"Equipment",#N/A,FALSE,"A";"Summary",#N/A,FALSE,"B"}</definedName>
    <definedName name="wrn.My._.estimate._.report." localSheetId="27" hidden="1">{"Equipment",#N/A,FALSE,"A";"Summary",#N/A,FALSE,"B"}</definedName>
    <definedName name="wrn.My._.estimate._.report." localSheetId="28" hidden="1">{"Equipment",#N/A,FALSE,"A";"Summary",#N/A,FALSE,"B"}</definedName>
    <definedName name="wrn.My._.estimate._.report." localSheetId="29" hidden="1">{"Equipment",#N/A,FALSE,"A";"Summary",#N/A,FALSE,"B"}</definedName>
    <definedName name="wrn.My._.estimate._.report." localSheetId="30" hidden="1">{"Equipment",#N/A,FALSE,"A";"Summary",#N/A,FALSE,"B"}</definedName>
    <definedName name="wrn.MyTestReport." localSheetId="16" hidden="1">{"Alberta",#N/A,FALSE,"Pivot Data";#N/A,#N/A,FALSE,"Pivot Data";"HiddenColumns",#N/A,FALSE,"Pivot Data"}</definedName>
    <definedName name="wrn.MyTestReport." localSheetId="17" hidden="1">{"Alberta",#N/A,FALSE,"Pivot Data";#N/A,#N/A,FALSE,"Pivot Data";"HiddenColumns",#N/A,FALSE,"Pivot Data"}</definedName>
    <definedName name="wrn.MyTestReport." localSheetId="18" hidden="1">{"Alberta",#N/A,FALSE,"Pivot Data";#N/A,#N/A,FALSE,"Pivot Data";"HiddenColumns",#N/A,FALSE,"Pivot Data"}</definedName>
    <definedName name="wrn.MyTestReport." localSheetId="19" hidden="1">{"Alberta",#N/A,FALSE,"Pivot Data";#N/A,#N/A,FALSE,"Pivot Data";"HiddenColumns",#N/A,FALSE,"Pivot Data"}</definedName>
    <definedName name="wrn.MyTestReport." localSheetId="20" hidden="1">{"Alberta",#N/A,FALSE,"Pivot Data";#N/A,#N/A,FALSE,"Pivot Data";"HiddenColumns",#N/A,FALSE,"Pivot Data"}</definedName>
    <definedName name="wrn.MyTestReport." localSheetId="21" hidden="1">{"Alberta",#N/A,FALSE,"Pivot Data";#N/A,#N/A,FALSE,"Pivot Data";"HiddenColumns",#N/A,FALSE,"Pivot Data"}</definedName>
    <definedName name="wrn.MyTestReport." localSheetId="22" hidden="1">{"Alberta",#N/A,FALSE,"Pivot Data";#N/A,#N/A,FALSE,"Pivot Data";"HiddenColumns",#N/A,FALSE,"Pivot Data"}</definedName>
    <definedName name="wrn.MyTestReport." localSheetId="3" hidden="1">{"Alberta",#N/A,FALSE,"Pivot Data";#N/A,#N/A,FALSE,"Pivot Data";"HiddenColumns",#N/A,FALSE,"Pivot Data"}</definedName>
    <definedName name="wrn.MyTestReport." localSheetId="4" hidden="1">{"Alberta",#N/A,FALSE,"Pivot Data";#N/A,#N/A,FALSE,"Pivot Data";"HiddenColumns",#N/A,FALSE,"Pivot Data"}</definedName>
    <definedName name="wrn.MyTestReport." localSheetId="13" hidden="1">{"Alberta",#N/A,FALSE,"Pivot Data";#N/A,#N/A,FALSE,"Pivot Data";"HiddenColumns",#N/A,FALSE,"Pivot Data"}</definedName>
    <definedName name="wrn.MyTestReport." localSheetId="15" hidden="1">{"Alberta",#N/A,FALSE,"Pivot Data";#N/A,#N/A,FALSE,"Pivot Data";"HiddenColumns",#N/A,FALSE,"Pivot Data"}</definedName>
    <definedName name="wrn.MyTestReport." localSheetId="25" hidden="1">{"Alberta",#N/A,FALSE,"Pivot Data";#N/A,#N/A,FALSE,"Pivot Data";"HiddenColumns",#N/A,FALSE,"Pivot Data"}</definedName>
    <definedName name="wrn.MyTestReport." localSheetId="26" hidden="1">{"Alberta",#N/A,FALSE,"Pivot Data";#N/A,#N/A,FALSE,"Pivot Data";"HiddenColumns",#N/A,FALSE,"Pivot Data"}</definedName>
    <definedName name="wrn.MyTestReport." localSheetId="27" hidden="1">{"Alberta",#N/A,FALSE,"Pivot Data";#N/A,#N/A,FALSE,"Pivot Data";"HiddenColumns",#N/A,FALSE,"Pivot Data"}</definedName>
    <definedName name="wrn.MyTestReport." localSheetId="28" hidden="1">{"Alberta",#N/A,FALSE,"Pivot Data";#N/A,#N/A,FALSE,"Pivot Data";"HiddenColumns",#N/A,FALSE,"Pivot Data"}</definedName>
    <definedName name="wrn.MyTestReport." localSheetId="29" hidden="1">{"Alberta",#N/A,FALSE,"Pivot Data";#N/A,#N/A,FALSE,"Pivot Data";"HiddenColumns",#N/A,FALSE,"Pivot Data"}</definedName>
    <definedName name="wrn.MyTestReport." localSheetId="30" hidden="1">{"Alberta",#N/A,FALSE,"Pivot Data";#N/A,#N/A,FALSE,"Pivot Data";"HiddenColumns",#N/A,FALSE,"Pivot Data"}</definedName>
    <definedName name="wrn.Overhauls." localSheetId="16" hidden="1">{"Overhauls Calculations",#N/A,FALSE,"PROFORMA"}</definedName>
    <definedName name="wrn.Overhauls." localSheetId="17" hidden="1">{"Overhauls Calculations",#N/A,FALSE,"PROFORMA"}</definedName>
    <definedName name="wrn.Overhauls." localSheetId="18" hidden="1">{"Overhauls Calculations",#N/A,FALSE,"PROFORMA"}</definedName>
    <definedName name="wrn.Overhauls." localSheetId="19" hidden="1">{"Overhauls Calculations",#N/A,FALSE,"PROFORMA"}</definedName>
    <definedName name="wrn.Overhauls." localSheetId="20" hidden="1">{"Overhauls Calculations",#N/A,FALSE,"PROFORMA"}</definedName>
    <definedName name="wrn.Overhauls." localSheetId="21" hidden="1">{"Overhauls Calculations",#N/A,FALSE,"PROFORMA"}</definedName>
    <definedName name="wrn.Overhauls." localSheetId="22" hidden="1">{"Overhauls Calculations",#N/A,FALSE,"PROFORMA"}</definedName>
    <definedName name="wrn.Overhauls." localSheetId="3" hidden="1">{"Overhauls Calculations",#N/A,FALSE,"PROFORMA"}</definedName>
    <definedName name="wrn.Overhauls." localSheetId="4" hidden="1">{"Overhauls Calculations",#N/A,FALSE,"PROFORMA"}</definedName>
    <definedName name="wrn.Overhauls." localSheetId="13" hidden="1">{"Overhauls Calculations",#N/A,FALSE,"PROFORMA"}</definedName>
    <definedName name="wrn.Overhauls." localSheetId="15" hidden="1">{"Overhauls Calculations",#N/A,FALSE,"PROFORMA"}</definedName>
    <definedName name="wrn.Overhauls." localSheetId="25" hidden="1">{"Overhauls Calculations",#N/A,FALSE,"PROFORMA"}</definedName>
    <definedName name="wrn.Overhauls." localSheetId="26" hidden="1">{"Overhauls Calculations",#N/A,FALSE,"PROFORMA"}</definedName>
    <definedName name="wrn.Overhauls." localSheetId="27" hidden="1">{"Overhauls Calculations",#N/A,FALSE,"PROFORMA"}</definedName>
    <definedName name="wrn.Overhauls." localSheetId="28" hidden="1">{"Overhauls Calculations",#N/A,FALSE,"PROFORMA"}</definedName>
    <definedName name="wrn.Overhauls." localSheetId="29" hidden="1">{"Overhauls Calculations",#N/A,FALSE,"PROFORMA"}</definedName>
    <definedName name="wrn.Overhauls." localSheetId="30" hidden="1">{"Overhauls Calculations",#N/A,FALSE,"PROFORMA"}</definedName>
    <definedName name="wrn.Overhaulsb." localSheetId="16" hidden="1">{"Overhauls Calculations",#N/A,FALSE,"PROFORMA"}</definedName>
    <definedName name="wrn.Overhaulsb." localSheetId="17" hidden="1">{"Overhauls Calculations",#N/A,FALSE,"PROFORMA"}</definedName>
    <definedName name="wrn.Overhaulsb." localSheetId="18" hidden="1">{"Overhauls Calculations",#N/A,FALSE,"PROFORMA"}</definedName>
    <definedName name="wrn.Overhaulsb." localSheetId="19" hidden="1">{"Overhauls Calculations",#N/A,FALSE,"PROFORMA"}</definedName>
    <definedName name="wrn.Overhaulsb." localSheetId="20" hidden="1">{"Overhauls Calculations",#N/A,FALSE,"PROFORMA"}</definedName>
    <definedName name="wrn.Overhaulsb." localSheetId="21" hidden="1">{"Overhauls Calculations",#N/A,FALSE,"PROFORMA"}</definedName>
    <definedName name="wrn.Overhaulsb." localSheetId="22" hidden="1">{"Overhauls Calculations",#N/A,FALSE,"PROFORMA"}</definedName>
    <definedName name="wrn.Overhaulsb." localSheetId="3" hidden="1">{"Overhauls Calculations",#N/A,FALSE,"PROFORMA"}</definedName>
    <definedName name="wrn.Overhaulsb." localSheetId="4" hidden="1">{"Overhauls Calculations",#N/A,FALSE,"PROFORMA"}</definedName>
    <definedName name="wrn.Overhaulsb." localSheetId="13" hidden="1">{"Overhauls Calculations",#N/A,FALSE,"PROFORMA"}</definedName>
    <definedName name="wrn.Overhaulsb." localSheetId="15" hidden="1">{"Overhauls Calculations",#N/A,FALSE,"PROFORMA"}</definedName>
    <definedName name="wrn.Overhaulsb." localSheetId="25" hidden="1">{"Overhauls Calculations",#N/A,FALSE,"PROFORMA"}</definedName>
    <definedName name="wrn.Overhaulsb." localSheetId="26" hidden="1">{"Overhauls Calculations",#N/A,FALSE,"PROFORMA"}</definedName>
    <definedName name="wrn.Overhaulsb." localSheetId="27" hidden="1">{"Overhauls Calculations",#N/A,FALSE,"PROFORMA"}</definedName>
    <definedName name="wrn.Overhaulsb." localSheetId="28" hidden="1">{"Overhauls Calculations",#N/A,FALSE,"PROFORMA"}</definedName>
    <definedName name="wrn.Overhaulsb." localSheetId="29" hidden="1">{"Overhauls Calculations",#N/A,FALSE,"PROFORMA"}</definedName>
    <definedName name="wrn.Overhaulsb." localSheetId="30" hidden="1">{"Overhauls Calculations",#N/A,FALSE,"PROFORMA"}</definedName>
    <definedName name="wrn.Package." localSheetId="16" hidden="1">{#N/A,#N/A,TRUE,"Recommendation";#N/A,#N/A,TRUE,"Scenarios";#N/A,#N/A,TRUE,"Tax Adjusted WACC";#N/A,#N/A,TRUE,"Summary";#N/A,#N/A,TRUE,"Industrial";#N/A,#N/A,TRUE,"Apodaca &amp; Escobedo";#N/A,#N/A,TRUE,"Guadalupe";#N/A,#N/A,TRUE,"Santa Catarina";#N/A,#N/A,TRUE,"Debt Valuation"}</definedName>
    <definedName name="wrn.Package." localSheetId="17" hidden="1">{#N/A,#N/A,TRUE,"Recommendation";#N/A,#N/A,TRUE,"Scenarios";#N/A,#N/A,TRUE,"Tax Adjusted WACC";#N/A,#N/A,TRUE,"Summary";#N/A,#N/A,TRUE,"Industrial";#N/A,#N/A,TRUE,"Apodaca &amp; Escobedo";#N/A,#N/A,TRUE,"Guadalupe";#N/A,#N/A,TRUE,"Santa Catarina";#N/A,#N/A,TRUE,"Debt Valuation"}</definedName>
    <definedName name="wrn.Package." localSheetId="18" hidden="1">{#N/A,#N/A,TRUE,"Recommendation";#N/A,#N/A,TRUE,"Scenarios";#N/A,#N/A,TRUE,"Tax Adjusted WACC";#N/A,#N/A,TRUE,"Summary";#N/A,#N/A,TRUE,"Industrial";#N/A,#N/A,TRUE,"Apodaca &amp; Escobedo";#N/A,#N/A,TRUE,"Guadalupe";#N/A,#N/A,TRUE,"Santa Catarina";#N/A,#N/A,TRUE,"Debt Valuation"}</definedName>
    <definedName name="wrn.Package." localSheetId="19" hidden="1">{#N/A,#N/A,TRUE,"Recommendation";#N/A,#N/A,TRUE,"Scenarios";#N/A,#N/A,TRUE,"Tax Adjusted WACC";#N/A,#N/A,TRUE,"Summary";#N/A,#N/A,TRUE,"Industrial";#N/A,#N/A,TRUE,"Apodaca &amp; Escobedo";#N/A,#N/A,TRUE,"Guadalupe";#N/A,#N/A,TRUE,"Santa Catarina";#N/A,#N/A,TRUE,"Debt Valuation"}</definedName>
    <definedName name="wrn.Package." localSheetId="20" hidden="1">{#N/A,#N/A,TRUE,"Recommendation";#N/A,#N/A,TRUE,"Scenarios";#N/A,#N/A,TRUE,"Tax Adjusted WACC";#N/A,#N/A,TRUE,"Summary";#N/A,#N/A,TRUE,"Industrial";#N/A,#N/A,TRUE,"Apodaca &amp; Escobedo";#N/A,#N/A,TRUE,"Guadalupe";#N/A,#N/A,TRUE,"Santa Catarina";#N/A,#N/A,TRUE,"Debt Valuation"}</definedName>
    <definedName name="wrn.Package." localSheetId="21" hidden="1">{#N/A,#N/A,TRUE,"Recommendation";#N/A,#N/A,TRUE,"Scenarios";#N/A,#N/A,TRUE,"Tax Adjusted WACC";#N/A,#N/A,TRUE,"Summary";#N/A,#N/A,TRUE,"Industrial";#N/A,#N/A,TRUE,"Apodaca &amp; Escobedo";#N/A,#N/A,TRUE,"Guadalupe";#N/A,#N/A,TRUE,"Santa Catarina";#N/A,#N/A,TRUE,"Debt Valuation"}</definedName>
    <definedName name="wrn.Package." localSheetId="22" hidden="1">{#N/A,#N/A,TRUE,"Recommendation";#N/A,#N/A,TRUE,"Scenarios";#N/A,#N/A,TRUE,"Tax Adjusted WACC";#N/A,#N/A,TRUE,"Summary";#N/A,#N/A,TRUE,"Industrial";#N/A,#N/A,TRUE,"Apodaca &amp; Escobedo";#N/A,#N/A,TRUE,"Guadalupe";#N/A,#N/A,TRUE,"Santa Catarina";#N/A,#N/A,TRUE,"Debt Valuation"}</definedName>
    <definedName name="wrn.Package." localSheetId="3" hidden="1">{#N/A,#N/A,TRUE,"Recommendation";#N/A,#N/A,TRUE,"Scenarios";#N/A,#N/A,TRUE,"Tax Adjusted WACC";#N/A,#N/A,TRUE,"Summary";#N/A,#N/A,TRUE,"Industrial";#N/A,#N/A,TRUE,"Apodaca &amp; Escobedo";#N/A,#N/A,TRUE,"Guadalupe";#N/A,#N/A,TRUE,"Santa Catarina";#N/A,#N/A,TRUE,"Debt Valuation"}</definedName>
    <definedName name="wrn.Package." localSheetId="4" hidden="1">{#N/A,#N/A,TRUE,"Recommendation";#N/A,#N/A,TRUE,"Scenarios";#N/A,#N/A,TRUE,"Tax Adjusted WACC";#N/A,#N/A,TRUE,"Summary";#N/A,#N/A,TRUE,"Industrial";#N/A,#N/A,TRUE,"Apodaca &amp; Escobedo";#N/A,#N/A,TRUE,"Guadalupe";#N/A,#N/A,TRUE,"Santa Catarina";#N/A,#N/A,TRUE,"Debt Valuation"}</definedName>
    <definedName name="wrn.Package." localSheetId="13" hidden="1">{#N/A,#N/A,TRUE,"Recommendation";#N/A,#N/A,TRUE,"Scenarios";#N/A,#N/A,TRUE,"Tax Adjusted WACC";#N/A,#N/A,TRUE,"Summary";#N/A,#N/A,TRUE,"Industrial";#N/A,#N/A,TRUE,"Apodaca &amp; Escobedo";#N/A,#N/A,TRUE,"Guadalupe";#N/A,#N/A,TRUE,"Santa Catarina";#N/A,#N/A,TRUE,"Debt Valuation"}</definedName>
    <definedName name="wrn.Package." localSheetId="15" hidden="1">{#N/A,#N/A,TRUE,"Recommendation";#N/A,#N/A,TRUE,"Scenarios";#N/A,#N/A,TRUE,"Tax Adjusted WACC";#N/A,#N/A,TRUE,"Summary";#N/A,#N/A,TRUE,"Industrial";#N/A,#N/A,TRUE,"Apodaca &amp; Escobedo";#N/A,#N/A,TRUE,"Guadalupe";#N/A,#N/A,TRUE,"Santa Catarina";#N/A,#N/A,TRUE,"Debt Valuation"}</definedName>
    <definedName name="wrn.Package." localSheetId="25" hidden="1">{#N/A,#N/A,TRUE,"Recommendation";#N/A,#N/A,TRUE,"Scenarios";#N/A,#N/A,TRUE,"Tax Adjusted WACC";#N/A,#N/A,TRUE,"Summary";#N/A,#N/A,TRUE,"Industrial";#N/A,#N/A,TRUE,"Apodaca &amp; Escobedo";#N/A,#N/A,TRUE,"Guadalupe";#N/A,#N/A,TRUE,"Santa Catarina";#N/A,#N/A,TRUE,"Debt Valuation"}</definedName>
    <definedName name="wrn.Package." localSheetId="26" hidden="1">{#N/A,#N/A,TRUE,"Recommendation";#N/A,#N/A,TRUE,"Scenarios";#N/A,#N/A,TRUE,"Tax Adjusted WACC";#N/A,#N/A,TRUE,"Summary";#N/A,#N/A,TRUE,"Industrial";#N/A,#N/A,TRUE,"Apodaca &amp; Escobedo";#N/A,#N/A,TRUE,"Guadalupe";#N/A,#N/A,TRUE,"Santa Catarina";#N/A,#N/A,TRUE,"Debt Valuation"}</definedName>
    <definedName name="wrn.Package." localSheetId="27" hidden="1">{#N/A,#N/A,TRUE,"Recommendation";#N/A,#N/A,TRUE,"Scenarios";#N/A,#N/A,TRUE,"Tax Adjusted WACC";#N/A,#N/A,TRUE,"Summary";#N/A,#N/A,TRUE,"Industrial";#N/A,#N/A,TRUE,"Apodaca &amp; Escobedo";#N/A,#N/A,TRUE,"Guadalupe";#N/A,#N/A,TRUE,"Santa Catarina";#N/A,#N/A,TRUE,"Debt Valuation"}</definedName>
    <definedName name="wrn.Package." localSheetId="28" hidden="1">{#N/A,#N/A,TRUE,"Recommendation";#N/A,#N/A,TRUE,"Scenarios";#N/A,#N/A,TRUE,"Tax Adjusted WACC";#N/A,#N/A,TRUE,"Summary";#N/A,#N/A,TRUE,"Industrial";#N/A,#N/A,TRUE,"Apodaca &amp; Escobedo";#N/A,#N/A,TRUE,"Guadalupe";#N/A,#N/A,TRUE,"Santa Catarina";#N/A,#N/A,TRUE,"Debt Valuation"}</definedName>
    <definedName name="wrn.Package." localSheetId="29" hidden="1">{#N/A,#N/A,TRUE,"Recommendation";#N/A,#N/A,TRUE,"Scenarios";#N/A,#N/A,TRUE,"Tax Adjusted WACC";#N/A,#N/A,TRUE,"Summary";#N/A,#N/A,TRUE,"Industrial";#N/A,#N/A,TRUE,"Apodaca &amp; Escobedo";#N/A,#N/A,TRUE,"Guadalupe";#N/A,#N/A,TRUE,"Santa Catarina";#N/A,#N/A,TRUE,"Debt Valuation"}</definedName>
    <definedName name="wrn.Package." localSheetId="30" hidden="1">{#N/A,#N/A,TRUE,"Recommendation";#N/A,#N/A,TRUE,"Scenarios";#N/A,#N/A,TRUE,"Tax Adjusted WACC";#N/A,#N/A,TRUE,"Summary";#N/A,#N/A,TRUE,"Industrial";#N/A,#N/A,TRUE,"Apodaca &amp; Escobedo";#N/A,#N/A,TRUE,"Guadalupe";#N/A,#N/A,TRUE,"Santa Catarina";#N/A,#N/A,TRUE,"Debt Valuation"}</definedName>
    <definedName name="wrn.Package2" localSheetId="16" hidden="1">{#N/A,#N/A,TRUE,"Recommendation";#N/A,#N/A,TRUE,"Scenarios";#N/A,#N/A,TRUE,"Tax Adjusted WACC";#N/A,#N/A,TRUE,"Summary";#N/A,#N/A,TRUE,"Industrial";#N/A,#N/A,TRUE,"Apodaca &amp; Escobedo";#N/A,#N/A,TRUE,"Guadalupe";#N/A,#N/A,TRUE,"Santa Catarina";#N/A,#N/A,TRUE,"Debt Valuation"}</definedName>
    <definedName name="wrn.Package2" localSheetId="17" hidden="1">{#N/A,#N/A,TRUE,"Recommendation";#N/A,#N/A,TRUE,"Scenarios";#N/A,#N/A,TRUE,"Tax Adjusted WACC";#N/A,#N/A,TRUE,"Summary";#N/A,#N/A,TRUE,"Industrial";#N/A,#N/A,TRUE,"Apodaca &amp; Escobedo";#N/A,#N/A,TRUE,"Guadalupe";#N/A,#N/A,TRUE,"Santa Catarina";#N/A,#N/A,TRUE,"Debt Valuation"}</definedName>
    <definedName name="wrn.Package2" localSheetId="18" hidden="1">{#N/A,#N/A,TRUE,"Recommendation";#N/A,#N/A,TRUE,"Scenarios";#N/A,#N/A,TRUE,"Tax Adjusted WACC";#N/A,#N/A,TRUE,"Summary";#N/A,#N/A,TRUE,"Industrial";#N/A,#N/A,TRUE,"Apodaca &amp; Escobedo";#N/A,#N/A,TRUE,"Guadalupe";#N/A,#N/A,TRUE,"Santa Catarina";#N/A,#N/A,TRUE,"Debt Valuation"}</definedName>
    <definedName name="wrn.Package2" localSheetId="19" hidden="1">{#N/A,#N/A,TRUE,"Recommendation";#N/A,#N/A,TRUE,"Scenarios";#N/A,#N/A,TRUE,"Tax Adjusted WACC";#N/A,#N/A,TRUE,"Summary";#N/A,#N/A,TRUE,"Industrial";#N/A,#N/A,TRUE,"Apodaca &amp; Escobedo";#N/A,#N/A,TRUE,"Guadalupe";#N/A,#N/A,TRUE,"Santa Catarina";#N/A,#N/A,TRUE,"Debt Valuation"}</definedName>
    <definedName name="wrn.Package2" localSheetId="20" hidden="1">{#N/A,#N/A,TRUE,"Recommendation";#N/A,#N/A,TRUE,"Scenarios";#N/A,#N/A,TRUE,"Tax Adjusted WACC";#N/A,#N/A,TRUE,"Summary";#N/A,#N/A,TRUE,"Industrial";#N/A,#N/A,TRUE,"Apodaca &amp; Escobedo";#N/A,#N/A,TRUE,"Guadalupe";#N/A,#N/A,TRUE,"Santa Catarina";#N/A,#N/A,TRUE,"Debt Valuation"}</definedName>
    <definedName name="wrn.Package2" localSheetId="21" hidden="1">{#N/A,#N/A,TRUE,"Recommendation";#N/A,#N/A,TRUE,"Scenarios";#N/A,#N/A,TRUE,"Tax Adjusted WACC";#N/A,#N/A,TRUE,"Summary";#N/A,#N/A,TRUE,"Industrial";#N/A,#N/A,TRUE,"Apodaca &amp; Escobedo";#N/A,#N/A,TRUE,"Guadalupe";#N/A,#N/A,TRUE,"Santa Catarina";#N/A,#N/A,TRUE,"Debt Valuation"}</definedName>
    <definedName name="wrn.Package2" localSheetId="22" hidden="1">{#N/A,#N/A,TRUE,"Recommendation";#N/A,#N/A,TRUE,"Scenarios";#N/A,#N/A,TRUE,"Tax Adjusted WACC";#N/A,#N/A,TRUE,"Summary";#N/A,#N/A,TRUE,"Industrial";#N/A,#N/A,TRUE,"Apodaca &amp; Escobedo";#N/A,#N/A,TRUE,"Guadalupe";#N/A,#N/A,TRUE,"Santa Catarina";#N/A,#N/A,TRUE,"Debt Valuation"}</definedName>
    <definedName name="wrn.Package2" localSheetId="3" hidden="1">{#N/A,#N/A,TRUE,"Recommendation";#N/A,#N/A,TRUE,"Scenarios";#N/A,#N/A,TRUE,"Tax Adjusted WACC";#N/A,#N/A,TRUE,"Summary";#N/A,#N/A,TRUE,"Industrial";#N/A,#N/A,TRUE,"Apodaca &amp; Escobedo";#N/A,#N/A,TRUE,"Guadalupe";#N/A,#N/A,TRUE,"Santa Catarina";#N/A,#N/A,TRUE,"Debt Valuation"}</definedName>
    <definedName name="wrn.Package2" localSheetId="4" hidden="1">{#N/A,#N/A,TRUE,"Recommendation";#N/A,#N/A,TRUE,"Scenarios";#N/A,#N/A,TRUE,"Tax Adjusted WACC";#N/A,#N/A,TRUE,"Summary";#N/A,#N/A,TRUE,"Industrial";#N/A,#N/A,TRUE,"Apodaca &amp; Escobedo";#N/A,#N/A,TRUE,"Guadalupe";#N/A,#N/A,TRUE,"Santa Catarina";#N/A,#N/A,TRUE,"Debt Valuation"}</definedName>
    <definedName name="wrn.Package2" localSheetId="13" hidden="1">{#N/A,#N/A,TRUE,"Recommendation";#N/A,#N/A,TRUE,"Scenarios";#N/A,#N/A,TRUE,"Tax Adjusted WACC";#N/A,#N/A,TRUE,"Summary";#N/A,#N/A,TRUE,"Industrial";#N/A,#N/A,TRUE,"Apodaca &amp; Escobedo";#N/A,#N/A,TRUE,"Guadalupe";#N/A,#N/A,TRUE,"Santa Catarina";#N/A,#N/A,TRUE,"Debt Valuation"}</definedName>
    <definedName name="wrn.Package2" localSheetId="15" hidden="1">{#N/A,#N/A,TRUE,"Recommendation";#N/A,#N/A,TRUE,"Scenarios";#N/A,#N/A,TRUE,"Tax Adjusted WACC";#N/A,#N/A,TRUE,"Summary";#N/A,#N/A,TRUE,"Industrial";#N/A,#N/A,TRUE,"Apodaca &amp; Escobedo";#N/A,#N/A,TRUE,"Guadalupe";#N/A,#N/A,TRUE,"Santa Catarina";#N/A,#N/A,TRUE,"Debt Valuation"}</definedName>
    <definedName name="wrn.Package2" localSheetId="25" hidden="1">{#N/A,#N/A,TRUE,"Recommendation";#N/A,#N/A,TRUE,"Scenarios";#N/A,#N/A,TRUE,"Tax Adjusted WACC";#N/A,#N/A,TRUE,"Summary";#N/A,#N/A,TRUE,"Industrial";#N/A,#N/A,TRUE,"Apodaca &amp; Escobedo";#N/A,#N/A,TRUE,"Guadalupe";#N/A,#N/A,TRUE,"Santa Catarina";#N/A,#N/A,TRUE,"Debt Valuation"}</definedName>
    <definedName name="wrn.Package2" localSheetId="26" hidden="1">{#N/A,#N/A,TRUE,"Recommendation";#N/A,#N/A,TRUE,"Scenarios";#N/A,#N/A,TRUE,"Tax Adjusted WACC";#N/A,#N/A,TRUE,"Summary";#N/A,#N/A,TRUE,"Industrial";#N/A,#N/A,TRUE,"Apodaca &amp; Escobedo";#N/A,#N/A,TRUE,"Guadalupe";#N/A,#N/A,TRUE,"Santa Catarina";#N/A,#N/A,TRUE,"Debt Valuation"}</definedName>
    <definedName name="wrn.Package2" localSheetId="27" hidden="1">{#N/A,#N/A,TRUE,"Recommendation";#N/A,#N/A,TRUE,"Scenarios";#N/A,#N/A,TRUE,"Tax Adjusted WACC";#N/A,#N/A,TRUE,"Summary";#N/A,#N/A,TRUE,"Industrial";#N/A,#N/A,TRUE,"Apodaca &amp; Escobedo";#N/A,#N/A,TRUE,"Guadalupe";#N/A,#N/A,TRUE,"Santa Catarina";#N/A,#N/A,TRUE,"Debt Valuation"}</definedName>
    <definedName name="wrn.Package2" localSheetId="28" hidden="1">{#N/A,#N/A,TRUE,"Recommendation";#N/A,#N/A,TRUE,"Scenarios";#N/A,#N/A,TRUE,"Tax Adjusted WACC";#N/A,#N/A,TRUE,"Summary";#N/A,#N/A,TRUE,"Industrial";#N/A,#N/A,TRUE,"Apodaca &amp; Escobedo";#N/A,#N/A,TRUE,"Guadalupe";#N/A,#N/A,TRUE,"Santa Catarina";#N/A,#N/A,TRUE,"Debt Valuation"}</definedName>
    <definedName name="wrn.Package2" localSheetId="29" hidden="1">{#N/A,#N/A,TRUE,"Recommendation";#N/A,#N/A,TRUE,"Scenarios";#N/A,#N/A,TRUE,"Tax Adjusted WACC";#N/A,#N/A,TRUE,"Summary";#N/A,#N/A,TRUE,"Industrial";#N/A,#N/A,TRUE,"Apodaca &amp; Escobedo";#N/A,#N/A,TRUE,"Guadalupe";#N/A,#N/A,TRUE,"Santa Catarina";#N/A,#N/A,TRUE,"Debt Valuation"}</definedName>
    <definedName name="wrn.Package2" localSheetId="30" hidden="1">{#N/A,#N/A,TRUE,"Recommendation";#N/A,#N/A,TRUE,"Scenarios";#N/A,#N/A,TRUE,"Tax Adjusted WACC";#N/A,#N/A,TRUE,"Summary";#N/A,#N/A,TRUE,"Industrial";#N/A,#N/A,TRUE,"Apodaca &amp; Escobedo";#N/A,#N/A,TRUE,"Guadalupe";#N/A,#N/A,TRUE,"Santa Catarina";#N/A,#N/A,TRUE,"Debt Valuation"}</definedName>
    <definedName name="wrn.PRINT." localSheetId="16"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17"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18"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19"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20"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21"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22"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3"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4"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13"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15"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25"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26"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27"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28"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29"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30"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_.Out." localSheetId="16" hidden="1">{#N/A,#N/A,FALSE,"Workpaper Tables 4-1 &amp; 4-2";#N/A,#N/A,FALSE,"Revenue Allocation Results";#N/A,#N/A,FALSE,"FERC Rev @ PR";#N/A,#N/A,FALSE,"Distribution Revenue Allocation";#N/A,#N/A,FALSE,"Nonallocated Revenues ";#N/A,#N/A,FALSE,"2000mixuse";#N/A,#N/A,FALSE,"MC Revenues- 00 sales, 96 MC's"}</definedName>
    <definedName name="wrn.Print._.Out." localSheetId="17" hidden="1">{#N/A,#N/A,FALSE,"Workpaper Tables 4-1 &amp; 4-2";#N/A,#N/A,FALSE,"Revenue Allocation Results";#N/A,#N/A,FALSE,"FERC Rev @ PR";#N/A,#N/A,FALSE,"Distribution Revenue Allocation";#N/A,#N/A,FALSE,"Nonallocated Revenues ";#N/A,#N/A,FALSE,"2000mixuse";#N/A,#N/A,FALSE,"MC Revenues- 00 sales, 96 MC's"}</definedName>
    <definedName name="wrn.Print._.Out." localSheetId="18" hidden="1">{#N/A,#N/A,FALSE,"Workpaper Tables 4-1 &amp; 4-2";#N/A,#N/A,FALSE,"Revenue Allocation Results";#N/A,#N/A,FALSE,"FERC Rev @ PR";#N/A,#N/A,FALSE,"Distribution Revenue Allocation";#N/A,#N/A,FALSE,"Nonallocated Revenues ";#N/A,#N/A,FALSE,"2000mixuse";#N/A,#N/A,FALSE,"MC Revenues- 00 sales, 96 MC's"}</definedName>
    <definedName name="wrn.Print._.Out." localSheetId="19" hidden="1">{#N/A,#N/A,FALSE,"Workpaper Tables 4-1 &amp; 4-2";#N/A,#N/A,FALSE,"Revenue Allocation Results";#N/A,#N/A,FALSE,"FERC Rev @ PR";#N/A,#N/A,FALSE,"Distribution Revenue Allocation";#N/A,#N/A,FALSE,"Nonallocated Revenues ";#N/A,#N/A,FALSE,"2000mixuse";#N/A,#N/A,FALSE,"MC Revenues- 00 sales, 96 MC's"}</definedName>
    <definedName name="wrn.Print._.Out." localSheetId="20" hidden="1">{#N/A,#N/A,FALSE,"Workpaper Tables 4-1 &amp; 4-2";#N/A,#N/A,FALSE,"Revenue Allocation Results";#N/A,#N/A,FALSE,"FERC Rev @ PR";#N/A,#N/A,FALSE,"Distribution Revenue Allocation";#N/A,#N/A,FALSE,"Nonallocated Revenues ";#N/A,#N/A,FALSE,"2000mixuse";#N/A,#N/A,FALSE,"MC Revenues- 00 sales, 96 MC's"}</definedName>
    <definedName name="wrn.Print._.Out." localSheetId="21" hidden="1">{#N/A,#N/A,FALSE,"Workpaper Tables 4-1 &amp; 4-2";#N/A,#N/A,FALSE,"Revenue Allocation Results";#N/A,#N/A,FALSE,"FERC Rev @ PR";#N/A,#N/A,FALSE,"Distribution Revenue Allocation";#N/A,#N/A,FALSE,"Nonallocated Revenues ";#N/A,#N/A,FALSE,"2000mixuse";#N/A,#N/A,FALSE,"MC Revenues- 00 sales, 96 MC's"}</definedName>
    <definedName name="wrn.Print._.Out." localSheetId="22" hidden="1">{#N/A,#N/A,FALSE,"Workpaper Tables 4-1 &amp; 4-2";#N/A,#N/A,FALSE,"Revenue Allocation Results";#N/A,#N/A,FALSE,"FERC Rev @ PR";#N/A,#N/A,FALSE,"Distribution Revenue Allocation";#N/A,#N/A,FALSE,"Nonallocated Revenues ";#N/A,#N/A,FALSE,"2000mixuse";#N/A,#N/A,FALSE,"MC Revenues- 00 sales, 96 MC's"}</definedName>
    <definedName name="wrn.Print._.Out." localSheetId="3" hidden="1">{#N/A,#N/A,FALSE,"Workpaper Tables 4-1 &amp; 4-2";#N/A,#N/A,FALSE,"Revenue Allocation Results";#N/A,#N/A,FALSE,"FERC Rev @ PR";#N/A,#N/A,FALSE,"Distribution Revenue Allocation";#N/A,#N/A,FALSE,"Nonallocated Revenues ";#N/A,#N/A,FALSE,"2000mixuse";#N/A,#N/A,FALSE,"MC Revenues- 00 sales, 96 MC's"}</definedName>
    <definedName name="wrn.Print._.Out." localSheetId="4" hidden="1">{#N/A,#N/A,FALSE,"Workpaper Tables 4-1 &amp; 4-2";#N/A,#N/A,FALSE,"Revenue Allocation Results";#N/A,#N/A,FALSE,"FERC Rev @ PR";#N/A,#N/A,FALSE,"Distribution Revenue Allocation";#N/A,#N/A,FALSE,"Nonallocated Revenues ";#N/A,#N/A,FALSE,"2000mixuse";#N/A,#N/A,FALSE,"MC Revenues- 00 sales, 96 MC's"}</definedName>
    <definedName name="wrn.Print._.Out." localSheetId="13" hidden="1">{#N/A,#N/A,FALSE,"Workpaper Tables 4-1 &amp; 4-2";#N/A,#N/A,FALSE,"Revenue Allocation Results";#N/A,#N/A,FALSE,"FERC Rev @ PR";#N/A,#N/A,FALSE,"Distribution Revenue Allocation";#N/A,#N/A,FALSE,"Nonallocated Revenues ";#N/A,#N/A,FALSE,"2000mixuse";#N/A,#N/A,FALSE,"MC Revenues- 00 sales, 96 MC's"}</definedName>
    <definedName name="wrn.Print._.Out." localSheetId="15" hidden="1">{#N/A,#N/A,FALSE,"Workpaper Tables 4-1 &amp; 4-2";#N/A,#N/A,FALSE,"Revenue Allocation Results";#N/A,#N/A,FALSE,"FERC Rev @ PR";#N/A,#N/A,FALSE,"Distribution Revenue Allocation";#N/A,#N/A,FALSE,"Nonallocated Revenues ";#N/A,#N/A,FALSE,"2000mixuse";#N/A,#N/A,FALSE,"MC Revenues- 00 sales, 96 MC's"}</definedName>
    <definedName name="wrn.Print._.Out." localSheetId="25" hidden="1">{#N/A,#N/A,FALSE,"Workpaper Tables 4-1 &amp; 4-2";#N/A,#N/A,FALSE,"Revenue Allocation Results";#N/A,#N/A,FALSE,"FERC Rev @ PR";#N/A,#N/A,FALSE,"Distribution Revenue Allocation";#N/A,#N/A,FALSE,"Nonallocated Revenues ";#N/A,#N/A,FALSE,"2000mixuse";#N/A,#N/A,FALSE,"MC Revenues- 00 sales, 96 MC's"}</definedName>
    <definedName name="wrn.Print._.Out." localSheetId="26" hidden="1">{#N/A,#N/A,FALSE,"Workpaper Tables 4-1 &amp; 4-2";#N/A,#N/A,FALSE,"Revenue Allocation Results";#N/A,#N/A,FALSE,"FERC Rev @ PR";#N/A,#N/A,FALSE,"Distribution Revenue Allocation";#N/A,#N/A,FALSE,"Nonallocated Revenues ";#N/A,#N/A,FALSE,"2000mixuse";#N/A,#N/A,FALSE,"MC Revenues- 00 sales, 96 MC's"}</definedName>
    <definedName name="wrn.Print._.Out." localSheetId="27" hidden="1">{#N/A,#N/A,FALSE,"Workpaper Tables 4-1 &amp; 4-2";#N/A,#N/A,FALSE,"Revenue Allocation Results";#N/A,#N/A,FALSE,"FERC Rev @ PR";#N/A,#N/A,FALSE,"Distribution Revenue Allocation";#N/A,#N/A,FALSE,"Nonallocated Revenues ";#N/A,#N/A,FALSE,"2000mixuse";#N/A,#N/A,FALSE,"MC Revenues- 00 sales, 96 MC's"}</definedName>
    <definedName name="wrn.Print._.Out." localSheetId="28" hidden="1">{#N/A,#N/A,FALSE,"Workpaper Tables 4-1 &amp; 4-2";#N/A,#N/A,FALSE,"Revenue Allocation Results";#N/A,#N/A,FALSE,"FERC Rev @ PR";#N/A,#N/A,FALSE,"Distribution Revenue Allocation";#N/A,#N/A,FALSE,"Nonallocated Revenues ";#N/A,#N/A,FALSE,"2000mixuse";#N/A,#N/A,FALSE,"MC Revenues- 00 sales, 96 MC's"}</definedName>
    <definedName name="wrn.Print._.Out." localSheetId="29" hidden="1">{#N/A,#N/A,FALSE,"Workpaper Tables 4-1 &amp; 4-2";#N/A,#N/A,FALSE,"Revenue Allocation Results";#N/A,#N/A,FALSE,"FERC Rev @ PR";#N/A,#N/A,FALSE,"Distribution Revenue Allocation";#N/A,#N/A,FALSE,"Nonallocated Revenues ";#N/A,#N/A,FALSE,"2000mixuse";#N/A,#N/A,FALSE,"MC Revenues- 00 sales, 96 MC's"}</definedName>
    <definedName name="wrn.Print._.Out." localSheetId="30" hidden="1">{#N/A,#N/A,FALSE,"Workpaper Tables 4-1 &amp; 4-2";#N/A,#N/A,FALSE,"Revenue Allocation Results";#N/A,#N/A,FALSE,"FERC Rev @ PR";#N/A,#N/A,FALSE,"Distribution Revenue Allocation";#N/A,#N/A,FALSE,"Nonallocated Revenues ";#N/A,#N/A,FALSE,"2000mixuse";#N/A,#N/A,FALSE,"MC Revenues- 00 sales, 96 MC's"}</definedName>
    <definedName name="wrn.Print_earnings_template." localSheetId="16" hidden="1">{"by_month",#N/A,TRUE,"template";"Destec_month",#N/A,TRUE,"template";"by_quarter",#N/A,TRUE,"template";"destec_quarter",#N/A,TRUE,"template";"by_year",#N/A,TRUE,"template";"Destec_annual",#N/A,TRUE,"template"}</definedName>
    <definedName name="wrn.Print_earnings_template." localSheetId="17" hidden="1">{"by_month",#N/A,TRUE,"template";"Destec_month",#N/A,TRUE,"template";"by_quarter",#N/A,TRUE,"template";"destec_quarter",#N/A,TRUE,"template";"by_year",#N/A,TRUE,"template";"Destec_annual",#N/A,TRUE,"template"}</definedName>
    <definedName name="wrn.Print_earnings_template." localSheetId="18" hidden="1">{"by_month",#N/A,TRUE,"template";"Destec_month",#N/A,TRUE,"template";"by_quarter",#N/A,TRUE,"template";"destec_quarter",#N/A,TRUE,"template";"by_year",#N/A,TRUE,"template";"Destec_annual",#N/A,TRUE,"template"}</definedName>
    <definedName name="wrn.Print_earnings_template." localSheetId="19" hidden="1">{"by_month",#N/A,TRUE,"template";"Destec_month",#N/A,TRUE,"template";"by_quarter",#N/A,TRUE,"template";"destec_quarter",#N/A,TRUE,"template";"by_year",#N/A,TRUE,"template";"Destec_annual",#N/A,TRUE,"template"}</definedName>
    <definedName name="wrn.Print_earnings_template." localSheetId="20" hidden="1">{"by_month",#N/A,TRUE,"template";"Destec_month",#N/A,TRUE,"template";"by_quarter",#N/A,TRUE,"template";"destec_quarter",#N/A,TRUE,"template";"by_year",#N/A,TRUE,"template";"Destec_annual",#N/A,TRUE,"template"}</definedName>
    <definedName name="wrn.Print_earnings_template." localSheetId="21" hidden="1">{"by_month",#N/A,TRUE,"template";"Destec_month",#N/A,TRUE,"template";"by_quarter",#N/A,TRUE,"template";"destec_quarter",#N/A,TRUE,"template";"by_year",#N/A,TRUE,"template";"Destec_annual",#N/A,TRUE,"template"}</definedName>
    <definedName name="wrn.Print_earnings_template." localSheetId="22" hidden="1">{"by_month",#N/A,TRUE,"template";"Destec_month",#N/A,TRUE,"template";"by_quarter",#N/A,TRUE,"template";"destec_quarter",#N/A,TRUE,"template";"by_year",#N/A,TRUE,"template";"Destec_annual",#N/A,TRUE,"template"}</definedName>
    <definedName name="wrn.Print_earnings_template." localSheetId="3" hidden="1">{"by_month",#N/A,TRUE,"template";"Destec_month",#N/A,TRUE,"template";"by_quarter",#N/A,TRUE,"template";"destec_quarter",#N/A,TRUE,"template";"by_year",#N/A,TRUE,"template";"Destec_annual",#N/A,TRUE,"template"}</definedName>
    <definedName name="wrn.Print_earnings_template." localSheetId="4" hidden="1">{"by_month",#N/A,TRUE,"template";"Destec_month",#N/A,TRUE,"template";"by_quarter",#N/A,TRUE,"template";"destec_quarter",#N/A,TRUE,"template";"by_year",#N/A,TRUE,"template";"Destec_annual",#N/A,TRUE,"template"}</definedName>
    <definedName name="wrn.Print_earnings_template." localSheetId="13" hidden="1">{"by_month",#N/A,TRUE,"template";"Destec_month",#N/A,TRUE,"template";"by_quarter",#N/A,TRUE,"template";"destec_quarter",#N/A,TRUE,"template";"by_year",#N/A,TRUE,"template";"Destec_annual",#N/A,TRUE,"template"}</definedName>
    <definedName name="wrn.Print_earnings_template." localSheetId="15" hidden="1">{"by_month",#N/A,TRUE,"template";"Destec_month",#N/A,TRUE,"template";"by_quarter",#N/A,TRUE,"template";"destec_quarter",#N/A,TRUE,"template";"by_year",#N/A,TRUE,"template";"Destec_annual",#N/A,TRUE,"template"}</definedName>
    <definedName name="wrn.Print_earnings_template." localSheetId="25" hidden="1">{"by_month",#N/A,TRUE,"template";"Destec_month",#N/A,TRUE,"template";"by_quarter",#N/A,TRUE,"template";"destec_quarter",#N/A,TRUE,"template";"by_year",#N/A,TRUE,"template";"Destec_annual",#N/A,TRUE,"template"}</definedName>
    <definedName name="wrn.Print_earnings_template." localSheetId="26" hidden="1">{"by_month",#N/A,TRUE,"template";"Destec_month",#N/A,TRUE,"template";"by_quarter",#N/A,TRUE,"template";"destec_quarter",#N/A,TRUE,"template";"by_year",#N/A,TRUE,"template";"Destec_annual",#N/A,TRUE,"template"}</definedName>
    <definedName name="wrn.Print_earnings_template." localSheetId="27" hidden="1">{"by_month",#N/A,TRUE,"template";"Destec_month",#N/A,TRUE,"template";"by_quarter",#N/A,TRUE,"template";"destec_quarter",#N/A,TRUE,"template";"by_year",#N/A,TRUE,"template";"Destec_annual",#N/A,TRUE,"template"}</definedName>
    <definedName name="wrn.Print_earnings_template." localSheetId="28" hidden="1">{"by_month",#N/A,TRUE,"template";"Destec_month",#N/A,TRUE,"template";"by_quarter",#N/A,TRUE,"template";"destec_quarter",#N/A,TRUE,"template";"by_year",#N/A,TRUE,"template";"Destec_annual",#N/A,TRUE,"template"}</definedName>
    <definedName name="wrn.Print_earnings_template." localSheetId="29" hidden="1">{"by_month",#N/A,TRUE,"template";"Destec_month",#N/A,TRUE,"template";"by_quarter",#N/A,TRUE,"template";"destec_quarter",#N/A,TRUE,"template";"by_year",#N/A,TRUE,"template";"Destec_annual",#N/A,TRUE,"template"}</definedName>
    <definedName name="wrn.Print_earnings_template." localSheetId="30" hidden="1">{"by_month",#N/A,TRUE,"template";"Destec_month",#N/A,TRUE,"template";"by_quarter",#N/A,TRUE,"template";"destec_quarter",#N/A,TRUE,"template";"by_year",#N/A,TRUE,"template";"Destec_annual",#N/A,TRUE,"template"}</definedName>
    <definedName name="wrn.Print_Var_Page." localSheetId="16" hidden="1">{"Var_page",#N/A,FALSE,"template"}</definedName>
    <definedName name="wrn.Print_Var_Page." localSheetId="17" hidden="1">{"Var_page",#N/A,FALSE,"template"}</definedName>
    <definedName name="wrn.Print_Var_Page." localSheetId="18" hidden="1">{"Var_page",#N/A,FALSE,"template"}</definedName>
    <definedName name="wrn.Print_Var_Page." localSheetId="19" hidden="1">{"Var_page",#N/A,FALSE,"template"}</definedName>
    <definedName name="wrn.Print_Var_Page." localSheetId="20" hidden="1">{"Var_page",#N/A,FALSE,"template"}</definedName>
    <definedName name="wrn.Print_Var_Page." localSheetId="21" hidden="1">{"Var_page",#N/A,FALSE,"template"}</definedName>
    <definedName name="wrn.Print_Var_Page." localSheetId="22" hidden="1">{"Var_page",#N/A,FALSE,"template"}</definedName>
    <definedName name="wrn.Print_Var_Page." localSheetId="3" hidden="1">{"Var_page",#N/A,FALSE,"template"}</definedName>
    <definedName name="wrn.Print_Var_Page." localSheetId="4" hidden="1">{"Var_page",#N/A,FALSE,"template"}</definedName>
    <definedName name="wrn.Print_Var_Page." localSheetId="13" hidden="1">{"Var_page",#N/A,FALSE,"template"}</definedName>
    <definedName name="wrn.Print_Var_Page." localSheetId="15" hidden="1">{"Var_page",#N/A,FALSE,"template"}</definedName>
    <definedName name="wrn.Print_Var_Page." localSheetId="25" hidden="1">{"Var_page",#N/A,FALSE,"template"}</definedName>
    <definedName name="wrn.Print_Var_Page." localSheetId="26" hidden="1">{"Var_page",#N/A,FALSE,"template"}</definedName>
    <definedName name="wrn.Print_Var_Page." localSheetId="27" hidden="1">{"Var_page",#N/A,FALSE,"template"}</definedName>
    <definedName name="wrn.Print_Var_Page." localSheetId="28" hidden="1">{"Var_page",#N/A,FALSE,"template"}</definedName>
    <definedName name="wrn.Print_Var_Page." localSheetId="29" hidden="1">{"Var_page",#N/A,FALSE,"template"}</definedName>
    <definedName name="wrn.Print_Var_Page." localSheetId="30" hidden="1">{"Var_page",#N/A,FALSE,"template"}</definedName>
    <definedName name="wrn.Print_Variance." localSheetId="16" hidden="1">{"month_variance",#N/A,FALSE,"template"}</definedName>
    <definedName name="wrn.Print_Variance." localSheetId="17" hidden="1">{"month_variance",#N/A,FALSE,"template"}</definedName>
    <definedName name="wrn.Print_Variance." localSheetId="18" hidden="1">{"month_variance",#N/A,FALSE,"template"}</definedName>
    <definedName name="wrn.Print_Variance." localSheetId="19" hidden="1">{"month_variance",#N/A,FALSE,"template"}</definedName>
    <definedName name="wrn.Print_Variance." localSheetId="20" hidden="1">{"month_variance",#N/A,FALSE,"template"}</definedName>
    <definedName name="wrn.Print_Variance." localSheetId="21" hidden="1">{"month_variance",#N/A,FALSE,"template"}</definedName>
    <definedName name="wrn.Print_Variance." localSheetId="22" hidden="1">{"month_variance",#N/A,FALSE,"template"}</definedName>
    <definedName name="wrn.Print_Variance." localSheetId="3" hidden="1">{"month_variance",#N/A,FALSE,"template"}</definedName>
    <definedName name="wrn.Print_Variance." localSheetId="4" hidden="1">{"month_variance",#N/A,FALSE,"template"}</definedName>
    <definedName name="wrn.Print_Variance." localSheetId="13" hidden="1">{"month_variance",#N/A,FALSE,"template"}</definedName>
    <definedName name="wrn.Print_Variance." localSheetId="15" hidden="1">{"month_variance",#N/A,FALSE,"template"}</definedName>
    <definedName name="wrn.Print_Variance." localSheetId="25" hidden="1">{"month_variance",#N/A,FALSE,"template"}</definedName>
    <definedName name="wrn.Print_Variance." localSheetId="26" hidden="1">{"month_variance",#N/A,FALSE,"template"}</definedName>
    <definedName name="wrn.Print_Variance." localSheetId="27" hidden="1">{"month_variance",#N/A,FALSE,"template"}</definedName>
    <definedName name="wrn.Print_Variance." localSheetId="28" hidden="1">{"month_variance",#N/A,FALSE,"template"}</definedName>
    <definedName name="wrn.Print_Variance." localSheetId="29" hidden="1">{"month_variance",#N/A,FALSE,"template"}</definedName>
    <definedName name="wrn.Print_Variance." localSheetId="30" hidden="1">{"month_variance",#N/A,FALSE,"template"}</definedName>
    <definedName name="wrn.Print_Variance_Page." localSheetId="16" hidden="1">{"variance_page",#N/A,FALSE,"template"}</definedName>
    <definedName name="wrn.Print_Variance_Page." localSheetId="17" hidden="1">{"variance_page",#N/A,FALSE,"template"}</definedName>
    <definedName name="wrn.Print_Variance_Page." localSheetId="18" hidden="1">{"variance_page",#N/A,FALSE,"template"}</definedName>
    <definedName name="wrn.Print_Variance_Page." localSheetId="19" hidden="1">{"variance_page",#N/A,FALSE,"template"}</definedName>
    <definedName name="wrn.Print_Variance_Page." localSheetId="20" hidden="1">{"variance_page",#N/A,FALSE,"template"}</definedName>
    <definedName name="wrn.Print_Variance_Page." localSheetId="21" hidden="1">{"variance_page",#N/A,FALSE,"template"}</definedName>
    <definedName name="wrn.Print_Variance_Page." localSheetId="22" hidden="1">{"variance_page",#N/A,FALSE,"template"}</definedName>
    <definedName name="wrn.Print_Variance_Page." localSheetId="3" hidden="1">{"variance_page",#N/A,FALSE,"template"}</definedName>
    <definedName name="wrn.Print_Variance_Page." localSheetId="4" hidden="1">{"variance_page",#N/A,FALSE,"template"}</definedName>
    <definedName name="wrn.Print_Variance_Page." localSheetId="13" hidden="1">{"variance_page",#N/A,FALSE,"template"}</definedName>
    <definedName name="wrn.Print_Variance_Page." localSheetId="15" hidden="1">{"variance_page",#N/A,FALSE,"template"}</definedName>
    <definedName name="wrn.Print_Variance_Page." localSheetId="25" hidden="1">{"variance_page",#N/A,FALSE,"template"}</definedName>
    <definedName name="wrn.Print_Variance_Page." localSheetId="26" hidden="1">{"variance_page",#N/A,FALSE,"template"}</definedName>
    <definedName name="wrn.Print_Variance_Page." localSheetId="27" hidden="1">{"variance_page",#N/A,FALSE,"template"}</definedName>
    <definedName name="wrn.Print_Variance_Page." localSheetId="28" hidden="1">{"variance_page",#N/A,FALSE,"template"}</definedName>
    <definedName name="wrn.Print_Variance_Page." localSheetId="29" hidden="1">{"variance_page",#N/A,FALSE,"template"}</definedName>
    <definedName name="wrn.Print_Variance_Page." localSheetId="30" hidden="1">{"variance_page",#N/A,FALSE,"template"}</definedName>
    <definedName name="wrn.PRNREP." localSheetId="16" hidden="1">{"ID1",#N/A,FALSE,"IDIQ-I";"id2",#N/A,FALSE,"IDIQ-II";"ID3",#N/A,FALSE,"IDIQ-III";"ID4",#N/A,FALSE,"IDIQ-IV";"id5",#N/A,FALSE,"IDIQ-V";"ID6",#N/A,FALSE,"IDIQ-VI";"DO1a",#N/A,FALSE,"DO-IA";"DO1b",#N/A,FALSE,"DO-IB";"DO1C",#N/A,FALSE,"DO-IC";"DO3",#N/A,FALSE,"DO-III";"DO4",#N/A,FALSE,"DO-IV";"DO5",#N/A,FALSE,"DO-V"}</definedName>
    <definedName name="wrn.PRNREP." localSheetId="17" hidden="1">{"ID1",#N/A,FALSE,"IDIQ-I";"id2",#N/A,FALSE,"IDIQ-II";"ID3",#N/A,FALSE,"IDIQ-III";"ID4",#N/A,FALSE,"IDIQ-IV";"id5",#N/A,FALSE,"IDIQ-V";"ID6",#N/A,FALSE,"IDIQ-VI";"DO1a",#N/A,FALSE,"DO-IA";"DO1b",#N/A,FALSE,"DO-IB";"DO1C",#N/A,FALSE,"DO-IC";"DO3",#N/A,FALSE,"DO-III";"DO4",#N/A,FALSE,"DO-IV";"DO5",#N/A,FALSE,"DO-V"}</definedName>
    <definedName name="wrn.PRNREP." localSheetId="18" hidden="1">{"ID1",#N/A,FALSE,"IDIQ-I";"id2",#N/A,FALSE,"IDIQ-II";"ID3",#N/A,FALSE,"IDIQ-III";"ID4",#N/A,FALSE,"IDIQ-IV";"id5",#N/A,FALSE,"IDIQ-V";"ID6",#N/A,FALSE,"IDIQ-VI";"DO1a",#N/A,FALSE,"DO-IA";"DO1b",#N/A,FALSE,"DO-IB";"DO1C",#N/A,FALSE,"DO-IC";"DO3",#N/A,FALSE,"DO-III";"DO4",#N/A,FALSE,"DO-IV";"DO5",#N/A,FALSE,"DO-V"}</definedName>
    <definedName name="wrn.PRNREP." localSheetId="19" hidden="1">{"ID1",#N/A,FALSE,"IDIQ-I";"id2",#N/A,FALSE,"IDIQ-II";"ID3",#N/A,FALSE,"IDIQ-III";"ID4",#N/A,FALSE,"IDIQ-IV";"id5",#N/A,FALSE,"IDIQ-V";"ID6",#N/A,FALSE,"IDIQ-VI";"DO1a",#N/A,FALSE,"DO-IA";"DO1b",#N/A,FALSE,"DO-IB";"DO1C",#N/A,FALSE,"DO-IC";"DO3",#N/A,FALSE,"DO-III";"DO4",#N/A,FALSE,"DO-IV";"DO5",#N/A,FALSE,"DO-V"}</definedName>
    <definedName name="wrn.PRNREP." localSheetId="20" hidden="1">{"ID1",#N/A,FALSE,"IDIQ-I";"id2",#N/A,FALSE,"IDIQ-II";"ID3",#N/A,FALSE,"IDIQ-III";"ID4",#N/A,FALSE,"IDIQ-IV";"id5",#N/A,FALSE,"IDIQ-V";"ID6",#N/A,FALSE,"IDIQ-VI";"DO1a",#N/A,FALSE,"DO-IA";"DO1b",#N/A,FALSE,"DO-IB";"DO1C",#N/A,FALSE,"DO-IC";"DO3",#N/A,FALSE,"DO-III";"DO4",#N/A,FALSE,"DO-IV";"DO5",#N/A,FALSE,"DO-V"}</definedName>
    <definedName name="wrn.PRNREP." localSheetId="21" hidden="1">{"ID1",#N/A,FALSE,"IDIQ-I";"id2",#N/A,FALSE,"IDIQ-II";"ID3",#N/A,FALSE,"IDIQ-III";"ID4",#N/A,FALSE,"IDIQ-IV";"id5",#N/A,FALSE,"IDIQ-V";"ID6",#N/A,FALSE,"IDIQ-VI";"DO1a",#N/A,FALSE,"DO-IA";"DO1b",#N/A,FALSE,"DO-IB";"DO1C",#N/A,FALSE,"DO-IC";"DO3",#N/A,FALSE,"DO-III";"DO4",#N/A,FALSE,"DO-IV";"DO5",#N/A,FALSE,"DO-V"}</definedName>
    <definedName name="wrn.PRNREP." localSheetId="22" hidden="1">{"ID1",#N/A,FALSE,"IDIQ-I";"id2",#N/A,FALSE,"IDIQ-II";"ID3",#N/A,FALSE,"IDIQ-III";"ID4",#N/A,FALSE,"IDIQ-IV";"id5",#N/A,FALSE,"IDIQ-V";"ID6",#N/A,FALSE,"IDIQ-VI";"DO1a",#N/A,FALSE,"DO-IA";"DO1b",#N/A,FALSE,"DO-IB";"DO1C",#N/A,FALSE,"DO-IC";"DO3",#N/A,FALSE,"DO-III";"DO4",#N/A,FALSE,"DO-IV";"DO5",#N/A,FALSE,"DO-V"}</definedName>
    <definedName name="wrn.PRNREP." localSheetId="3" hidden="1">{"ID1",#N/A,FALSE,"IDIQ-I";"id2",#N/A,FALSE,"IDIQ-II";"ID3",#N/A,FALSE,"IDIQ-III";"ID4",#N/A,FALSE,"IDIQ-IV";"id5",#N/A,FALSE,"IDIQ-V";"ID6",#N/A,FALSE,"IDIQ-VI";"DO1a",#N/A,FALSE,"DO-IA";"DO1b",#N/A,FALSE,"DO-IB";"DO1C",#N/A,FALSE,"DO-IC";"DO3",#N/A,FALSE,"DO-III";"DO4",#N/A,FALSE,"DO-IV";"DO5",#N/A,FALSE,"DO-V"}</definedName>
    <definedName name="wrn.PRNREP." localSheetId="4" hidden="1">{"ID1",#N/A,FALSE,"IDIQ-I";"id2",#N/A,FALSE,"IDIQ-II";"ID3",#N/A,FALSE,"IDIQ-III";"ID4",#N/A,FALSE,"IDIQ-IV";"id5",#N/A,FALSE,"IDIQ-V";"ID6",#N/A,FALSE,"IDIQ-VI";"DO1a",#N/A,FALSE,"DO-IA";"DO1b",#N/A,FALSE,"DO-IB";"DO1C",#N/A,FALSE,"DO-IC";"DO3",#N/A,FALSE,"DO-III";"DO4",#N/A,FALSE,"DO-IV";"DO5",#N/A,FALSE,"DO-V"}</definedName>
    <definedName name="wrn.PRNREP." localSheetId="13" hidden="1">{"ID1",#N/A,FALSE,"IDIQ-I";"id2",#N/A,FALSE,"IDIQ-II";"ID3",#N/A,FALSE,"IDIQ-III";"ID4",#N/A,FALSE,"IDIQ-IV";"id5",#N/A,FALSE,"IDIQ-V";"ID6",#N/A,FALSE,"IDIQ-VI";"DO1a",#N/A,FALSE,"DO-IA";"DO1b",#N/A,FALSE,"DO-IB";"DO1C",#N/A,FALSE,"DO-IC";"DO3",#N/A,FALSE,"DO-III";"DO4",#N/A,FALSE,"DO-IV";"DO5",#N/A,FALSE,"DO-V"}</definedName>
    <definedName name="wrn.PRNREP." localSheetId="15" hidden="1">{"ID1",#N/A,FALSE,"IDIQ-I";"id2",#N/A,FALSE,"IDIQ-II";"ID3",#N/A,FALSE,"IDIQ-III";"ID4",#N/A,FALSE,"IDIQ-IV";"id5",#N/A,FALSE,"IDIQ-V";"ID6",#N/A,FALSE,"IDIQ-VI";"DO1a",#N/A,FALSE,"DO-IA";"DO1b",#N/A,FALSE,"DO-IB";"DO1C",#N/A,FALSE,"DO-IC";"DO3",#N/A,FALSE,"DO-III";"DO4",#N/A,FALSE,"DO-IV";"DO5",#N/A,FALSE,"DO-V"}</definedName>
    <definedName name="wrn.PRNREP." localSheetId="25" hidden="1">{"ID1",#N/A,FALSE,"IDIQ-I";"id2",#N/A,FALSE,"IDIQ-II";"ID3",#N/A,FALSE,"IDIQ-III";"ID4",#N/A,FALSE,"IDIQ-IV";"id5",#N/A,FALSE,"IDIQ-V";"ID6",#N/A,FALSE,"IDIQ-VI";"DO1a",#N/A,FALSE,"DO-IA";"DO1b",#N/A,FALSE,"DO-IB";"DO1C",#N/A,FALSE,"DO-IC";"DO3",#N/A,FALSE,"DO-III";"DO4",#N/A,FALSE,"DO-IV";"DO5",#N/A,FALSE,"DO-V"}</definedName>
    <definedName name="wrn.PRNREP." localSheetId="26" hidden="1">{"ID1",#N/A,FALSE,"IDIQ-I";"id2",#N/A,FALSE,"IDIQ-II";"ID3",#N/A,FALSE,"IDIQ-III";"ID4",#N/A,FALSE,"IDIQ-IV";"id5",#N/A,FALSE,"IDIQ-V";"ID6",#N/A,FALSE,"IDIQ-VI";"DO1a",#N/A,FALSE,"DO-IA";"DO1b",#N/A,FALSE,"DO-IB";"DO1C",#N/A,FALSE,"DO-IC";"DO3",#N/A,FALSE,"DO-III";"DO4",#N/A,FALSE,"DO-IV";"DO5",#N/A,FALSE,"DO-V"}</definedName>
    <definedName name="wrn.PRNREP." localSheetId="27" hidden="1">{"ID1",#N/A,FALSE,"IDIQ-I";"id2",#N/A,FALSE,"IDIQ-II";"ID3",#N/A,FALSE,"IDIQ-III";"ID4",#N/A,FALSE,"IDIQ-IV";"id5",#N/A,FALSE,"IDIQ-V";"ID6",#N/A,FALSE,"IDIQ-VI";"DO1a",#N/A,FALSE,"DO-IA";"DO1b",#N/A,FALSE,"DO-IB";"DO1C",#N/A,FALSE,"DO-IC";"DO3",#N/A,FALSE,"DO-III";"DO4",#N/A,FALSE,"DO-IV";"DO5",#N/A,FALSE,"DO-V"}</definedName>
    <definedName name="wrn.PRNREP." localSheetId="28" hidden="1">{"ID1",#N/A,FALSE,"IDIQ-I";"id2",#N/A,FALSE,"IDIQ-II";"ID3",#N/A,FALSE,"IDIQ-III";"ID4",#N/A,FALSE,"IDIQ-IV";"id5",#N/A,FALSE,"IDIQ-V";"ID6",#N/A,FALSE,"IDIQ-VI";"DO1a",#N/A,FALSE,"DO-IA";"DO1b",#N/A,FALSE,"DO-IB";"DO1C",#N/A,FALSE,"DO-IC";"DO3",#N/A,FALSE,"DO-III";"DO4",#N/A,FALSE,"DO-IV";"DO5",#N/A,FALSE,"DO-V"}</definedName>
    <definedName name="wrn.PRNREP." localSheetId="29" hidden="1">{"ID1",#N/A,FALSE,"IDIQ-I";"id2",#N/A,FALSE,"IDIQ-II";"ID3",#N/A,FALSE,"IDIQ-III";"ID4",#N/A,FALSE,"IDIQ-IV";"id5",#N/A,FALSE,"IDIQ-V";"ID6",#N/A,FALSE,"IDIQ-VI";"DO1a",#N/A,FALSE,"DO-IA";"DO1b",#N/A,FALSE,"DO-IB";"DO1C",#N/A,FALSE,"DO-IC";"DO3",#N/A,FALSE,"DO-III";"DO4",#N/A,FALSE,"DO-IV";"DO5",#N/A,FALSE,"DO-V"}</definedName>
    <definedName name="wrn.PRNREP." localSheetId="30" hidden="1">{"ID1",#N/A,FALSE,"IDIQ-I";"id2",#N/A,FALSE,"IDIQ-II";"ID3",#N/A,FALSE,"IDIQ-III";"ID4",#N/A,FALSE,"IDIQ-IV";"id5",#N/A,FALSE,"IDIQ-V";"ID6",#N/A,FALSE,"IDIQ-VI";"DO1a",#N/A,FALSE,"DO-IA";"DO1b",#N/A,FALSE,"DO-IB";"DO1C",#N/A,FALSE,"DO-IC";"DO3",#N/A,FALSE,"DO-III";"DO4",#N/A,FALSE,"DO-IV";"DO5",#N/A,FALSE,"DO-V"}</definedName>
    <definedName name="wrn.RAP." localSheetId="16"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17"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18"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19"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20"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21"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22"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4"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1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15"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25"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26"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27"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28"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29"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30"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dm." localSheetId="16" hidden="1">{"ecm",#N/A,FALSE,"CES Inputs";"FINMOD 2",#N/A,FALSE,"CES Inputs";"hillpay",#N/A,FALSE,"CES Inputs";"psc",#N/A,FALSE,"PSC Output";"buyout",#N/A,FALSE,"Buyout";"total",#N/A,FALSE,"FY93-94 Maintenance"}</definedName>
    <definedName name="wrn.rdm." localSheetId="17" hidden="1">{"ecm",#N/A,FALSE,"CES Inputs";"FINMOD 2",#N/A,FALSE,"CES Inputs";"hillpay",#N/A,FALSE,"CES Inputs";"psc",#N/A,FALSE,"PSC Output";"buyout",#N/A,FALSE,"Buyout";"total",#N/A,FALSE,"FY93-94 Maintenance"}</definedName>
    <definedName name="wrn.rdm." localSheetId="18" hidden="1">{"ecm",#N/A,FALSE,"CES Inputs";"FINMOD 2",#N/A,FALSE,"CES Inputs";"hillpay",#N/A,FALSE,"CES Inputs";"psc",#N/A,FALSE,"PSC Output";"buyout",#N/A,FALSE,"Buyout";"total",#N/A,FALSE,"FY93-94 Maintenance"}</definedName>
    <definedName name="wrn.rdm." localSheetId="19" hidden="1">{"ecm",#N/A,FALSE,"CES Inputs";"FINMOD 2",#N/A,FALSE,"CES Inputs";"hillpay",#N/A,FALSE,"CES Inputs";"psc",#N/A,FALSE,"PSC Output";"buyout",#N/A,FALSE,"Buyout";"total",#N/A,FALSE,"FY93-94 Maintenance"}</definedName>
    <definedName name="wrn.rdm." localSheetId="20" hidden="1">{"ecm",#N/A,FALSE,"CES Inputs";"FINMOD 2",#N/A,FALSE,"CES Inputs";"hillpay",#N/A,FALSE,"CES Inputs";"psc",#N/A,FALSE,"PSC Output";"buyout",#N/A,FALSE,"Buyout";"total",#N/A,FALSE,"FY93-94 Maintenance"}</definedName>
    <definedName name="wrn.rdm." localSheetId="21" hidden="1">{"ecm",#N/A,FALSE,"CES Inputs";"FINMOD 2",#N/A,FALSE,"CES Inputs";"hillpay",#N/A,FALSE,"CES Inputs";"psc",#N/A,FALSE,"PSC Output";"buyout",#N/A,FALSE,"Buyout";"total",#N/A,FALSE,"FY93-94 Maintenance"}</definedName>
    <definedName name="wrn.rdm." localSheetId="22" hidden="1">{"ecm",#N/A,FALSE,"CES Inputs";"FINMOD 2",#N/A,FALSE,"CES Inputs";"hillpay",#N/A,FALSE,"CES Inputs";"psc",#N/A,FALSE,"PSC Output";"buyout",#N/A,FALSE,"Buyout";"total",#N/A,FALSE,"FY93-94 Maintenance"}</definedName>
    <definedName name="wrn.rdm." localSheetId="3" hidden="1">{"ecm",#N/A,FALSE,"CES Inputs";"FINMOD 2",#N/A,FALSE,"CES Inputs";"hillpay",#N/A,FALSE,"CES Inputs";"psc",#N/A,FALSE,"PSC Output";"buyout",#N/A,FALSE,"Buyout";"total",#N/A,FALSE,"FY93-94 Maintenance"}</definedName>
    <definedName name="wrn.rdm." localSheetId="4" hidden="1">{"ecm",#N/A,FALSE,"CES Inputs";"FINMOD 2",#N/A,FALSE,"CES Inputs";"hillpay",#N/A,FALSE,"CES Inputs";"psc",#N/A,FALSE,"PSC Output";"buyout",#N/A,FALSE,"Buyout";"total",#N/A,FALSE,"FY93-94 Maintenance"}</definedName>
    <definedName name="wrn.rdm." localSheetId="13" hidden="1">{"ecm",#N/A,FALSE,"CES Inputs";"FINMOD 2",#N/A,FALSE,"CES Inputs";"hillpay",#N/A,FALSE,"CES Inputs";"psc",#N/A,FALSE,"PSC Output";"buyout",#N/A,FALSE,"Buyout";"total",#N/A,FALSE,"FY93-94 Maintenance"}</definedName>
    <definedName name="wrn.rdm." localSheetId="15" hidden="1">{"ecm",#N/A,FALSE,"CES Inputs";"FINMOD 2",#N/A,FALSE,"CES Inputs";"hillpay",#N/A,FALSE,"CES Inputs";"psc",#N/A,FALSE,"PSC Output";"buyout",#N/A,FALSE,"Buyout";"total",#N/A,FALSE,"FY93-94 Maintenance"}</definedName>
    <definedName name="wrn.rdm." localSheetId="25" hidden="1">{"ecm",#N/A,FALSE,"CES Inputs";"FINMOD 2",#N/A,FALSE,"CES Inputs";"hillpay",#N/A,FALSE,"CES Inputs";"psc",#N/A,FALSE,"PSC Output";"buyout",#N/A,FALSE,"Buyout";"total",#N/A,FALSE,"FY93-94 Maintenance"}</definedName>
    <definedName name="wrn.rdm." localSheetId="26" hidden="1">{"ecm",#N/A,FALSE,"CES Inputs";"FINMOD 2",#N/A,FALSE,"CES Inputs";"hillpay",#N/A,FALSE,"CES Inputs";"psc",#N/A,FALSE,"PSC Output";"buyout",#N/A,FALSE,"Buyout";"total",#N/A,FALSE,"FY93-94 Maintenance"}</definedName>
    <definedName name="wrn.rdm." localSheetId="27" hidden="1">{"ecm",#N/A,FALSE,"CES Inputs";"FINMOD 2",#N/A,FALSE,"CES Inputs";"hillpay",#N/A,FALSE,"CES Inputs";"psc",#N/A,FALSE,"PSC Output";"buyout",#N/A,FALSE,"Buyout";"total",#N/A,FALSE,"FY93-94 Maintenance"}</definedName>
    <definedName name="wrn.rdm." localSheetId="28" hidden="1">{"ecm",#N/A,FALSE,"CES Inputs";"FINMOD 2",#N/A,FALSE,"CES Inputs";"hillpay",#N/A,FALSE,"CES Inputs";"psc",#N/A,FALSE,"PSC Output";"buyout",#N/A,FALSE,"Buyout";"total",#N/A,FALSE,"FY93-94 Maintenance"}</definedName>
    <definedName name="wrn.rdm." localSheetId="29" hidden="1">{"ecm",#N/A,FALSE,"CES Inputs";"FINMOD 2",#N/A,FALSE,"CES Inputs";"hillpay",#N/A,FALSE,"CES Inputs";"psc",#N/A,FALSE,"PSC Output";"buyout",#N/A,FALSE,"Buyout";"total",#N/A,FALSE,"FY93-94 Maintenance"}</definedName>
    <definedName name="wrn.rdm." localSheetId="30" hidden="1">{"ecm",#N/A,FALSE,"CES Inputs";"FINMOD 2",#N/A,FALSE,"CES Inputs";"hillpay",#N/A,FALSE,"CES Inputs";"psc",#N/A,FALSE,"PSC Output";"buyout",#N/A,FALSE,"Buyout";"total",#N/A,FALSE,"FY93-94 Maintenance"}</definedName>
    <definedName name="wrn.rdm.1" localSheetId="16" hidden="1">{"ecm",#N/A,FALSE,"CES Inputs";"finmod",#N/A,FALSE,"CES Inputs";"hillpay",#N/A,FALSE,"CES Inputs";"psc",#N/A,FALSE,"PSC Output";"buyout",#N/A,FALSE,"Buyout";"Other Util Calcs",#N/A,FALSE,"CES Inputs";"Other Utility Calcs 2",#N/A,FALSE,"CES Inputs";"Other Utility Calcs 3",#N/A,FALSE,"CES Inputs"}</definedName>
    <definedName name="wrn.rdm.1" localSheetId="17" hidden="1">{"ecm",#N/A,FALSE,"CES Inputs";"finmod",#N/A,FALSE,"CES Inputs";"hillpay",#N/A,FALSE,"CES Inputs";"psc",#N/A,FALSE,"PSC Output";"buyout",#N/A,FALSE,"Buyout";"Other Util Calcs",#N/A,FALSE,"CES Inputs";"Other Utility Calcs 2",#N/A,FALSE,"CES Inputs";"Other Utility Calcs 3",#N/A,FALSE,"CES Inputs"}</definedName>
    <definedName name="wrn.rdm.1" localSheetId="18" hidden="1">{"ecm",#N/A,FALSE,"CES Inputs";"finmod",#N/A,FALSE,"CES Inputs";"hillpay",#N/A,FALSE,"CES Inputs";"psc",#N/A,FALSE,"PSC Output";"buyout",#N/A,FALSE,"Buyout";"Other Util Calcs",#N/A,FALSE,"CES Inputs";"Other Utility Calcs 2",#N/A,FALSE,"CES Inputs";"Other Utility Calcs 3",#N/A,FALSE,"CES Inputs"}</definedName>
    <definedName name="wrn.rdm.1" localSheetId="19" hidden="1">{"ecm",#N/A,FALSE,"CES Inputs";"finmod",#N/A,FALSE,"CES Inputs";"hillpay",#N/A,FALSE,"CES Inputs";"psc",#N/A,FALSE,"PSC Output";"buyout",#N/A,FALSE,"Buyout";"Other Util Calcs",#N/A,FALSE,"CES Inputs";"Other Utility Calcs 2",#N/A,FALSE,"CES Inputs";"Other Utility Calcs 3",#N/A,FALSE,"CES Inputs"}</definedName>
    <definedName name="wrn.rdm.1" localSheetId="20" hidden="1">{"ecm",#N/A,FALSE,"CES Inputs";"finmod",#N/A,FALSE,"CES Inputs";"hillpay",#N/A,FALSE,"CES Inputs";"psc",#N/A,FALSE,"PSC Output";"buyout",#N/A,FALSE,"Buyout";"Other Util Calcs",#N/A,FALSE,"CES Inputs";"Other Utility Calcs 2",#N/A,FALSE,"CES Inputs";"Other Utility Calcs 3",#N/A,FALSE,"CES Inputs"}</definedName>
    <definedName name="wrn.rdm.1" localSheetId="21" hidden="1">{"ecm",#N/A,FALSE,"CES Inputs";"finmod",#N/A,FALSE,"CES Inputs";"hillpay",#N/A,FALSE,"CES Inputs";"psc",#N/A,FALSE,"PSC Output";"buyout",#N/A,FALSE,"Buyout";"Other Util Calcs",#N/A,FALSE,"CES Inputs";"Other Utility Calcs 2",#N/A,FALSE,"CES Inputs";"Other Utility Calcs 3",#N/A,FALSE,"CES Inputs"}</definedName>
    <definedName name="wrn.rdm.1" localSheetId="22" hidden="1">{"ecm",#N/A,FALSE,"CES Inputs";"finmod",#N/A,FALSE,"CES Inputs";"hillpay",#N/A,FALSE,"CES Inputs";"psc",#N/A,FALSE,"PSC Output";"buyout",#N/A,FALSE,"Buyout";"Other Util Calcs",#N/A,FALSE,"CES Inputs";"Other Utility Calcs 2",#N/A,FALSE,"CES Inputs";"Other Utility Calcs 3",#N/A,FALSE,"CES Inputs"}</definedName>
    <definedName name="wrn.rdm.1" localSheetId="3" hidden="1">{"ecm",#N/A,FALSE,"CES Inputs";"finmod",#N/A,FALSE,"CES Inputs";"hillpay",#N/A,FALSE,"CES Inputs";"psc",#N/A,FALSE,"PSC Output";"buyout",#N/A,FALSE,"Buyout";"Other Util Calcs",#N/A,FALSE,"CES Inputs";"Other Utility Calcs 2",#N/A,FALSE,"CES Inputs";"Other Utility Calcs 3",#N/A,FALSE,"CES Inputs"}</definedName>
    <definedName name="wrn.rdm.1" localSheetId="4" hidden="1">{"ecm",#N/A,FALSE,"CES Inputs";"finmod",#N/A,FALSE,"CES Inputs";"hillpay",#N/A,FALSE,"CES Inputs";"psc",#N/A,FALSE,"PSC Output";"buyout",#N/A,FALSE,"Buyout";"Other Util Calcs",#N/A,FALSE,"CES Inputs";"Other Utility Calcs 2",#N/A,FALSE,"CES Inputs";"Other Utility Calcs 3",#N/A,FALSE,"CES Inputs"}</definedName>
    <definedName name="wrn.rdm.1" localSheetId="13" hidden="1">{"ecm",#N/A,FALSE,"CES Inputs";"finmod",#N/A,FALSE,"CES Inputs";"hillpay",#N/A,FALSE,"CES Inputs";"psc",#N/A,FALSE,"PSC Output";"buyout",#N/A,FALSE,"Buyout";"Other Util Calcs",#N/A,FALSE,"CES Inputs";"Other Utility Calcs 2",#N/A,FALSE,"CES Inputs";"Other Utility Calcs 3",#N/A,FALSE,"CES Inputs"}</definedName>
    <definedName name="wrn.rdm.1" localSheetId="15" hidden="1">{"ecm",#N/A,FALSE,"CES Inputs";"finmod",#N/A,FALSE,"CES Inputs";"hillpay",#N/A,FALSE,"CES Inputs";"psc",#N/A,FALSE,"PSC Output";"buyout",#N/A,FALSE,"Buyout";"Other Util Calcs",#N/A,FALSE,"CES Inputs";"Other Utility Calcs 2",#N/A,FALSE,"CES Inputs";"Other Utility Calcs 3",#N/A,FALSE,"CES Inputs"}</definedName>
    <definedName name="wrn.rdm.1" localSheetId="25" hidden="1">{"ecm",#N/A,FALSE,"CES Inputs";"finmod",#N/A,FALSE,"CES Inputs";"hillpay",#N/A,FALSE,"CES Inputs";"psc",#N/A,FALSE,"PSC Output";"buyout",#N/A,FALSE,"Buyout";"Other Util Calcs",#N/A,FALSE,"CES Inputs";"Other Utility Calcs 2",#N/A,FALSE,"CES Inputs";"Other Utility Calcs 3",#N/A,FALSE,"CES Inputs"}</definedName>
    <definedName name="wrn.rdm.1" localSheetId="26" hidden="1">{"ecm",#N/A,FALSE,"CES Inputs";"finmod",#N/A,FALSE,"CES Inputs";"hillpay",#N/A,FALSE,"CES Inputs";"psc",#N/A,FALSE,"PSC Output";"buyout",#N/A,FALSE,"Buyout";"Other Util Calcs",#N/A,FALSE,"CES Inputs";"Other Utility Calcs 2",#N/A,FALSE,"CES Inputs";"Other Utility Calcs 3",#N/A,FALSE,"CES Inputs"}</definedName>
    <definedName name="wrn.rdm.1" localSheetId="27" hidden="1">{"ecm",#N/A,FALSE,"CES Inputs";"finmod",#N/A,FALSE,"CES Inputs";"hillpay",#N/A,FALSE,"CES Inputs";"psc",#N/A,FALSE,"PSC Output";"buyout",#N/A,FALSE,"Buyout";"Other Util Calcs",#N/A,FALSE,"CES Inputs";"Other Utility Calcs 2",#N/A,FALSE,"CES Inputs";"Other Utility Calcs 3",#N/A,FALSE,"CES Inputs"}</definedName>
    <definedName name="wrn.rdm.1" localSheetId="28" hidden="1">{"ecm",#N/A,FALSE,"CES Inputs";"finmod",#N/A,FALSE,"CES Inputs";"hillpay",#N/A,FALSE,"CES Inputs";"psc",#N/A,FALSE,"PSC Output";"buyout",#N/A,FALSE,"Buyout";"Other Util Calcs",#N/A,FALSE,"CES Inputs";"Other Utility Calcs 2",#N/A,FALSE,"CES Inputs";"Other Utility Calcs 3",#N/A,FALSE,"CES Inputs"}</definedName>
    <definedName name="wrn.rdm.1" localSheetId="29" hidden="1">{"ecm",#N/A,FALSE,"CES Inputs";"finmod",#N/A,FALSE,"CES Inputs";"hillpay",#N/A,FALSE,"CES Inputs";"psc",#N/A,FALSE,"PSC Output";"buyout",#N/A,FALSE,"Buyout";"Other Util Calcs",#N/A,FALSE,"CES Inputs";"Other Utility Calcs 2",#N/A,FALSE,"CES Inputs";"Other Utility Calcs 3",#N/A,FALSE,"CES Inputs"}</definedName>
    <definedName name="wrn.rdm.1" localSheetId="30" hidden="1">{"ecm",#N/A,FALSE,"CES Inputs";"finmod",#N/A,FALSE,"CES Inputs";"hillpay",#N/A,FALSE,"CES Inputs";"psc",#N/A,FALSE,"PSC Output";"buyout",#N/A,FALSE,"Buyout";"Other Util Calcs",#N/A,FALSE,"CES Inputs";"Other Utility Calcs 2",#N/A,FALSE,"CES Inputs";"Other Utility Calcs 3",#N/A,FALSE,"CES Inputs"}</definedName>
    <definedName name="wrn.rep1." localSheetId="16"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17"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18"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19"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20"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21"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22"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3"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4"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13"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15"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25"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26"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27"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28"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29"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30"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serve._.Analysis." localSheetId="16" hidden="1">{"Page_1",#N/A,FALSE,"BAD4Q98";"Page_2",#N/A,FALSE,"BAD4Q98";"Page_3",#N/A,FALSE,"BAD4Q98";"Page_4",#N/A,FALSE,"BAD4Q98";"Page_5",#N/A,FALSE,"BAD4Q98";"Page_6",#N/A,FALSE,"BAD4Q98";"Input_1",#N/A,FALSE,"BAD4Q98";"Input_2",#N/A,FALSE,"BAD4Q98"}</definedName>
    <definedName name="wrn.Reserve._.Analysis." localSheetId="17" hidden="1">{"Page_1",#N/A,FALSE,"BAD4Q98";"Page_2",#N/A,FALSE,"BAD4Q98";"Page_3",#N/A,FALSE,"BAD4Q98";"Page_4",#N/A,FALSE,"BAD4Q98";"Page_5",#N/A,FALSE,"BAD4Q98";"Page_6",#N/A,FALSE,"BAD4Q98";"Input_1",#N/A,FALSE,"BAD4Q98";"Input_2",#N/A,FALSE,"BAD4Q98"}</definedName>
    <definedName name="wrn.Reserve._.Analysis." localSheetId="18" hidden="1">{"Page_1",#N/A,FALSE,"BAD4Q98";"Page_2",#N/A,FALSE,"BAD4Q98";"Page_3",#N/A,FALSE,"BAD4Q98";"Page_4",#N/A,FALSE,"BAD4Q98";"Page_5",#N/A,FALSE,"BAD4Q98";"Page_6",#N/A,FALSE,"BAD4Q98";"Input_1",#N/A,FALSE,"BAD4Q98";"Input_2",#N/A,FALSE,"BAD4Q98"}</definedName>
    <definedName name="wrn.Reserve._.Analysis." localSheetId="19" hidden="1">{"Page_1",#N/A,FALSE,"BAD4Q98";"Page_2",#N/A,FALSE,"BAD4Q98";"Page_3",#N/A,FALSE,"BAD4Q98";"Page_4",#N/A,FALSE,"BAD4Q98";"Page_5",#N/A,FALSE,"BAD4Q98";"Page_6",#N/A,FALSE,"BAD4Q98";"Input_1",#N/A,FALSE,"BAD4Q98";"Input_2",#N/A,FALSE,"BAD4Q98"}</definedName>
    <definedName name="wrn.Reserve._.Analysis." localSheetId="20" hidden="1">{"Page_1",#N/A,FALSE,"BAD4Q98";"Page_2",#N/A,FALSE,"BAD4Q98";"Page_3",#N/A,FALSE,"BAD4Q98";"Page_4",#N/A,FALSE,"BAD4Q98";"Page_5",#N/A,FALSE,"BAD4Q98";"Page_6",#N/A,FALSE,"BAD4Q98";"Input_1",#N/A,FALSE,"BAD4Q98";"Input_2",#N/A,FALSE,"BAD4Q98"}</definedName>
    <definedName name="wrn.Reserve._.Analysis." localSheetId="21" hidden="1">{"Page_1",#N/A,FALSE,"BAD4Q98";"Page_2",#N/A,FALSE,"BAD4Q98";"Page_3",#N/A,FALSE,"BAD4Q98";"Page_4",#N/A,FALSE,"BAD4Q98";"Page_5",#N/A,FALSE,"BAD4Q98";"Page_6",#N/A,FALSE,"BAD4Q98";"Input_1",#N/A,FALSE,"BAD4Q98";"Input_2",#N/A,FALSE,"BAD4Q98"}</definedName>
    <definedName name="wrn.Reserve._.Analysis." localSheetId="22" hidden="1">{"Page_1",#N/A,FALSE,"BAD4Q98";"Page_2",#N/A,FALSE,"BAD4Q98";"Page_3",#N/A,FALSE,"BAD4Q98";"Page_4",#N/A,FALSE,"BAD4Q98";"Page_5",#N/A,FALSE,"BAD4Q98";"Page_6",#N/A,FALSE,"BAD4Q98";"Input_1",#N/A,FALSE,"BAD4Q98";"Input_2",#N/A,FALSE,"BAD4Q98"}</definedName>
    <definedName name="wrn.Reserve._.Analysis." localSheetId="3" hidden="1">{"Page_1",#N/A,FALSE,"BAD4Q98";"Page_2",#N/A,FALSE,"BAD4Q98";"Page_3",#N/A,FALSE,"BAD4Q98";"Page_4",#N/A,FALSE,"BAD4Q98";"Page_5",#N/A,FALSE,"BAD4Q98";"Page_6",#N/A,FALSE,"BAD4Q98";"Input_1",#N/A,FALSE,"BAD4Q98";"Input_2",#N/A,FALSE,"BAD4Q98"}</definedName>
    <definedName name="wrn.Reserve._.Analysis." localSheetId="4" hidden="1">{"Page_1",#N/A,FALSE,"BAD4Q98";"Page_2",#N/A,FALSE,"BAD4Q98";"Page_3",#N/A,FALSE,"BAD4Q98";"Page_4",#N/A,FALSE,"BAD4Q98";"Page_5",#N/A,FALSE,"BAD4Q98";"Page_6",#N/A,FALSE,"BAD4Q98";"Input_1",#N/A,FALSE,"BAD4Q98";"Input_2",#N/A,FALSE,"BAD4Q98"}</definedName>
    <definedName name="wrn.Reserve._.Analysis." localSheetId="13" hidden="1">{"Page_1",#N/A,FALSE,"BAD4Q98";"Page_2",#N/A,FALSE,"BAD4Q98";"Page_3",#N/A,FALSE,"BAD4Q98";"Page_4",#N/A,FALSE,"BAD4Q98";"Page_5",#N/A,FALSE,"BAD4Q98";"Page_6",#N/A,FALSE,"BAD4Q98";"Input_1",#N/A,FALSE,"BAD4Q98";"Input_2",#N/A,FALSE,"BAD4Q98"}</definedName>
    <definedName name="wrn.Reserve._.Analysis." localSheetId="15" hidden="1">{"Page_1",#N/A,FALSE,"BAD4Q98";"Page_2",#N/A,FALSE,"BAD4Q98";"Page_3",#N/A,FALSE,"BAD4Q98";"Page_4",#N/A,FALSE,"BAD4Q98";"Page_5",#N/A,FALSE,"BAD4Q98";"Page_6",#N/A,FALSE,"BAD4Q98";"Input_1",#N/A,FALSE,"BAD4Q98";"Input_2",#N/A,FALSE,"BAD4Q98"}</definedName>
    <definedName name="wrn.Reserve._.Analysis." localSheetId="25" hidden="1">{"Page_1",#N/A,FALSE,"BAD4Q98";"Page_2",#N/A,FALSE,"BAD4Q98";"Page_3",#N/A,FALSE,"BAD4Q98";"Page_4",#N/A,FALSE,"BAD4Q98";"Page_5",#N/A,FALSE,"BAD4Q98";"Page_6",#N/A,FALSE,"BAD4Q98";"Input_1",#N/A,FALSE,"BAD4Q98";"Input_2",#N/A,FALSE,"BAD4Q98"}</definedName>
    <definedName name="wrn.Reserve._.Analysis." localSheetId="26" hidden="1">{"Page_1",#N/A,FALSE,"BAD4Q98";"Page_2",#N/A,FALSE,"BAD4Q98";"Page_3",#N/A,FALSE,"BAD4Q98";"Page_4",#N/A,FALSE,"BAD4Q98";"Page_5",#N/A,FALSE,"BAD4Q98";"Page_6",#N/A,FALSE,"BAD4Q98";"Input_1",#N/A,FALSE,"BAD4Q98";"Input_2",#N/A,FALSE,"BAD4Q98"}</definedName>
    <definedName name="wrn.Reserve._.Analysis." localSheetId="27" hidden="1">{"Page_1",#N/A,FALSE,"BAD4Q98";"Page_2",#N/A,FALSE,"BAD4Q98";"Page_3",#N/A,FALSE,"BAD4Q98";"Page_4",#N/A,FALSE,"BAD4Q98";"Page_5",#N/A,FALSE,"BAD4Q98";"Page_6",#N/A,FALSE,"BAD4Q98";"Input_1",#N/A,FALSE,"BAD4Q98";"Input_2",#N/A,FALSE,"BAD4Q98"}</definedName>
    <definedName name="wrn.Reserve._.Analysis." localSheetId="28" hidden="1">{"Page_1",#N/A,FALSE,"BAD4Q98";"Page_2",#N/A,FALSE,"BAD4Q98";"Page_3",#N/A,FALSE,"BAD4Q98";"Page_4",#N/A,FALSE,"BAD4Q98";"Page_5",#N/A,FALSE,"BAD4Q98";"Page_6",#N/A,FALSE,"BAD4Q98";"Input_1",#N/A,FALSE,"BAD4Q98";"Input_2",#N/A,FALSE,"BAD4Q98"}</definedName>
    <definedName name="wrn.Reserve._.Analysis." localSheetId="29" hidden="1">{"Page_1",#N/A,FALSE,"BAD4Q98";"Page_2",#N/A,FALSE,"BAD4Q98";"Page_3",#N/A,FALSE,"BAD4Q98";"Page_4",#N/A,FALSE,"BAD4Q98";"Page_5",#N/A,FALSE,"BAD4Q98";"Page_6",#N/A,FALSE,"BAD4Q98";"Input_1",#N/A,FALSE,"BAD4Q98";"Input_2",#N/A,FALSE,"BAD4Q98"}</definedName>
    <definedName name="wrn.Reserve._.Analysis." localSheetId="30" hidden="1">{"Page_1",#N/A,FALSE,"BAD4Q98";"Page_2",#N/A,FALSE,"BAD4Q98";"Page_3",#N/A,FALSE,"BAD4Q98";"Page_4",#N/A,FALSE,"BAD4Q98";"Page_5",#N/A,FALSE,"BAD4Q98";"Page_6",#N/A,FALSE,"BAD4Q98";"Input_1",#N/A,FALSE,"BAD4Q98";"Input_2",#N/A,FALSE,"BAD4Q98"}</definedName>
    <definedName name="wrn.Rev._.Alloc." localSheetId="16" hidden="1">{#N/A,#N/A,FALSE,"RRQ inputs ";#N/A,#N/A,FALSE,"FERC Rev @ PR";#N/A,#N/A,FALSE,"Distribution Revenue Allocation";#N/A,#N/A,FALSE,"Nonallocated Revenues";#N/A,#N/A,FALSE,"MC Revenues-03 sales, 96 MC's";#N/A,#N/A,FALSE,"FTA"}</definedName>
    <definedName name="wrn.Rev._.Alloc." localSheetId="17" hidden="1">{#N/A,#N/A,FALSE,"RRQ inputs ";#N/A,#N/A,FALSE,"FERC Rev @ PR";#N/A,#N/A,FALSE,"Distribution Revenue Allocation";#N/A,#N/A,FALSE,"Nonallocated Revenues";#N/A,#N/A,FALSE,"MC Revenues-03 sales, 96 MC's";#N/A,#N/A,FALSE,"FTA"}</definedName>
    <definedName name="wrn.Rev._.Alloc." localSheetId="18" hidden="1">{#N/A,#N/A,FALSE,"RRQ inputs ";#N/A,#N/A,FALSE,"FERC Rev @ PR";#N/A,#N/A,FALSE,"Distribution Revenue Allocation";#N/A,#N/A,FALSE,"Nonallocated Revenues";#N/A,#N/A,FALSE,"MC Revenues-03 sales, 96 MC's";#N/A,#N/A,FALSE,"FTA"}</definedName>
    <definedName name="wrn.Rev._.Alloc." localSheetId="19" hidden="1">{#N/A,#N/A,FALSE,"RRQ inputs ";#N/A,#N/A,FALSE,"FERC Rev @ PR";#N/A,#N/A,FALSE,"Distribution Revenue Allocation";#N/A,#N/A,FALSE,"Nonallocated Revenues";#N/A,#N/A,FALSE,"MC Revenues-03 sales, 96 MC's";#N/A,#N/A,FALSE,"FTA"}</definedName>
    <definedName name="wrn.Rev._.Alloc." localSheetId="20" hidden="1">{#N/A,#N/A,FALSE,"RRQ inputs ";#N/A,#N/A,FALSE,"FERC Rev @ PR";#N/A,#N/A,FALSE,"Distribution Revenue Allocation";#N/A,#N/A,FALSE,"Nonallocated Revenues";#N/A,#N/A,FALSE,"MC Revenues-03 sales, 96 MC's";#N/A,#N/A,FALSE,"FTA"}</definedName>
    <definedName name="wrn.Rev._.Alloc." localSheetId="21" hidden="1">{#N/A,#N/A,FALSE,"RRQ inputs ";#N/A,#N/A,FALSE,"FERC Rev @ PR";#N/A,#N/A,FALSE,"Distribution Revenue Allocation";#N/A,#N/A,FALSE,"Nonallocated Revenues";#N/A,#N/A,FALSE,"MC Revenues-03 sales, 96 MC's";#N/A,#N/A,FALSE,"FTA"}</definedName>
    <definedName name="wrn.Rev._.Alloc." localSheetId="22" hidden="1">{#N/A,#N/A,FALSE,"RRQ inputs ";#N/A,#N/A,FALSE,"FERC Rev @ PR";#N/A,#N/A,FALSE,"Distribution Revenue Allocation";#N/A,#N/A,FALSE,"Nonallocated Revenues";#N/A,#N/A,FALSE,"MC Revenues-03 sales, 96 MC's";#N/A,#N/A,FALSE,"FTA"}</definedName>
    <definedName name="wrn.Rev._.Alloc." localSheetId="3" hidden="1">{#N/A,#N/A,FALSE,"RRQ inputs ";#N/A,#N/A,FALSE,"FERC Rev @ PR";#N/A,#N/A,FALSE,"Distribution Revenue Allocation";#N/A,#N/A,FALSE,"Nonallocated Revenues";#N/A,#N/A,FALSE,"MC Revenues-03 sales, 96 MC's";#N/A,#N/A,FALSE,"FTA"}</definedName>
    <definedName name="wrn.Rev._.Alloc." localSheetId="4" hidden="1">{#N/A,#N/A,FALSE,"RRQ inputs ";#N/A,#N/A,FALSE,"FERC Rev @ PR";#N/A,#N/A,FALSE,"Distribution Revenue Allocation";#N/A,#N/A,FALSE,"Nonallocated Revenues";#N/A,#N/A,FALSE,"MC Revenues-03 sales, 96 MC's";#N/A,#N/A,FALSE,"FTA"}</definedName>
    <definedName name="wrn.Rev._.Alloc." localSheetId="13" hidden="1">{#N/A,#N/A,FALSE,"RRQ inputs ";#N/A,#N/A,FALSE,"FERC Rev @ PR";#N/A,#N/A,FALSE,"Distribution Revenue Allocation";#N/A,#N/A,FALSE,"Nonallocated Revenues";#N/A,#N/A,FALSE,"MC Revenues-03 sales, 96 MC's";#N/A,#N/A,FALSE,"FTA"}</definedName>
    <definedName name="wrn.Rev._.Alloc." localSheetId="15" hidden="1">{#N/A,#N/A,FALSE,"RRQ inputs ";#N/A,#N/A,FALSE,"FERC Rev @ PR";#N/A,#N/A,FALSE,"Distribution Revenue Allocation";#N/A,#N/A,FALSE,"Nonallocated Revenues";#N/A,#N/A,FALSE,"MC Revenues-03 sales, 96 MC's";#N/A,#N/A,FALSE,"FTA"}</definedName>
    <definedName name="wrn.Rev._.Alloc." localSheetId="25" hidden="1">{#N/A,#N/A,FALSE,"RRQ inputs ";#N/A,#N/A,FALSE,"FERC Rev @ PR";#N/A,#N/A,FALSE,"Distribution Revenue Allocation";#N/A,#N/A,FALSE,"Nonallocated Revenues";#N/A,#N/A,FALSE,"MC Revenues-03 sales, 96 MC's";#N/A,#N/A,FALSE,"FTA"}</definedName>
    <definedName name="wrn.Rev._.Alloc." localSheetId="26" hidden="1">{#N/A,#N/A,FALSE,"RRQ inputs ";#N/A,#N/A,FALSE,"FERC Rev @ PR";#N/A,#N/A,FALSE,"Distribution Revenue Allocation";#N/A,#N/A,FALSE,"Nonallocated Revenues";#N/A,#N/A,FALSE,"MC Revenues-03 sales, 96 MC's";#N/A,#N/A,FALSE,"FTA"}</definedName>
    <definedName name="wrn.Rev._.Alloc." localSheetId="27" hidden="1">{#N/A,#N/A,FALSE,"RRQ inputs ";#N/A,#N/A,FALSE,"FERC Rev @ PR";#N/A,#N/A,FALSE,"Distribution Revenue Allocation";#N/A,#N/A,FALSE,"Nonallocated Revenues";#N/A,#N/A,FALSE,"MC Revenues-03 sales, 96 MC's";#N/A,#N/A,FALSE,"FTA"}</definedName>
    <definedName name="wrn.Rev._.Alloc." localSheetId="28" hidden="1">{#N/A,#N/A,FALSE,"RRQ inputs ";#N/A,#N/A,FALSE,"FERC Rev @ PR";#N/A,#N/A,FALSE,"Distribution Revenue Allocation";#N/A,#N/A,FALSE,"Nonallocated Revenues";#N/A,#N/A,FALSE,"MC Revenues-03 sales, 96 MC's";#N/A,#N/A,FALSE,"FTA"}</definedName>
    <definedName name="wrn.Rev._.Alloc." localSheetId="29" hidden="1">{#N/A,#N/A,FALSE,"RRQ inputs ";#N/A,#N/A,FALSE,"FERC Rev @ PR";#N/A,#N/A,FALSE,"Distribution Revenue Allocation";#N/A,#N/A,FALSE,"Nonallocated Revenues";#N/A,#N/A,FALSE,"MC Revenues-03 sales, 96 MC's";#N/A,#N/A,FALSE,"FTA"}</definedName>
    <definedName name="wrn.Rev._.Alloc." localSheetId="30" hidden="1">{#N/A,#N/A,FALSE,"RRQ inputs ";#N/A,#N/A,FALSE,"FERC Rev @ PR";#N/A,#N/A,FALSE,"Distribution Revenue Allocation";#N/A,#N/A,FALSE,"Nonallocated Revenues";#N/A,#N/A,FALSE,"MC Revenues-03 sales, 96 MC's";#N/A,#N/A,FALSE,"FTA"}</definedName>
    <definedName name="wrn.Revenue." localSheetId="16" hidden="1">{#N/A,#N/A,FALSE,"3 Year Plan";#N/A,#N/A,FALSE,"3 Year Plan"}</definedName>
    <definedName name="wrn.Revenue." localSheetId="17" hidden="1">{#N/A,#N/A,FALSE,"3 Year Plan";#N/A,#N/A,FALSE,"3 Year Plan"}</definedName>
    <definedName name="wrn.Revenue." localSheetId="18" hidden="1">{#N/A,#N/A,FALSE,"3 Year Plan";#N/A,#N/A,FALSE,"3 Year Plan"}</definedName>
    <definedName name="wrn.Revenue." localSheetId="19" hidden="1">{#N/A,#N/A,FALSE,"3 Year Plan";#N/A,#N/A,FALSE,"3 Year Plan"}</definedName>
    <definedName name="wrn.Revenue." localSheetId="20" hidden="1">{#N/A,#N/A,FALSE,"3 Year Plan";#N/A,#N/A,FALSE,"3 Year Plan"}</definedName>
    <definedName name="wrn.Revenue." localSheetId="21" hidden="1">{#N/A,#N/A,FALSE,"3 Year Plan";#N/A,#N/A,FALSE,"3 Year Plan"}</definedName>
    <definedName name="wrn.Revenue." localSheetId="22" hidden="1">{#N/A,#N/A,FALSE,"3 Year Plan";#N/A,#N/A,FALSE,"3 Year Plan"}</definedName>
    <definedName name="wrn.Revenue." localSheetId="3" hidden="1">{#N/A,#N/A,FALSE,"3 Year Plan";#N/A,#N/A,FALSE,"3 Year Plan"}</definedName>
    <definedName name="wrn.Revenue." localSheetId="4" hidden="1">{#N/A,#N/A,FALSE,"3 Year Plan";#N/A,#N/A,FALSE,"3 Year Plan"}</definedName>
    <definedName name="wrn.Revenue." localSheetId="13" hidden="1">{#N/A,#N/A,FALSE,"3 Year Plan";#N/A,#N/A,FALSE,"3 Year Plan"}</definedName>
    <definedName name="wrn.Revenue." localSheetId="15" hidden="1">{#N/A,#N/A,FALSE,"3 Year Plan";#N/A,#N/A,FALSE,"3 Year Plan"}</definedName>
    <definedName name="wrn.Revenue." localSheetId="25" hidden="1">{#N/A,#N/A,FALSE,"3 Year Plan";#N/A,#N/A,FALSE,"3 Year Plan"}</definedName>
    <definedName name="wrn.Revenue." localSheetId="26" hidden="1">{#N/A,#N/A,FALSE,"3 Year Plan";#N/A,#N/A,FALSE,"3 Year Plan"}</definedName>
    <definedName name="wrn.Revenue." localSheetId="27" hidden="1">{#N/A,#N/A,FALSE,"3 Year Plan";#N/A,#N/A,FALSE,"3 Year Plan"}</definedName>
    <definedName name="wrn.Revenue." localSheetId="28" hidden="1">{#N/A,#N/A,FALSE,"3 Year Plan";#N/A,#N/A,FALSE,"3 Year Plan"}</definedName>
    <definedName name="wrn.Revenue." localSheetId="29" hidden="1">{#N/A,#N/A,FALSE,"3 Year Plan";#N/A,#N/A,FALSE,"3 Year Plan"}</definedName>
    <definedName name="wrn.Revenue." localSheetId="30" hidden="1">{#N/A,#N/A,FALSE,"3 Year Plan";#N/A,#N/A,FALSE,"3 Year Plan"}</definedName>
    <definedName name="wrn.ROTable." localSheetId="16" hidden="1">{#N/A,#N/A,FALSE,"Table Contents";#N/A,#N/A,FALSE,"Summary";#N/A,#N/A,FALSE,"RO2-A";#N/A,#N/A,FALSE,"RO3-A";#N/A,#N/A,FALSE,"RO4-A";#N/A,#N/A,FALSE,"RO5-A";#N/A,#N/A,FALSE,"RO6-A";#N/A,#N/A,FALSE,"RO7-A";#N/A,#N/A,FALSE,"94DC ";#N/A,#N/A,FALSE,"95DC";#N/A,#N/A,FALSE,"96DC"}</definedName>
    <definedName name="wrn.ROTable." localSheetId="17" hidden="1">{#N/A,#N/A,FALSE,"Table Contents";#N/A,#N/A,FALSE,"Summary";#N/A,#N/A,FALSE,"RO2-A";#N/A,#N/A,FALSE,"RO3-A";#N/A,#N/A,FALSE,"RO4-A";#N/A,#N/A,FALSE,"RO5-A";#N/A,#N/A,FALSE,"RO6-A";#N/A,#N/A,FALSE,"RO7-A";#N/A,#N/A,FALSE,"94DC ";#N/A,#N/A,FALSE,"95DC";#N/A,#N/A,FALSE,"96DC"}</definedName>
    <definedName name="wrn.ROTable." localSheetId="18" hidden="1">{#N/A,#N/A,FALSE,"Table Contents";#N/A,#N/A,FALSE,"Summary";#N/A,#N/A,FALSE,"RO2-A";#N/A,#N/A,FALSE,"RO3-A";#N/A,#N/A,FALSE,"RO4-A";#N/A,#N/A,FALSE,"RO5-A";#N/A,#N/A,FALSE,"RO6-A";#N/A,#N/A,FALSE,"RO7-A";#N/A,#N/A,FALSE,"94DC ";#N/A,#N/A,FALSE,"95DC";#N/A,#N/A,FALSE,"96DC"}</definedName>
    <definedName name="wrn.ROTable." localSheetId="19" hidden="1">{#N/A,#N/A,FALSE,"Table Contents";#N/A,#N/A,FALSE,"Summary";#N/A,#N/A,FALSE,"RO2-A";#N/A,#N/A,FALSE,"RO3-A";#N/A,#N/A,FALSE,"RO4-A";#N/A,#N/A,FALSE,"RO5-A";#N/A,#N/A,FALSE,"RO6-A";#N/A,#N/A,FALSE,"RO7-A";#N/A,#N/A,FALSE,"94DC ";#N/A,#N/A,FALSE,"95DC";#N/A,#N/A,FALSE,"96DC"}</definedName>
    <definedName name="wrn.ROTable." localSheetId="20" hidden="1">{#N/A,#N/A,FALSE,"Table Contents";#N/A,#N/A,FALSE,"Summary";#N/A,#N/A,FALSE,"RO2-A";#N/A,#N/A,FALSE,"RO3-A";#N/A,#N/A,FALSE,"RO4-A";#N/A,#N/A,FALSE,"RO5-A";#N/A,#N/A,FALSE,"RO6-A";#N/A,#N/A,FALSE,"RO7-A";#N/A,#N/A,FALSE,"94DC ";#N/A,#N/A,FALSE,"95DC";#N/A,#N/A,FALSE,"96DC"}</definedName>
    <definedName name="wrn.ROTable." localSheetId="21" hidden="1">{#N/A,#N/A,FALSE,"Table Contents";#N/A,#N/A,FALSE,"Summary";#N/A,#N/A,FALSE,"RO2-A";#N/A,#N/A,FALSE,"RO3-A";#N/A,#N/A,FALSE,"RO4-A";#N/A,#N/A,FALSE,"RO5-A";#N/A,#N/A,FALSE,"RO6-A";#N/A,#N/A,FALSE,"RO7-A";#N/A,#N/A,FALSE,"94DC ";#N/A,#N/A,FALSE,"95DC";#N/A,#N/A,FALSE,"96DC"}</definedName>
    <definedName name="wrn.ROTable." localSheetId="22" hidden="1">{#N/A,#N/A,FALSE,"Table Contents";#N/A,#N/A,FALSE,"Summary";#N/A,#N/A,FALSE,"RO2-A";#N/A,#N/A,FALSE,"RO3-A";#N/A,#N/A,FALSE,"RO4-A";#N/A,#N/A,FALSE,"RO5-A";#N/A,#N/A,FALSE,"RO6-A";#N/A,#N/A,FALSE,"RO7-A";#N/A,#N/A,FALSE,"94DC ";#N/A,#N/A,FALSE,"95DC";#N/A,#N/A,FALSE,"96DC"}</definedName>
    <definedName name="wrn.ROTable." localSheetId="3" hidden="1">{#N/A,#N/A,FALSE,"Table Contents";#N/A,#N/A,FALSE,"Summary";#N/A,#N/A,FALSE,"RO2-A";#N/A,#N/A,FALSE,"RO3-A";#N/A,#N/A,FALSE,"RO4-A";#N/A,#N/A,FALSE,"RO5-A";#N/A,#N/A,FALSE,"RO6-A";#N/A,#N/A,FALSE,"RO7-A";#N/A,#N/A,FALSE,"94DC ";#N/A,#N/A,FALSE,"95DC";#N/A,#N/A,FALSE,"96DC"}</definedName>
    <definedName name="wrn.ROTable." localSheetId="4" hidden="1">{#N/A,#N/A,FALSE,"Table Contents";#N/A,#N/A,FALSE,"Summary";#N/A,#N/A,FALSE,"RO2-A";#N/A,#N/A,FALSE,"RO3-A";#N/A,#N/A,FALSE,"RO4-A";#N/A,#N/A,FALSE,"RO5-A";#N/A,#N/A,FALSE,"RO6-A";#N/A,#N/A,FALSE,"RO7-A";#N/A,#N/A,FALSE,"94DC ";#N/A,#N/A,FALSE,"95DC";#N/A,#N/A,FALSE,"96DC"}</definedName>
    <definedName name="wrn.ROTable." localSheetId="13" hidden="1">{#N/A,#N/A,FALSE,"Table Contents";#N/A,#N/A,FALSE,"Summary";#N/A,#N/A,FALSE,"RO2-A";#N/A,#N/A,FALSE,"RO3-A";#N/A,#N/A,FALSE,"RO4-A";#N/A,#N/A,FALSE,"RO5-A";#N/A,#N/A,FALSE,"RO6-A";#N/A,#N/A,FALSE,"RO7-A";#N/A,#N/A,FALSE,"94DC ";#N/A,#N/A,FALSE,"95DC";#N/A,#N/A,FALSE,"96DC"}</definedName>
    <definedName name="wrn.ROTable." localSheetId="15" hidden="1">{#N/A,#N/A,FALSE,"Table Contents";#N/A,#N/A,FALSE,"Summary";#N/A,#N/A,FALSE,"RO2-A";#N/A,#N/A,FALSE,"RO3-A";#N/A,#N/A,FALSE,"RO4-A";#N/A,#N/A,FALSE,"RO5-A";#N/A,#N/A,FALSE,"RO6-A";#N/A,#N/A,FALSE,"RO7-A";#N/A,#N/A,FALSE,"94DC ";#N/A,#N/A,FALSE,"95DC";#N/A,#N/A,FALSE,"96DC"}</definedName>
    <definedName name="wrn.ROTable." localSheetId="25" hidden="1">{#N/A,#N/A,FALSE,"Table Contents";#N/A,#N/A,FALSE,"Summary";#N/A,#N/A,FALSE,"RO2-A";#N/A,#N/A,FALSE,"RO3-A";#N/A,#N/A,FALSE,"RO4-A";#N/A,#N/A,FALSE,"RO5-A";#N/A,#N/A,FALSE,"RO6-A";#N/A,#N/A,FALSE,"RO7-A";#N/A,#N/A,FALSE,"94DC ";#N/A,#N/A,FALSE,"95DC";#N/A,#N/A,FALSE,"96DC"}</definedName>
    <definedName name="wrn.ROTable." localSheetId="26" hidden="1">{#N/A,#N/A,FALSE,"Table Contents";#N/A,#N/A,FALSE,"Summary";#N/A,#N/A,FALSE,"RO2-A";#N/A,#N/A,FALSE,"RO3-A";#N/A,#N/A,FALSE,"RO4-A";#N/A,#N/A,FALSE,"RO5-A";#N/A,#N/A,FALSE,"RO6-A";#N/A,#N/A,FALSE,"RO7-A";#N/A,#N/A,FALSE,"94DC ";#N/A,#N/A,FALSE,"95DC";#N/A,#N/A,FALSE,"96DC"}</definedName>
    <definedName name="wrn.ROTable." localSheetId="27" hidden="1">{#N/A,#N/A,FALSE,"Table Contents";#N/A,#N/A,FALSE,"Summary";#N/A,#N/A,FALSE,"RO2-A";#N/A,#N/A,FALSE,"RO3-A";#N/A,#N/A,FALSE,"RO4-A";#N/A,#N/A,FALSE,"RO5-A";#N/A,#N/A,FALSE,"RO6-A";#N/A,#N/A,FALSE,"RO7-A";#N/A,#N/A,FALSE,"94DC ";#N/A,#N/A,FALSE,"95DC";#N/A,#N/A,FALSE,"96DC"}</definedName>
    <definedName name="wrn.ROTable." localSheetId="28" hidden="1">{#N/A,#N/A,FALSE,"Table Contents";#N/A,#N/A,FALSE,"Summary";#N/A,#N/A,FALSE,"RO2-A";#N/A,#N/A,FALSE,"RO3-A";#N/A,#N/A,FALSE,"RO4-A";#N/A,#N/A,FALSE,"RO5-A";#N/A,#N/A,FALSE,"RO6-A";#N/A,#N/A,FALSE,"RO7-A";#N/A,#N/A,FALSE,"94DC ";#N/A,#N/A,FALSE,"95DC";#N/A,#N/A,FALSE,"96DC"}</definedName>
    <definedName name="wrn.ROTable." localSheetId="29" hidden="1">{#N/A,#N/A,FALSE,"Table Contents";#N/A,#N/A,FALSE,"Summary";#N/A,#N/A,FALSE,"RO2-A";#N/A,#N/A,FALSE,"RO3-A";#N/A,#N/A,FALSE,"RO4-A";#N/A,#N/A,FALSE,"RO5-A";#N/A,#N/A,FALSE,"RO6-A";#N/A,#N/A,FALSE,"RO7-A";#N/A,#N/A,FALSE,"94DC ";#N/A,#N/A,FALSE,"95DC";#N/A,#N/A,FALSE,"96DC"}</definedName>
    <definedName name="wrn.ROTable." localSheetId="30" hidden="1">{#N/A,#N/A,FALSE,"Table Contents";#N/A,#N/A,FALSE,"Summary";#N/A,#N/A,FALSE,"RO2-A";#N/A,#N/A,FALSE,"RO3-A";#N/A,#N/A,FALSE,"RO4-A";#N/A,#N/A,FALSE,"RO5-A";#N/A,#N/A,FALSE,"RO6-A";#N/A,#N/A,FALSE,"RO7-A";#N/A,#N/A,FALSE,"94DC ";#N/A,#N/A,FALSE,"95DC";#N/A,#N/A,FALSE,"96DC"}</definedName>
    <definedName name="wrn.RPT1." localSheetId="16" hidden="1">{"RPT1",#N/A,FALSE,"OIC650A"}</definedName>
    <definedName name="wrn.RPT1." localSheetId="17" hidden="1">{"RPT1",#N/A,FALSE,"OIC650A"}</definedName>
    <definedName name="wrn.RPT1." localSheetId="18" hidden="1">{"RPT1",#N/A,FALSE,"OIC650A"}</definedName>
    <definedName name="wrn.RPT1." localSheetId="19" hidden="1">{"RPT1",#N/A,FALSE,"OIC650A"}</definedName>
    <definedName name="wrn.RPT1." localSheetId="20" hidden="1">{"RPT1",#N/A,FALSE,"OIC650A"}</definedName>
    <definedName name="wrn.RPT1." localSheetId="21" hidden="1">{"RPT1",#N/A,FALSE,"OIC650A"}</definedName>
    <definedName name="wrn.RPT1." localSheetId="22" hidden="1">{"RPT1",#N/A,FALSE,"OIC650A"}</definedName>
    <definedName name="wrn.RPT1." localSheetId="3" hidden="1">{"RPT1",#N/A,FALSE,"OIC650A"}</definedName>
    <definedName name="wrn.RPT1." localSheetId="4" hidden="1">{"RPT1",#N/A,FALSE,"OIC650A"}</definedName>
    <definedName name="wrn.RPT1." localSheetId="13" hidden="1">{"RPT1",#N/A,FALSE,"OIC650A"}</definedName>
    <definedName name="wrn.RPT1." localSheetId="15" hidden="1">{"RPT1",#N/A,FALSE,"OIC650A"}</definedName>
    <definedName name="wrn.RPT1." localSheetId="25" hidden="1">{"RPT1",#N/A,FALSE,"OIC650A"}</definedName>
    <definedName name="wrn.RPT1." localSheetId="26" hidden="1">{"RPT1",#N/A,FALSE,"OIC650A"}</definedName>
    <definedName name="wrn.RPT1." localSheetId="27" hidden="1">{"RPT1",#N/A,FALSE,"OIC650A"}</definedName>
    <definedName name="wrn.RPT1." localSheetId="28" hidden="1">{"RPT1",#N/A,FALSE,"OIC650A"}</definedName>
    <definedName name="wrn.RPT1." localSheetId="29" hidden="1">{"RPT1",#N/A,FALSE,"OIC650A"}</definedName>
    <definedName name="wrn.RPT1." localSheetId="30" hidden="1">{"RPT1",#N/A,FALSE,"OIC650A"}</definedName>
    <definedName name="wrn.RPT610." localSheetId="16" hidden="1">{"RPT610",#N/A,FALSE,"Sheet1"}</definedName>
    <definedName name="wrn.RPT610." localSheetId="17" hidden="1">{"RPT610",#N/A,FALSE,"Sheet1"}</definedName>
    <definedName name="wrn.RPT610." localSheetId="18" hidden="1">{"RPT610",#N/A,FALSE,"Sheet1"}</definedName>
    <definedName name="wrn.RPT610." localSheetId="19" hidden="1">{"RPT610",#N/A,FALSE,"Sheet1"}</definedName>
    <definedName name="wrn.RPT610." localSheetId="20" hidden="1">{"RPT610",#N/A,FALSE,"Sheet1"}</definedName>
    <definedName name="wrn.RPT610." localSheetId="21" hidden="1">{"RPT610",#N/A,FALSE,"Sheet1"}</definedName>
    <definedName name="wrn.RPT610." localSheetId="22" hidden="1">{"RPT610",#N/A,FALSE,"Sheet1"}</definedName>
    <definedName name="wrn.RPT610." localSheetId="3" hidden="1">{"RPT610",#N/A,FALSE,"Sheet1"}</definedName>
    <definedName name="wrn.RPT610." localSheetId="4" hidden="1">{"RPT610",#N/A,FALSE,"Sheet1"}</definedName>
    <definedName name="wrn.RPT610." localSheetId="13" hidden="1">{"RPT610",#N/A,FALSE,"Sheet1"}</definedName>
    <definedName name="wrn.RPT610." localSheetId="15" hidden="1">{"RPT610",#N/A,FALSE,"Sheet1"}</definedName>
    <definedName name="wrn.RPT610." localSheetId="25" hidden="1">{"RPT610",#N/A,FALSE,"Sheet1"}</definedName>
    <definedName name="wrn.RPT610." localSheetId="26" hidden="1">{"RPT610",#N/A,FALSE,"Sheet1"}</definedName>
    <definedName name="wrn.RPT610." localSheetId="27" hidden="1">{"RPT610",#N/A,FALSE,"Sheet1"}</definedName>
    <definedName name="wrn.RPT610." localSheetId="28" hidden="1">{"RPT610",#N/A,FALSE,"Sheet1"}</definedName>
    <definedName name="wrn.RPT610." localSheetId="29" hidden="1">{"RPT610",#N/A,FALSE,"Sheet1"}</definedName>
    <definedName name="wrn.RPT610." localSheetId="30" hidden="1">{"RPT610",#N/A,FALSE,"Sheet1"}</definedName>
    <definedName name="wrn.rwc." localSheetId="16" hidden="1">{"hillpay",#N/A,FALSE,"CES Inputs";"buyout",#N/A,FALSE,"Buyout";"ecm",#N/A,FALSE,"CES Inputs";"finmod",#N/A,FALSE,"CES Inputs";"psc",#N/A,FALSE,"PSC Output";"o_m94",#N/A,FALSE,"FY94 570 Maint"}</definedName>
    <definedName name="wrn.rwc." localSheetId="17" hidden="1">{"hillpay",#N/A,FALSE,"CES Inputs";"buyout",#N/A,FALSE,"Buyout";"ecm",#N/A,FALSE,"CES Inputs";"finmod",#N/A,FALSE,"CES Inputs";"psc",#N/A,FALSE,"PSC Output";"o_m94",#N/A,FALSE,"FY94 570 Maint"}</definedName>
    <definedName name="wrn.rwc." localSheetId="18" hidden="1">{"hillpay",#N/A,FALSE,"CES Inputs";"buyout",#N/A,FALSE,"Buyout";"ecm",#N/A,FALSE,"CES Inputs";"finmod",#N/A,FALSE,"CES Inputs";"psc",#N/A,FALSE,"PSC Output";"o_m94",#N/A,FALSE,"FY94 570 Maint"}</definedName>
    <definedName name="wrn.rwc." localSheetId="19" hidden="1">{"hillpay",#N/A,FALSE,"CES Inputs";"buyout",#N/A,FALSE,"Buyout";"ecm",#N/A,FALSE,"CES Inputs";"finmod",#N/A,FALSE,"CES Inputs";"psc",#N/A,FALSE,"PSC Output";"o_m94",#N/A,FALSE,"FY94 570 Maint"}</definedName>
    <definedName name="wrn.rwc." localSheetId="20" hidden="1">{"hillpay",#N/A,FALSE,"CES Inputs";"buyout",#N/A,FALSE,"Buyout";"ecm",#N/A,FALSE,"CES Inputs";"finmod",#N/A,FALSE,"CES Inputs";"psc",#N/A,FALSE,"PSC Output";"o_m94",#N/A,FALSE,"FY94 570 Maint"}</definedName>
    <definedName name="wrn.rwc." localSheetId="21" hidden="1">{"hillpay",#N/A,FALSE,"CES Inputs";"buyout",#N/A,FALSE,"Buyout";"ecm",#N/A,FALSE,"CES Inputs";"finmod",#N/A,FALSE,"CES Inputs";"psc",#N/A,FALSE,"PSC Output";"o_m94",#N/A,FALSE,"FY94 570 Maint"}</definedName>
    <definedName name="wrn.rwc." localSheetId="22" hidden="1">{"hillpay",#N/A,FALSE,"CES Inputs";"buyout",#N/A,FALSE,"Buyout";"ecm",#N/A,FALSE,"CES Inputs";"finmod",#N/A,FALSE,"CES Inputs";"psc",#N/A,FALSE,"PSC Output";"o_m94",#N/A,FALSE,"FY94 570 Maint"}</definedName>
    <definedName name="wrn.rwc." localSheetId="3" hidden="1">{"hillpay",#N/A,FALSE,"CES Inputs";"buyout",#N/A,FALSE,"Buyout";"ecm",#N/A,FALSE,"CES Inputs";"finmod",#N/A,FALSE,"CES Inputs";"psc",#N/A,FALSE,"PSC Output";"o_m94",#N/A,FALSE,"FY94 570 Maint"}</definedName>
    <definedName name="wrn.rwc." localSheetId="4" hidden="1">{"hillpay",#N/A,FALSE,"CES Inputs";"buyout",#N/A,FALSE,"Buyout";"ecm",#N/A,FALSE,"CES Inputs";"finmod",#N/A,FALSE,"CES Inputs";"psc",#N/A,FALSE,"PSC Output";"o_m94",#N/A,FALSE,"FY94 570 Maint"}</definedName>
    <definedName name="wrn.rwc." localSheetId="13" hidden="1">{"hillpay",#N/A,FALSE,"CES Inputs";"buyout",#N/A,FALSE,"Buyout";"ecm",#N/A,FALSE,"CES Inputs";"finmod",#N/A,FALSE,"CES Inputs";"psc",#N/A,FALSE,"PSC Output";"o_m94",#N/A,FALSE,"FY94 570 Maint"}</definedName>
    <definedName name="wrn.rwc." localSheetId="15" hidden="1">{"hillpay",#N/A,FALSE,"CES Inputs";"buyout",#N/A,FALSE,"Buyout";"ecm",#N/A,FALSE,"CES Inputs";"finmod",#N/A,FALSE,"CES Inputs";"psc",#N/A,FALSE,"PSC Output";"o_m94",#N/A,FALSE,"FY94 570 Maint"}</definedName>
    <definedName name="wrn.rwc." localSheetId="25" hidden="1">{"hillpay",#N/A,FALSE,"CES Inputs";"buyout",#N/A,FALSE,"Buyout";"ecm",#N/A,FALSE,"CES Inputs";"finmod",#N/A,FALSE,"CES Inputs";"psc",#N/A,FALSE,"PSC Output";"o_m94",#N/A,FALSE,"FY94 570 Maint"}</definedName>
    <definedName name="wrn.rwc." localSheetId="26" hidden="1">{"hillpay",#N/A,FALSE,"CES Inputs";"buyout",#N/A,FALSE,"Buyout";"ecm",#N/A,FALSE,"CES Inputs";"finmod",#N/A,FALSE,"CES Inputs";"psc",#N/A,FALSE,"PSC Output";"o_m94",#N/A,FALSE,"FY94 570 Maint"}</definedName>
    <definedName name="wrn.rwc." localSheetId="27" hidden="1">{"hillpay",#N/A,FALSE,"CES Inputs";"buyout",#N/A,FALSE,"Buyout";"ecm",#N/A,FALSE,"CES Inputs";"finmod",#N/A,FALSE,"CES Inputs";"psc",#N/A,FALSE,"PSC Output";"o_m94",#N/A,FALSE,"FY94 570 Maint"}</definedName>
    <definedName name="wrn.rwc." localSheetId="28" hidden="1">{"hillpay",#N/A,FALSE,"CES Inputs";"buyout",#N/A,FALSE,"Buyout";"ecm",#N/A,FALSE,"CES Inputs";"finmod",#N/A,FALSE,"CES Inputs";"psc",#N/A,FALSE,"PSC Output";"o_m94",#N/A,FALSE,"FY94 570 Maint"}</definedName>
    <definedName name="wrn.rwc." localSheetId="29" hidden="1">{"hillpay",#N/A,FALSE,"CES Inputs";"buyout",#N/A,FALSE,"Buyout";"ecm",#N/A,FALSE,"CES Inputs";"finmod",#N/A,FALSE,"CES Inputs";"psc",#N/A,FALSE,"PSC Output";"o_m94",#N/A,FALSE,"FY94 570 Maint"}</definedName>
    <definedName name="wrn.rwc." localSheetId="30" hidden="1">{"hillpay",#N/A,FALSE,"CES Inputs";"buyout",#N/A,FALSE,"Buyout";"ecm",#N/A,FALSE,"CES Inputs";"finmod",#N/A,FALSE,"CES Inputs";"psc",#N/A,FALSE,"PSC Output";"o_m94",#N/A,FALSE,"FY94 570 Maint"}</definedName>
    <definedName name="wrn.Sch.A._.B." localSheetId="16" hidden="1">{"Sch.A_CWC_Summary",#N/A,FALSE,"Sch.A,B";"Sch.B_LLSummary",#N/A,FALSE,"Sch.A,B"}</definedName>
    <definedName name="wrn.Sch.A._.B." localSheetId="17" hidden="1">{"Sch.A_CWC_Summary",#N/A,FALSE,"Sch.A,B";"Sch.B_LLSummary",#N/A,FALSE,"Sch.A,B"}</definedName>
    <definedName name="wrn.Sch.A._.B." localSheetId="18" hidden="1">{"Sch.A_CWC_Summary",#N/A,FALSE,"Sch.A,B";"Sch.B_LLSummary",#N/A,FALSE,"Sch.A,B"}</definedName>
    <definedName name="wrn.Sch.A._.B." localSheetId="19" hidden="1">{"Sch.A_CWC_Summary",#N/A,FALSE,"Sch.A,B";"Sch.B_LLSummary",#N/A,FALSE,"Sch.A,B"}</definedName>
    <definedName name="wrn.Sch.A._.B." localSheetId="20" hidden="1">{"Sch.A_CWC_Summary",#N/A,FALSE,"Sch.A,B";"Sch.B_LLSummary",#N/A,FALSE,"Sch.A,B"}</definedName>
    <definedName name="wrn.Sch.A._.B." localSheetId="21" hidden="1">{"Sch.A_CWC_Summary",#N/A,FALSE,"Sch.A,B";"Sch.B_LLSummary",#N/A,FALSE,"Sch.A,B"}</definedName>
    <definedName name="wrn.Sch.A._.B." localSheetId="22" hidden="1">{"Sch.A_CWC_Summary",#N/A,FALSE,"Sch.A,B";"Sch.B_LLSummary",#N/A,FALSE,"Sch.A,B"}</definedName>
    <definedName name="wrn.Sch.A._.B." localSheetId="3" hidden="1">{"Sch.A_CWC_Summary",#N/A,FALSE,"Sch.A,B";"Sch.B_LLSummary",#N/A,FALSE,"Sch.A,B"}</definedName>
    <definedName name="wrn.Sch.A._.B." localSheetId="4" hidden="1">{"Sch.A_CWC_Summary",#N/A,FALSE,"Sch.A,B";"Sch.B_LLSummary",#N/A,FALSE,"Sch.A,B"}</definedName>
    <definedName name="wrn.Sch.A._.B." localSheetId="13" hidden="1">{"Sch.A_CWC_Summary",#N/A,FALSE,"Sch.A,B";"Sch.B_LLSummary",#N/A,FALSE,"Sch.A,B"}</definedName>
    <definedName name="wrn.Sch.A._.B." localSheetId="15" hidden="1">{"Sch.A_CWC_Summary",#N/A,FALSE,"Sch.A,B";"Sch.B_LLSummary",#N/A,FALSE,"Sch.A,B"}</definedName>
    <definedName name="wrn.Sch.A._.B." localSheetId="25" hidden="1">{"Sch.A_CWC_Summary",#N/A,FALSE,"Sch.A,B";"Sch.B_LLSummary",#N/A,FALSE,"Sch.A,B"}</definedName>
    <definedName name="wrn.Sch.A._.B." localSheetId="26" hidden="1">{"Sch.A_CWC_Summary",#N/A,FALSE,"Sch.A,B";"Sch.B_LLSummary",#N/A,FALSE,"Sch.A,B"}</definedName>
    <definedName name="wrn.Sch.A._.B." localSheetId="27" hidden="1">{"Sch.A_CWC_Summary",#N/A,FALSE,"Sch.A,B";"Sch.B_LLSummary",#N/A,FALSE,"Sch.A,B"}</definedName>
    <definedName name="wrn.Sch.A._.B." localSheetId="28" hidden="1">{"Sch.A_CWC_Summary",#N/A,FALSE,"Sch.A,B";"Sch.B_LLSummary",#N/A,FALSE,"Sch.A,B"}</definedName>
    <definedName name="wrn.Sch.A._.B." localSheetId="29" hidden="1">{"Sch.A_CWC_Summary",#N/A,FALSE,"Sch.A,B";"Sch.B_LLSummary",#N/A,FALSE,"Sch.A,B"}</definedName>
    <definedName name="wrn.Sch.A._.B." localSheetId="30" hidden="1">{"Sch.A_CWC_Summary",#N/A,FALSE,"Sch.A,B";"Sch.B_LLSummary",#N/A,FALSE,"Sch.A,B"}</definedName>
    <definedName name="wrn.Sch.A._.B._1" localSheetId="16" hidden="1">{"Sch.A_CWC_Summary",#N/A,FALSE,"Sch.A,B";"Sch.B_LLSummary",#N/A,FALSE,"Sch.A,B"}</definedName>
    <definedName name="wrn.Sch.A._.B._1" localSheetId="17" hidden="1">{"Sch.A_CWC_Summary",#N/A,FALSE,"Sch.A,B";"Sch.B_LLSummary",#N/A,FALSE,"Sch.A,B"}</definedName>
    <definedName name="wrn.Sch.A._.B._1" localSheetId="18" hidden="1">{"Sch.A_CWC_Summary",#N/A,FALSE,"Sch.A,B";"Sch.B_LLSummary",#N/A,FALSE,"Sch.A,B"}</definedName>
    <definedName name="wrn.Sch.A._.B._1" localSheetId="19" hidden="1">{"Sch.A_CWC_Summary",#N/A,FALSE,"Sch.A,B";"Sch.B_LLSummary",#N/A,FALSE,"Sch.A,B"}</definedName>
    <definedName name="wrn.Sch.A._.B._1" localSheetId="20" hidden="1">{"Sch.A_CWC_Summary",#N/A,FALSE,"Sch.A,B";"Sch.B_LLSummary",#N/A,FALSE,"Sch.A,B"}</definedName>
    <definedName name="wrn.Sch.A._.B._1" localSheetId="21" hidden="1">{"Sch.A_CWC_Summary",#N/A,FALSE,"Sch.A,B";"Sch.B_LLSummary",#N/A,FALSE,"Sch.A,B"}</definedName>
    <definedName name="wrn.Sch.A._.B._1" localSheetId="22" hidden="1">{"Sch.A_CWC_Summary",#N/A,FALSE,"Sch.A,B";"Sch.B_LLSummary",#N/A,FALSE,"Sch.A,B"}</definedName>
    <definedName name="wrn.Sch.A._.B._1" localSheetId="3" hidden="1">{"Sch.A_CWC_Summary",#N/A,FALSE,"Sch.A,B";"Sch.B_LLSummary",#N/A,FALSE,"Sch.A,B"}</definedName>
    <definedName name="wrn.Sch.A._.B._1" localSheetId="4" hidden="1">{"Sch.A_CWC_Summary",#N/A,FALSE,"Sch.A,B";"Sch.B_LLSummary",#N/A,FALSE,"Sch.A,B"}</definedName>
    <definedName name="wrn.Sch.A._.B._1" localSheetId="13" hidden="1">{"Sch.A_CWC_Summary",#N/A,FALSE,"Sch.A,B";"Sch.B_LLSummary",#N/A,FALSE,"Sch.A,B"}</definedName>
    <definedName name="wrn.Sch.A._.B._1" localSheetId="15" hidden="1">{"Sch.A_CWC_Summary",#N/A,FALSE,"Sch.A,B";"Sch.B_LLSummary",#N/A,FALSE,"Sch.A,B"}</definedName>
    <definedName name="wrn.Sch.A._.B._1" localSheetId="25" hidden="1">{"Sch.A_CWC_Summary",#N/A,FALSE,"Sch.A,B";"Sch.B_LLSummary",#N/A,FALSE,"Sch.A,B"}</definedName>
    <definedName name="wrn.Sch.A._.B._1" localSheetId="26" hidden="1">{"Sch.A_CWC_Summary",#N/A,FALSE,"Sch.A,B";"Sch.B_LLSummary",#N/A,FALSE,"Sch.A,B"}</definedName>
    <definedName name="wrn.Sch.A._.B._1" localSheetId="27" hidden="1">{"Sch.A_CWC_Summary",#N/A,FALSE,"Sch.A,B";"Sch.B_LLSummary",#N/A,FALSE,"Sch.A,B"}</definedName>
    <definedName name="wrn.Sch.A._.B._1" localSheetId="28" hidden="1">{"Sch.A_CWC_Summary",#N/A,FALSE,"Sch.A,B";"Sch.B_LLSummary",#N/A,FALSE,"Sch.A,B"}</definedName>
    <definedName name="wrn.Sch.A._.B._1" localSheetId="29" hidden="1">{"Sch.A_CWC_Summary",#N/A,FALSE,"Sch.A,B";"Sch.B_LLSummary",#N/A,FALSE,"Sch.A,B"}</definedName>
    <definedName name="wrn.Sch.A._.B._1" localSheetId="30" hidden="1">{"Sch.A_CWC_Summary",#N/A,FALSE,"Sch.A,B";"Sch.B_LLSummary",#N/A,FALSE,"Sch.A,B"}</definedName>
    <definedName name="wrn.Sch.C." localSheetId="16" hidden="1">{"Sch.C_Rev_lag",#N/A,FALSE,"Sch.C"}</definedName>
    <definedName name="wrn.Sch.C." localSheetId="17" hidden="1">{"Sch.C_Rev_lag",#N/A,FALSE,"Sch.C"}</definedName>
    <definedName name="wrn.Sch.C." localSheetId="18" hidden="1">{"Sch.C_Rev_lag",#N/A,FALSE,"Sch.C"}</definedName>
    <definedName name="wrn.Sch.C." localSheetId="19" hidden="1">{"Sch.C_Rev_lag",#N/A,FALSE,"Sch.C"}</definedName>
    <definedName name="wrn.Sch.C." localSheetId="20" hidden="1">{"Sch.C_Rev_lag",#N/A,FALSE,"Sch.C"}</definedName>
    <definedName name="wrn.Sch.C." localSheetId="21" hidden="1">{"Sch.C_Rev_lag",#N/A,FALSE,"Sch.C"}</definedName>
    <definedName name="wrn.Sch.C." localSheetId="22" hidden="1">{"Sch.C_Rev_lag",#N/A,FALSE,"Sch.C"}</definedName>
    <definedName name="wrn.Sch.C." localSheetId="3" hidden="1">{"Sch.C_Rev_lag",#N/A,FALSE,"Sch.C"}</definedName>
    <definedName name="wrn.Sch.C." localSheetId="4" hidden="1">{"Sch.C_Rev_lag",#N/A,FALSE,"Sch.C"}</definedName>
    <definedName name="wrn.Sch.C." localSheetId="13" hidden="1">{"Sch.C_Rev_lag",#N/A,FALSE,"Sch.C"}</definedName>
    <definedName name="wrn.Sch.C." localSheetId="15" hidden="1">{"Sch.C_Rev_lag",#N/A,FALSE,"Sch.C"}</definedName>
    <definedName name="wrn.Sch.C." localSheetId="25" hidden="1">{"Sch.C_Rev_lag",#N/A,FALSE,"Sch.C"}</definedName>
    <definedName name="wrn.Sch.C." localSheetId="26" hidden="1">{"Sch.C_Rev_lag",#N/A,FALSE,"Sch.C"}</definedName>
    <definedName name="wrn.Sch.C." localSheetId="27" hidden="1">{"Sch.C_Rev_lag",#N/A,FALSE,"Sch.C"}</definedName>
    <definedName name="wrn.Sch.C." localSheetId="28" hidden="1">{"Sch.C_Rev_lag",#N/A,FALSE,"Sch.C"}</definedName>
    <definedName name="wrn.Sch.C." localSheetId="29" hidden="1">{"Sch.C_Rev_lag",#N/A,FALSE,"Sch.C"}</definedName>
    <definedName name="wrn.Sch.C." localSheetId="30" hidden="1">{"Sch.C_Rev_lag",#N/A,FALSE,"Sch.C"}</definedName>
    <definedName name="wrn.Sch.C._1" localSheetId="16" hidden="1">{"Sch.C_Rev_lag",#N/A,FALSE,"Sch.C"}</definedName>
    <definedName name="wrn.Sch.C._1" localSheetId="17" hidden="1">{"Sch.C_Rev_lag",#N/A,FALSE,"Sch.C"}</definedName>
    <definedName name="wrn.Sch.C._1" localSheetId="18" hidden="1">{"Sch.C_Rev_lag",#N/A,FALSE,"Sch.C"}</definedName>
    <definedName name="wrn.Sch.C._1" localSheetId="19" hidden="1">{"Sch.C_Rev_lag",#N/A,FALSE,"Sch.C"}</definedName>
    <definedName name="wrn.Sch.C._1" localSheetId="20" hidden="1">{"Sch.C_Rev_lag",#N/A,FALSE,"Sch.C"}</definedName>
    <definedName name="wrn.Sch.C._1" localSheetId="21" hidden="1">{"Sch.C_Rev_lag",#N/A,FALSE,"Sch.C"}</definedName>
    <definedName name="wrn.Sch.C._1" localSheetId="22" hidden="1">{"Sch.C_Rev_lag",#N/A,FALSE,"Sch.C"}</definedName>
    <definedName name="wrn.Sch.C._1" localSheetId="3" hidden="1">{"Sch.C_Rev_lag",#N/A,FALSE,"Sch.C"}</definedName>
    <definedName name="wrn.Sch.C._1" localSheetId="4" hidden="1">{"Sch.C_Rev_lag",#N/A,FALSE,"Sch.C"}</definedName>
    <definedName name="wrn.Sch.C._1" localSheetId="13" hidden="1">{"Sch.C_Rev_lag",#N/A,FALSE,"Sch.C"}</definedName>
    <definedName name="wrn.Sch.C._1" localSheetId="15" hidden="1">{"Sch.C_Rev_lag",#N/A,FALSE,"Sch.C"}</definedName>
    <definedName name="wrn.Sch.C._1" localSheetId="25" hidden="1">{"Sch.C_Rev_lag",#N/A,FALSE,"Sch.C"}</definedName>
    <definedName name="wrn.Sch.C._1" localSheetId="26" hidden="1">{"Sch.C_Rev_lag",#N/A,FALSE,"Sch.C"}</definedName>
    <definedName name="wrn.Sch.C._1" localSheetId="27" hidden="1">{"Sch.C_Rev_lag",#N/A,FALSE,"Sch.C"}</definedName>
    <definedName name="wrn.Sch.C._1" localSheetId="28" hidden="1">{"Sch.C_Rev_lag",#N/A,FALSE,"Sch.C"}</definedName>
    <definedName name="wrn.Sch.C._1" localSheetId="29" hidden="1">{"Sch.C_Rev_lag",#N/A,FALSE,"Sch.C"}</definedName>
    <definedName name="wrn.Sch.C._1" localSheetId="30" hidden="1">{"Sch.C_Rev_lag",#N/A,FALSE,"Sch.C"}</definedName>
    <definedName name="wrn.Sch.D." localSheetId="16" hidden="1">{"Sch.D1_GasPurch",#N/A,FALSE,"Sch.D";"Sch.D2_ElecPurch",#N/A,FALSE,"Sch.D"}</definedName>
    <definedName name="wrn.Sch.D." localSheetId="17" hidden="1">{"Sch.D1_GasPurch",#N/A,FALSE,"Sch.D";"Sch.D2_ElecPurch",#N/A,FALSE,"Sch.D"}</definedName>
    <definedName name="wrn.Sch.D." localSheetId="18" hidden="1">{"Sch.D1_GasPurch",#N/A,FALSE,"Sch.D";"Sch.D2_ElecPurch",#N/A,FALSE,"Sch.D"}</definedName>
    <definedName name="wrn.Sch.D." localSheetId="19" hidden="1">{"Sch.D1_GasPurch",#N/A,FALSE,"Sch.D";"Sch.D2_ElecPurch",#N/A,FALSE,"Sch.D"}</definedName>
    <definedName name="wrn.Sch.D." localSheetId="20" hidden="1">{"Sch.D1_GasPurch",#N/A,FALSE,"Sch.D";"Sch.D2_ElecPurch",#N/A,FALSE,"Sch.D"}</definedName>
    <definedName name="wrn.Sch.D." localSheetId="21" hidden="1">{"Sch.D1_GasPurch",#N/A,FALSE,"Sch.D";"Sch.D2_ElecPurch",#N/A,FALSE,"Sch.D"}</definedName>
    <definedName name="wrn.Sch.D." localSheetId="22" hidden="1">{"Sch.D1_GasPurch",#N/A,FALSE,"Sch.D";"Sch.D2_ElecPurch",#N/A,FALSE,"Sch.D"}</definedName>
    <definedName name="wrn.Sch.D." localSheetId="3" hidden="1">{"Sch.D1_GasPurch",#N/A,FALSE,"Sch.D";"Sch.D2_ElecPurch",#N/A,FALSE,"Sch.D"}</definedName>
    <definedName name="wrn.Sch.D." localSheetId="4" hidden="1">{"Sch.D1_GasPurch",#N/A,FALSE,"Sch.D";"Sch.D2_ElecPurch",#N/A,FALSE,"Sch.D"}</definedName>
    <definedName name="wrn.Sch.D." localSheetId="13" hidden="1">{"Sch.D1_GasPurch",#N/A,FALSE,"Sch.D";"Sch.D2_ElecPurch",#N/A,FALSE,"Sch.D"}</definedName>
    <definedName name="wrn.Sch.D." localSheetId="15" hidden="1">{"Sch.D1_GasPurch",#N/A,FALSE,"Sch.D";"Sch.D2_ElecPurch",#N/A,FALSE,"Sch.D"}</definedName>
    <definedName name="wrn.Sch.D." localSheetId="25" hidden="1">{"Sch.D1_GasPurch",#N/A,FALSE,"Sch.D";"Sch.D2_ElecPurch",#N/A,FALSE,"Sch.D"}</definedName>
    <definedName name="wrn.Sch.D." localSheetId="26" hidden="1">{"Sch.D1_GasPurch",#N/A,FALSE,"Sch.D";"Sch.D2_ElecPurch",#N/A,FALSE,"Sch.D"}</definedName>
    <definedName name="wrn.Sch.D." localSheetId="27" hidden="1">{"Sch.D1_GasPurch",#N/A,FALSE,"Sch.D";"Sch.D2_ElecPurch",#N/A,FALSE,"Sch.D"}</definedName>
    <definedName name="wrn.Sch.D." localSheetId="28" hidden="1">{"Sch.D1_GasPurch",#N/A,FALSE,"Sch.D";"Sch.D2_ElecPurch",#N/A,FALSE,"Sch.D"}</definedName>
    <definedName name="wrn.Sch.D." localSheetId="29" hidden="1">{"Sch.D1_GasPurch",#N/A,FALSE,"Sch.D";"Sch.D2_ElecPurch",#N/A,FALSE,"Sch.D"}</definedName>
    <definedName name="wrn.Sch.D." localSheetId="30" hidden="1">{"Sch.D1_GasPurch",#N/A,FALSE,"Sch.D";"Sch.D2_ElecPurch",#N/A,FALSE,"Sch.D"}</definedName>
    <definedName name="wrn.Sch.D._1" localSheetId="16" hidden="1">{"Sch.D1_GasPurch",#N/A,FALSE,"Sch.D";"Sch.D2_ElecPurch",#N/A,FALSE,"Sch.D"}</definedName>
    <definedName name="wrn.Sch.D._1" localSheetId="17" hidden="1">{"Sch.D1_GasPurch",#N/A,FALSE,"Sch.D";"Sch.D2_ElecPurch",#N/A,FALSE,"Sch.D"}</definedName>
    <definedName name="wrn.Sch.D._1" localSheetId="18" hidden="1">{"Sch.D1_GasPurch",#N/A,FALSE,"Sch.D";"Sch.D2_ElecPurch",#N/A,FALSE,"Sch.D"}</definedName>
    <definedName name="wrn.Sch.D._1" localSheetId="19" hidden="1">{"Sch.D1_GasPurch",#N/A,FALSE,"Sch.D";"Sch.D2_ElecPurch",#N/A,FALSE,"Sch.D"}</definedName>
    <definedName name="wrn.Sch.D._1" localSheetId="20" hidden="1">{"Sch.D1_GasPurch",#N/A,FALSE,"Sch.D";"Sch.D2_ElecPurch",#N/A,FALSE,"Sch.D"}</definedName>
    <definedName name="wrn.Sch.D._1" localSheetId="21" hidden="1">{"Sch.D1_GasPurch",#N/A,FALSE,"Sch.D";"Sch.D2_ElecPurch",#N/A,FALSE,"Sch.D"}</definedName>
    <definedName name="wrn.Sch.D._1" localSheetId="22" hidden="1">{"Sch.D1_GasPurch",#N/A,FALSE,"Sch.D";"Sch.D2_ElecPurch",#N/A,FALSE,"Sch.D"}</definedName>
    <definedName name="wrn.Sch.D._1" localSheetId="3" hidden="1">{"Sch.D1_GasPurch",#N/A,FALSE,"Sch.D";"Sch.D2_ElecPurch",#N/A,FALSE,"Sch.D"}</definedName>
    <definedName name="wrn.Sch.D._1" localSheetId="4" hidden="1">{"Sch.D1_GasPurch",#N/A,FALSE,"Sch.D";"Sch.D2_ElecPurch",#N/A,FALSE,"Sch.D"}</definedName>
    <definedName name="wrn.Sch.D._1" localSheetId="13" hidden="1">{"Sch.D1_GasPurch",#N/A,FALSE,"Sch.D";"Sch.D2_ElecPurch",#N/A,FALSE,"Sch.D"}</definedName>
    <definedName name="wrn.Sch.D._1" localSheetId="15" hidden="1">{"Sch.D1_GasPurch",#N/A,FALSE,"Sch.D";"Sch.D2_ElecPurch",#N/A,FALSE,"Sch.D"}</definedName>
    <definedName name="wrn.Sch.D._1" localSheetId="25" hidden="1">{"Sch.D1_GasPurch",#N/A,FALSE,"Sch.D";"Sch.D2_ElecPurch",#N/A,FALSE,"Sch.D"}</definedName>
    <definedName name="wrn.Sch.D._1" localSheetId="26" hidden="1">{"Sch.D1_GasPurch",#N/A,FALSE,"Sch.D";"Sch.D2_ElecPurch",#N/A,FALSE,"Sch.D"}</definedName>
    <definedName name="wrn.Sch.D._1" localSheetId="27" hidden="1">{"Sch.D1_GasPurch",#N/A,FALSE,"Sch.D";"Sch.D2_ElecPurch",#N/A,FALSE,"Sch.D"}</definedName>
    <definedName name="wrn.Sch.D._1" localSheetId="28" hidden="1">{"Sch.D1_GasPurch",#N/A,FALSE,"Sch.D";"Sch.D2_ElecPurch",#N/A,FALSE,"Sch.D"}</definedName>
    <definedName name="wrn.Sch.D._1" localSheetId="29" hidden="1">{"Sch.D1_GasPurch",#N/A,FALSE,"Sch.D";"Sch.D2_ElecPurch",#N/A,FALSE,"Sch.D"}</definedName>
    <definedName name="wrn.Sch.D._1" localSheetId="30" hidden="1">{"Sch.D1_GasPurch",#N/A,FALSE,"Sch.D";"Sch.D2_ElecPurch",#N/A,FALSE,"Sch.D"}</definedName>
    <definedName name="wrn.Sch.E._.F." localSheetId="16" hidden="1">{"Sch.E_PayrollExp",#N/A,TRUE,"Sch.E,F";"Sch.F_FICA",#N/A,TRUE,"Sch.E,F"}</definedName>
    <definedName name="wrn.Sch.E._.F." localSheetId="17" hidden="1">{"Sch.E_PayrollExp",#N/A,TRUE,"Sch.E,F";"Sch.F_FICA",#N/A,TRUE,"Sch.E,F"}</definedName>
    <definedName name="wrn.Sch.E._.F." localSheetId="18" hidden="1">{"Sch.E_PayrollExp",#N/A,TRUE,"Sch.E,F";"Sch.F_FICA",#N/A,TRUE,"Sch.E,F"}</definedName>
    <definedName name="wrn.Sch.E._.F." localSheetId="19" hidden="1">{"Sch.E_PayrollExp",#N/A,TRUE,"Sch.E,F";"Sch.F_FICA",#N/A,TRUE,"Sch.E,F"}</definedName>
    <definedName name="wrn.Sch.E._.F." localSheetId="20" hidden="1">{"Sch.E_PayrollExp",#N/A,TRUE,"Sch.E,F";"Sch.F_FICA",#N/A,TRUE,"Sch.E,F"}</definedName>
    <definedName name="wrn.Sch.E._.F." localSheetId="21" hidden="1">{"Sch.E_PayrollExp",#N/A,TRUE,"Sch.E,F";"Sch.F_FICA",#N/A,TRUE,"Sch.E,F"}</definedName>
    <definedName name="wrn.Sch.E._.F." localSheetId="22" hidden="1">{"Sch.E_PayrollExp",#N/A,TRUE,"Sch.E,F";"Sch.F_FICA",#N/A,TRUE,"Sch.E,F"}</definedName>
    <definedName name="wrn.Sch.E._.F." localSheetId="3" hidden="1">{"Sch.E_PayrollExp",#N/A,TRUE,"Sch.E,F";"Sch.F_FICA",#N/A,TRUE,"Sch.E,F"}</definedName>
    <definedName name="wrn.Sch.E._.F." localSheetId="4" hidden="1">{"Sch.E_PayrollExp",#N/A,TRUE,"Sch.E,F";"Sch.F_FICA",#N/A,TRUE,"Sch.E,F"}</definedName>
    <definedName name="wrn.Sch.E._.F." localSheetId="13" hidden="1">{"Sch.E_PayrollExp",#N/A,TRUE,"Sch.E,F";"Sch.F_FICA",#N/A,TRUE,"Sch.E,F"}</definedName>
    <definedName name="wrn.Sch.E._.F." localSheetId="15" hidden="1">{"Sch.E_PayrollExp",#N/A,TRUE,"Sch.E,F";"Sch.F_FICA",#N/A,TRUE,"Sch.E,F"}</definedName>
    <definedName name="wrn.Sch.E._.F." localSheetId="25" hidden="1">{"Sch.E_PayrollExp",#N/A,TRUE,"Sch.E,F";"Sch.F_FICA",#N/A,TRUE,"Sch.E,F"}</definedName>
    <definedName name="wrn.Sch.E._.F." localSheetId="26" hidden="1">{"Sch.E_PayrollExp",#N/A,TRUE,"Sch.E,F";"Sch.F_FICA",#N/A,TRUE,"Sch.E,F"}</definedName>
    <definedName name="wrn.Sch.E._.F." localSheetId="27" hidden="1">{"Sch.E_PayrollExp",#N/A,TRUE,"Sch.E,F";"Sch.F_FICA",#N/A,TRUE,"Sch.E,F"}</definedName>
    <definedName name="wrn.Sch.E._.F." localSheetId="28" hidden="1">{"Sch.E_PayrollExp",#N/A,TRUE,"Sch.E,F";"Sch.F_FICA",#N/A,TRUE,"Sch.E,F"}</definedName>
    <definedName name="wrn.Sch.E._.F." localSheetId="29" hidden="1">{"Sch.E_PayrollExp",#N/A,TRUE,"Sch.E,F";"Sch.F_FICA",#N/A,TRUE,"Sch.E,F"}</definedName>
    <definedName name="wrn.Sch.E._.F." localSheetId="30" hidden="1">{"Sch.E_PayrollExp",#N/A,TRUE,"Sch.E,F";"Sch.F_FICA",#N/A,TRUE,"Sch.E,F"}</definedName>
    <definedName name="wrn.Sch.E._.F._1" localSheetId="16" hidden="1">{"Sch.E_PayrollExp",#N/A,TRUE,"Sch.E,F";"Sch.F_FICA",#N/A,TRUE,"Sch.E,F"}</definedName>
    <definedName name="wrn.Sch.E._.F._1" localSheetId="17" hidden="1">{"Sch.E_PayrollExp",#N/A,TRUE,"Sch.E,F";"Sch.F_FICA",#N/A,TRUE,"Sch.E,F"}</definedName>
    <definedName name="wrn.Sch.E._.F._1" localSheetId="18" hidden="1">{"Sch.E_PayrollExp",#N/A,TRUE,"Sch.E,F";"Sch.F_FICA",#N/A,TRUE,"Sch.E,F"}</definedName>
    <definedName name="wrn.Sch.E._.F._1" localSheetId="19" hidden="1">{"Sch.E_PayrollExp",#N/A,TRUE,"Sch.E,F";"Sch.F_FICA",#N/A,TRUE,"Sch.E,F"}</definedName>
    <definedName name="wrn.Sch.E._.F._1" localSheetId="20" hidden="1">{"Sch.E_PayrollExp",#N/A,TRUE,"Sch.E,F";"Sch.F_FICA",#N/A,TRUE,"Sch.E,F"}</definedName>
    <definedName name="wrn.Sch.E._.F._1" localSheetId="21" hidden="1">{"Sch.E_PayrollExp",#N/A,TRUE,"Sch.E,F";"Sch.F_FICA",#N/A,TRUE,"Sch.E,F"}</definedName>
    <definedName name="wrn.Sch.E._.F._1" localSheetId="22" hidden="1">{"Sch.E_PayrollExp",#N/A,TRUE,"Sch.E,F";"Sch.F_FICA",#N/A,TRUE,"Sch.E,F"}</definedName>
    <definedName name="wrn.Sch.E._.F._1" localSheetId="3" hidden="1">{"Sch.E_PayrollExp",#N/A,TRUE,"Sch.E,F";"Sch.F_FICA",#N/A,TRUE,"Sch.E,F"}</definedName>
    <definedName name="wrn.Sch.E._.F._1" localSheetId="4" hidden="1">{"Sch.E_PayrollExp",#N/A,TRUE,"Sch.E,F";"Sch.F_FICA",#N/A,TRUE,"Sch.E,F"}</definedName>
    <definedName name="wrn.Sch.E._.F._1" localSheetId="13" hidden="1">{"Sch.E_PayrollExp",#N/A,TRUE,"Sch.E,F";"Sch.F_FICA",#N/A,TRUE,"Sch.E,F"}</definedName>
    <definedName name="wrn.Sch.E._.F._1" localSheetId="15" hidden="1">{"Sch.E_PayrollExp",#N/A,TRUE,"Sch.E,F";"Sch.F_FICA",#N/A,TRUE,"Sch.E,F"}</definedName>
    <definedName name="wrn.Sch.E._.F._1" localSheetId="25" hidden="1">{"Sch.E_PayrollExp",#N/A,TRUE,"Sch.E,F";"Sch.F_FICA",#N/A,TRUE,"Sch.E,F"}</definedName>
    <definedName name="wrn.Sch.E._.F._1" localSheetId="26" hidden="1">{"Sch.E_PayrollExp",#N/A,TRUE,"Sch.E,F";"Sch.F_FICA",#N/A,TRUE,"Sch.E,F"}</definedName>
    <definedName name="wrn.Sch.E._.F._1" localSheetId="27" hidden="1">{"Sch.E_PayrollExp",#N/A,TRUE,"Sch.E,F";"Sch.F_FICA",#N/A,TRUE,"Sch.E,F"}</definedName>
    <definedName name="wrn.Sch.E._.F._1" localSheetId="28" hidden="1">{"Sch.E_PayrollExp",#N/A,TRUE,"Sch.E,F";"Sch.F_FICA",#N/A,TRUE,"Sch.E,F"}</definedName>
    <definedName name="wrn.Sch.E._.F._1" localSheetId="29" hidden="1">{"Sch.E_PayrollExp",#N/A,TRUE,"Sch.E,F";"Sch.F_FICA",#N/A,TRUE,"Sch.E,F"}</definedName>
    <definedName name="wrn.Sch.E._.F._1" localSheetId="30" hidden="1">{"Sch.E_PayrollExp",#N/A,TRUE,"Sch.E,F";"Sch.F_FICA",#N/A,TRUE,"Sch.E,F"}</definedName>
    <definedName name="wrn.Sch.G." localSheetId="16" hidden="1">{"Sch.G_ICP",#N/A,FALSE,"Sch.G"}</definedName>
    <definedName name="wrn.Sch.G." localSheetId="17" hidden="1">{"Sch.G_ICP",#N/A,FALSE,"Sch.G"}</definedName>
    <definedName name="wrn.Sch.G." localSheetId="18" hidden="1">{"Sch.G_ICP",#N/A,FALSE,"Sch.G"}</definedName>
    <definedName name="wrn.Sch.G." localSheetId="19" hidden="1">{"Sch.G_ICP",#N/A,FALSE,"Sch.G"}</definedName>
    <definedName name="wrn.Sch.G." localSheetId="20" hidden="1">{"Sch.G_ICP",#N/A,FALSE,"Sch.G"}</definedName>
    <definedName name="wrn.Sch.G." localSheetId="21" hidden="1">{"Sch.G_ICP",#N/A,FALSE,"Sch.G"}</definedName>
    <definedName name="wrn.Sch.G." localSheetId="22" hidden="1">{"Sch.G_ICP",#N/A,FALSE,"Sch.G"}</definedName>
    <definedName name="wrn.Sch.G." localSheetId="3" hidden="1">{"Sch.G_ICP",#N/A,FALSE,"Sch.G"}</definedName>
    <definedName name="wrn.Sch.G." localSheetId="4" hidden="1">{"Sch.G_ICP",#N/A,FALSE,"Sch.G"}</definedName>
    <definedName name="wrn.Sch.G." localSheetId="13" hidden="1">{"Sch.G_ICP",#N/A,FALSE,"Sch.G"}</definedName>
    <definedName name="wrn.Sch.G." localSheetId="15" hidden="1">{"Sch.G_ICP",#N/A,FALSE,"Sch.G"}</definedName>
    <definedName name="wrn.Sch.G." localSheetId="25" hidden="1">{"Sch.G_ICP",#N/A,FALSE,"Sch.G"}</definedName>
    <definedName name="wrn.Sch.G." localSheetId="26" hidden="1">{"Sch.G_ICP",#N/A,FALSE,"Sch.G"}</definedName>
    <definedName name="wrn.Sch.G." localSheetId="27" hidden="1">{"Sch.G_ICP",#N/A,FALSE,"Sch.G"}</definedName>
    <definedName name="wrn.Sch.G." localSheetId="28" hidden="1">{"Sch.G_ICP",#N/A,FALSE,"Sch.G"}</definedName>
    <definedName name="wrn.Sch.G." localSheetId="29" hidden="1">{"Sch.G_ICP",#N/A,FALSE,"Sch.G"}</definedName>
    <definedName name="wrn.Sch.G." localSheetId="30" hidden="1">{"Sch.G_ICP",#N/A,FALSE,"Sch.G"}</definedName>
    <definedName name="wrn.Sch.G._1" localSheetId="16" hidden="1">{"Sch.G_ICP",#N/A,FALSE,"Sch.G"}</definedName>
    <definedName name="wrn.Sch.G._1" localSheetId="17" hidden="1">{"Sch.G_ICP",#N/A,FALSE,"Sch.G"}</definedName>
    <definedName name="wrn.Sch.G._1" localSheetId="18" hidden="1">{"Sch.G_ICP",#N/A,FALSE,"Sch.G"}</definedName>
    <definedName name="wrn.Sch.G._1" localSheetId="19" hidden="1">{"Sch.G_ICP",#N/A,FALSE,"Sch.G"}</definedName>
    <definedName name="wrn.Sch.G._1" localSheetId="20" hidden="1">{"Sch.G_ICP",#N/A,FALSE,"Sch.G"}</definedName>
    <definedName name="wrn.Sch.G._1" localSheetId="21" hidden="1">{"Sch.G_ICP",#N/A,FALSE,"Sch.G"}</definedName>
    <definedName name="wrn.Sch.G._1" localSheetId="22" hidden="1">{"Sch.G_ICP",#N/A,FALSE,"Sch.G"}</definedName>
    <definedName name="wrn.Sch.G._1" localSheetId="3" hidden="1">{"Sch.G_ICP",#N/A,FALSE,"Sch.G"}</definedName>
    <definedName name="wrn.Sch.G._1" localSheetId="4" hidden="1">{"Sch.G_ICP",#N/A,FALSE,"Sch.G"}</definedName>
    <definedName name="wrn.Sch.G._1" localSheetId="13" hidden="1">{"Sch.G_ICP",#N/A,FALSE,"Sch.G"}</definedName>
    <definedName name="wrn.Sch.G._1" localSheetId="15" hidden="1">{"Sch.G_ICP",#N/A,FALSE,"Sch.G"}</definedName>
    <definedName name="wrn.Sch.G._1" localSheetId="25" hidden="1">{"Sch.G_ICP",#N/A,FALSE,"Sch.G"}</definedName>
    <definedName name="wrn.Sch.G._1" localSheetId="26" hidden="1">{"Sch.G_ICP",#N/A,FALSE,"Sch.G"}</definedName>
    <definedName name="wrn.Sch.G._1" localSheetId="27" hidden="1">{"Sch.G_ICP",#N/A,FALSE,"Sch.G"}</definedName>
    <definedName name="wrn.Sch.G._1" localSheetId="28" hidden="1">{"Sch.G_ICP",#N/A,FALSE,"Sch.G"}</definedName>
    <definedName name="wrn.Sch.G._1" localSheetId="29" hidden="1">{"Sch.G_ICP",#N/A,FALSE,"Sch.G"}</definedName>
    <definedName name="wrn.Sch.G._1" localSheetId="30" hidden="1">{"Sch.G_ICP",#N/A,FALSE,"Sch.G"}</definedName>
    <definedName name="wrn.Sch.H." localSheetId="16"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17"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18"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19"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20"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21"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22"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3"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4"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13"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15"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25"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26"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27"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28"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29"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30"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16"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17"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18"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19"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20"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21"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22"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3"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4"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13"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15"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25"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26"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27"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28"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29"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30"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I." localSheetId="16" hidden="1">{"Sch.I_Goods&amp;Svcs",#N/A,FALSE,"Sch.I"}</definedName>
    <definedName name="wrn.Sch.I." localSheetId="17" hidden="1">{"Sch.I_Goods&amp;Svcs",#N/A,FALSE,"Sch.I"}</definedName>
    <definedName name="wrn.Sch.I." localSheetId="18" hidden="1">{"Sch.I_Goods&amp;Svcs",#N/A,FALSE,"Sch.I"}</definedName>
    <definedName name="wrn.Sch.I." localSheetId="19" hidden="1">{"Sch.I_Goods&amp;Svcs",#N/A,FALSE,"Sch.I"}</definedName>
    <definedName name="wrn.Sch.I." localSheetId="20" hidden="1">{"Sch.I_Goods&amp;Svcs",#N/A,FALSE,"Sch.I"}</definedName>
    <definedName name="wrn.Sch.I." localSheetId="21" hidden="1">{"Sch.I_Goods&amp;Svcs",#N/A,FALSE,"Sch.I"}</definedName>
    <definedName name="wrn.Sch.I." localSheetId="22" hidden="1">{"Sch.I_Goods&amp;Svcs",#N/A,FALSE,"Sch.I"}</definedName>
    <definedName name="wrn.Sch.I." localSheetId="3" hidden="1">{"Sch.I_Goods&amp;Svcs",#N/A,FALSE,"Sch.I"}</definedName>
    <definedName name="wrn.Sch.I." localSheetId="4" hidden="1">{"Sch.I_Goods&amp;Svcs",#N/A,FALSE,"Sch.I"}</definedName>
    <definedName name="wrn.Sch.I." localSheetId="13" hidden="1">{"Sch.I_Goods&amp;Svcs",#N/A,FALSE,"Sch.I"}</definedName>
    <definedName name="wrn.Sch.I." localSheetId="15" hidden="1">{"Sch.I_Goods&amp;Svcs",#N/A,FALSE,"Sch.I"}</definedName>
    <definedName name="wrn.Sch.I." localSheetId="25" hidden="1">{"Sch.I_Goods&amp;Svcs",#N/A,FALSE,"Sch.I"}</definedName>
    <definedName name="wrn.Sch.I." localSheetId="26" hidden="1">{"Sch.I_Goods&amp;Svcs",#N/A,FALSE,"Sch.I"}</definedName>
    <definedName name="wrn.Sch.I." localSheetId="27" hidden="1">{"Sch.I_Goods&amp;Svcs",#N/A,FALSE,"Sch.I"}</definedName>
    <definedName name="wrn.Sch.I." localSheetId="28" hidden="1">{"Sch.I_Goods&amp;Svcs",#N/A,FALSE,"Sch.I"}</definedName>
    <definedName name="wrn.Sch.I." localSheetId="29" hidden="1">{"Sch.I_Goods&amp;Svcs",#N/A,FALSE,"Sch.I"}</definedName>
    <definedName name="wrn.Sch.I." localSheetId="30" hidden="1">{"Sch.I_Goods&amp;Svcs",#N/A,FALSE,"Sch.I"}</definedName>
    <definedName name="wrn.Sch.I._1" localSheetId="16" hidden="1">{"Sch.I_Goods&amp;Svcs",#N/A,FALSE,"Sch.I"}</definedName>
    <definedName name="wrn.Sch.I._1" localSheetId="17" hidden="1">{"Sch.I_Goods&amp;Svcs",#N/A,FALSE,"Sch.I"}</definedName>
    <definedName name="wrn.Sch.I._1" localSheetId="18" hidden="1">{"Sch.I_Goods&amp;Svcs",#N/A,FALSE,"Sch.I"}</definedName>
    <definedName name="wrn.Sch.I._1" localSheetId="19" hidden="1">{"Sch.I_Goods&amp;Svcs",#N/A,FALSE,"Sch.I"}</definedName>
    <definedName name="wrn.Sch.I._1" localSheetId="20" hidden="1">{"Sch.I_Goods&amp;Svcs",#N/A,FALSE,"Sch.I"}</definedName>
    <definedName name="wrn.Sch.I._1" localSheetId="21" hidden="1">{"Sch.I_Goods&amp;Svcs",#N/A,FALSE,"Sch.I"}</definedName>
    <definedName name="wrn.Sch.I._1" localSheetId="22" hidden="1">{"Sch.I_Goods&amp;Svcs",#N/A,FALSE,"Sch.I"}</definedName>
    <definedName name="wrn.Sch.I._1" localSheetId="3" hidden="1">{"Sch.I_Goods&amp;Svcs",#N/A,FALSE,"Sch.I"}</definedName>
    <definedName name="wrn.Sch.I._1" localSheetId="4" hidden="1">{"Sch.I_Goods&amp;Svcs",#N/A,FALSE,"Sch.I"}</definedName>
    <definedName name="wrn.Sch.I._1" localSheetId="13" hidden="1">{"Sch.I_Goods&amp;Svcs",#N/A,FALSE,"Sch.I"}</definedName>
    <definedName name="wrn.Sch.I._1" localSheetId="15" hidden="1">{"Sch.I_Goods&amp;Svcs",#N/A,FALSE,"Sch.I"}</definedName>
    <definedName name="wrn.Sch.I._1" localSheetId="25" hidden="1">{"Sch.I_Goods&amp;Svcs",#N/A,FALSE,"Sch.I"}</definedName>
    <definedName name="wrn.Sch.I._1" localSheetId="26" hidden="1">{"Sch.I_Goods&amp;Svcs",#N/A,FALSE,"Sch.I"}</definedName>
    <definedName name="wrn.Sch.I._1" localSheetId="27" hidden="1">{"Sch.I_Goods&amp;Svcs",#N/A,FALSE,"Sch.I"}</definedName>
    <definedName name="wrn.Sch.I._1" localSheetId="28" hidden="1">{"Sch.I_Goods&amp;Svcs",#N/A,FALSE,"Sch.I"}</definedName>
    <definedName name="wrn.Sch.I._1" localSheetId="29" hidden="1">{"Sch.I_Goods&amp;Svcs",#N/A,FALSE,"Sch.I"}</definedName>
    <definedName name="wrn.Sch.I._1" localSheetId="30" hidden="1">{"Sch.I_Goods&amp;Svcs",#N/A,FALSE,"Sch.I"}</definedName>
    <definedName name="wrn.Sch.J." localSheetId="16" hidden="1">{"Sch.J_CorpChgs",#N/A,FALSE,"Sch.J"}</definedName>
    <definedName name="wrn.Sch.J." localSheetId="17" hidden="1">{"Sch.J_CorpChgs",#N/A,FALSE,"Sch.J"}</definedName>
    <definedName name="wrn.Sch.J." localSheetId="18" hidden="1">{"Sch.J_CorpChgs",#N/A,FALSE,"Sch.J"}</definedName>
    <definedName name="wrn.Sch.J." localSheetId="19" hidden="1">{"Sch.J_CorpChgs",#N/A,FALSE,"Sch.J"}</definedName>
    <definedName name="wrn.Sch.J." localSheetId="20" hidden="1">{"Sch.J_CorpChgs",#N/A,FALSE,"Sch.J"}</definedName>
    <definedName name="wrn.Sch.J." localSheetId="21" hidden="1">{"Sch.J_CorpChgs",#N/A,FALSE,"Sch.J"}</definedName>
    <definedName name="wrn.Sch.J." localSheetId="22" hidden="1">{"Sch.J_CorpChgs",#N/A,FALSE,"Sch.J"}</definedName>
    <definedName name="wrn.Sch.J." localSheetId="3" hidden="1">{"Sch.J_CorpChgs",#N/A,FALSE,"Sch.J"}</definedName>
    <definedName name="wrn.Sch.J." localSheetId="4" hidden="1">{"Sch.J_CorpChgs",#N/A,FALSE,"Sch.J"}</definedName>
    <definedName name="wrn.Sch.J." localSheetId="13" hidden="1">{"Sch.J_CorpChgs",#N/A,FALSE,"Sch.J"}</definedName>
    <definedName name="wrn.Sch.J." localSheetId="15" hidden="1">{"Sch.J_CorpChgs",#N/A,FALSE,"Sch.J"}</definedName>
    <definedName name="wrn.Sch.J." localSheetId="25" hidden="1">{"Sch.J_CorpChgs",#N/A,FALSE,"Sch.J"}</definedName>
    <definedName name="wrn.Sch.J." localSheetId="26" hidden="1">{"Sch.J_CorpChgs",#N/A,FALSE,"Sch.J"}</definedName>
    <definedName name="wrn.Sch.J." localSheetId="27" hidden="1">{"Sch.J_CorpChgs",#N/A,FALSE,"Sch.J"}</definedName>
    <definedName name="wrn.Sch.J." localSheetId="28" hidden="1">{"Sch.J_CorpChgs",#N/A,FALSE,"Sch.J"}</definedName>
    <definedName name="wrn.Sch.J." localSheetId="29" hidden="1">{"Sch.J_CorpChgs",#N/A,FALSE,"Sch.J"}</definedName>
    <definedName name="wrn.Sch.J." localSheetId="30" hidden="1">{"Sch.J_CorpChgs",#N/A,FALSE,"Sch.J"}</definedName>
    <definedName name="wrn.Sch.J._1" localSheetId="16" hidden="1">{"Sch.J_CorpChgs",#N/A,FALSE,"Sch.J"}</definedName>
    <definedName name="wrn.Sch.J._1" localSheetId="17" hidden="1">{"Sch.J_CorpChgs",#N/A,FALSE,"Sch.J"}</definedName>
    <definedName name="wrn.Sch.J._1" localSheetId="18" hidden="1">{"Sch.J_CorpChgs",#N/A,FALSE,"Sch.J"}</definedName>
    <definedName name="wrn.Sch.J._1" localSheetId="19" hidden="1">{"Sch.J_CorpChgs",#N/A,FALSE,"Sch.J"}</definedName>
    <definedName name="wrn.Sch.J._1" localSheetId="20" hidden="1">{"Sch.J_CorpChgs",#N/A,FALSE,"Sch.J"}</definedName>
    <definedName name="wrn.Sch.J._1" localSheetId="21" hidden="1">{"Sch.J_CorpChgs",#N/A,FALSE,"Sch.J"}</definedName>
    <definedName name="wrn.Sch.J._1" localSheetId="22" hidden="1">{"Sch.J_CorpChgs",#N/A,FALSE,"Sch.J"}</definedName>
    <definedName name="wrn.Sch.J._1" localSheetId="3" hidden="1">{"Sch.J_CorpChgs",#N/A,FALSE,"Sch.J"}</definedName>
    <definedName name="wrn.Sch.J._1" localSheetId="4" hidden="1">{"Sch.J_CorpChgs",#N/A,FALSE,"Sch.J"}</definedName>
    <definedName name="wrn.Sch.J._1" localSheetId="13" hidden="1">{"Sch.J_CorpChgs",#N/A,FALSE,"Sch.J"}</definedName>
    <definedName name="wrn.Sch.J._1" localSheetId="15" hidden="1">{"Sch.J_CorpChgs",#N/A,FALSE,"Sch.J"}</definedName>
    <definedName name="wrn.Sch.J._1" localSheetId="25" hidden="1">{"Sch.J_CorpChgs",#N/A,FALSE,"Sch.J"}</definedName>
    <definedName name="wrn.Sch.J._1" localSheetId="26" hidden="1">{"Sch.J_CorpChgs",#N/A,FALSE,"Sch.J"}</definedName>
    <definedName name="wrn.Sch.J._1" localSheetId="27" hidden="1">{"Sch.J_CorpChgs",#N/A,FALSE,"Sch.J"}</definedName>
    <definedName name="wrn.Sch.J._1" localSheetId="28" hidden="1">{"Sch.J_CorpChgs",#N/A,FALSE,"Sch.J"}</definedName>
    <definedName name="wrn.Sch.J._1" localSheetId="29" hidden="1">{"Sch.J_CorpChgs",#N/A,FALSE,"Sch.J"}</definedName>
    <definedName name="wrn.Sch.J._1" localSheetId="30" hidden="1">{"Sch.J_CorpChgs",#N/A,FALSE,"Sch.J"}</definedName>
    <definedName name="wrn.Sch.K." localSheetId="16" hidden="1">{"Sch.K_P1_PropLease",#N/A,FALSE,"Sch.K";"Sch.K_P2_PropLease",#N/A,FALSE,"Sch.K"}</definedName>
    <definedName name="wrn.Sch.K." localSheetId="17" hidden="1">{"Sch.K_P1_PropLease",#N/A,FALSE,"Sch.K";"Sch.K_P2_PropLease",#N/A,FALSE,"Sch.K"}</definedName>
    <definedName name="wrn.Sch.K." localSheetId="18" hidden="1">{"Sch.K_P1_PropLease",#N/A,FALSE,"Sch.K";"Sch.K_P2_PropLease",#N/A,FALSE,"Sch.K"}</definedName>
    <definedName name="wrn.Sch.K." localSheetId="19" hidden="1">{"Sch.K_P1_PropLease",#N/A,FALSE,"Sch.K";"Sch.K_P2_PropLease",#N/A,FALSE,"Sch.K"}</definedName>
    <definedName name="wrn.Sch.K." localSheetId="20" hidden="1">{"Sch.K_P1_PropLease",#N/A,FALSE,"Sch.K";"Sch.K_P2_PropLease",#N/A,FALSE,"Sch.K"}</definedName>
    <definedName name="wrn.Sch.K." localSheetId="21" hidden="1">{"Sch.K_P1_PropLease",#N/A,FALSE,"Sch.K";"Sch.K_P2_PropLease",#N/A,FALSE,"Sch.K"}</definedName>
    <definedName name="wrn.Sch.K." localSheetId="22" hidden="1">{"Sch.K_P1_PropLease",#N/A,FALSE,"Sch.K";"Sch.K_P2_PropLease",#N/A,FALSE,"Sch.K"}</definedName>
    <definedName name="wrn.Sch.K." localSheetId="3" hidden="1">{"Sch.K_P1_PropLease",#N/A,FALSE,"Sch.K";"Sch.K_P2_PropLease",#N/A,FALSE,"Sch.K"}</definedName>
    <definedName name="wrn.Sch.K." localSheetId="4" hidden="1">{"Sch.K_P1_PropLease",#N/A,FALSE,"Sch.K";"Sch.K_P2_PropLease",#N/A,FALSE,"Sch.K"}</definedName>
    <definedName name="wrn.Sch.K." localSheetId="13" hidden="1">{"Sch.K_P1_PropLease",#N/A,FALSE,"Sch.K";"Sch.K_P2_PropLease",#N/A,FALSE,"Sch.K"}</definedName>
    <definedName name="wrn.Sch.K." localSheetId="15" hidden="1">{"Sch.K_P1_PropLease",#N/A,FALSE,"Sch.K";"Sch.K_P2_PropLease",#N/A,FALSE,"Sch.K"}</definedName>
    <definedName name="wrn.Sch.K." localSheetId="25" hidden="1">{"Sch.K_P1_PropLease",#N/A,FALSE,"Sch.K";"Sch.K_P2_PropLease",#N/A,FALSE,"Sch.K"}</definedName>
    <definedName name="wrn.Sch.K." localSheetId="26" hidden="1">{"Sch.K_P1_PropLease",#N/A,FALSE,"Sch.K";"Sch.K_P2_PropLease",#N/A,FALSE,"Sch.K"}</definedName>
    <definedName name="wrn.Sch.K." localSheetId="27" hidden="1">{"Sch.K_P1_PropLease",#N/A,FALSE,"Sch.K";"Sch.K_P2_PropLease",#N/A,FALSE,"Sch.K"}</definedName>
    <definedName name="wrn.Sch.K." localSheetId="28" hidden="1">{"Sch.K_P1_PropLease",#N/A,FALSE,"Sch.K";"Sch.K_P2_PropLease",#N/A,FALSE,"Sch.K"}</definedName>
    <definedName name="wrn.Sch.K." localSheetId="29" hidden="1">{"Sch.K_P1_PropLease",#N/A,FALSE,"Sch.K";"Sch.K_P2_PropLease",#N/A,FALSE,"Sch.K"}</definedName>
    <definedName name="wrn.Sch.K." localSheetId="30" hidden="1">{"Sch.K_P1_PropLease",#N/A,FALSE,"Sch.K";"Sch.K_P2_PropLease",#N/A,FALSE,"Sch.K"}</definedName>
    <definedName name="wrn.Sch.K._1" localSheetId="16" hidden="1">{"Sch.K_P1_PropLease",#N/A,FALSE,"Sch.K";"Sch.K_P2_PropLease",#N/A,FALSE,"Sch.K"}</definedName>
    <definedName name="wrn.Sch.K._1" localSheetId="17" hidden="1">{"Sch.K_P1_PropLease",#N/A,FALSE,"Sch.K";"Sch.K_P2_PropLease",#N/A,FALSE,"Sch.K"}</definedName>
    <definedName name="wrn.Sch.K._1" localSheetId="18" hidden="1">{"Sch.K_P1_PropLease",#N/A,FALSE,"Sch.K";"Sch.K_P2_PropLease",#N/A,FALSE,"Sch.K"}</definedName>
    <definedName name="wrn.Sch.K._1" localSheetId="19" hidden="1">{"Sch.K_P1_PropLease",#N/A,FALSE,"Sch.K";"Sch.K_P2_PropLease",#N/A,FALSE,"Sch.K"}</definedName>
    <definedName name="wrn.Sch.K._1" localSheetId="20" hidden="1">{"Sch.K_P1_PropLease",#N/A,FALSE,"Sch.K";"Sch.K_P2_PropLease",#N/A,FALSE,"Sch.K"}</definedName>
    <definedName name="wrn.Sch.K._1" localSheetId="21" hidden="1">{"Sch.K_P1_PropLease",#N/A,FALSE,"Sch.K";"Sch.K_P2_PropLease",#N/A,FALSE,"Sch.K"}</definedName>
    <definedName name="wrn.Sch.K._1" localSheetId="22" hidden="1">{"Sch.K_P1_PropLease",#N/A,FALSE,"Sch.K";"Sch.K_P2_PropLease",#N/A,FALSE,"Sch.K"}</definedName>
    <definedName name="wrn.Sch.K._1" localSheetId="3" hidden="1">{"Sch.K_P1_PropLease",#N/A,FALSE,"Sch.K";"Sch.K_P2_PropLease",#N/A,FALSE,"Sch.K"}</definedName>
    <definedName name="wrn.Sch.K._1" localSheetId="4" hidden="1">{"Sch.K_P1_PropLease",#N/A,FALSE,"Sch.K";"Sch.K_P2_PropLease",#N/A,FALSE,"Sch.K"}</definedName>
    <definedName name="wrn.Sch.K._1" localSheetId="13" hidden="1">{"Sch.K_P1_PropLease",#N/A,FALSE,"Sch.K";"Sch.K_P2_PropLease",#N/A,FALSE,"Sch.K"}</definedName>
    <definedName name="wrn.Sch.K._1" localSheetId="15" hidden="1">{"Sch.K_P1_PropLease",#N/A,FALSE,"Sch.K";"Sch.K_P2_PropLease",#N/A,FALSE,"Sch.K"}</definedName>
    <definedName name="wrn.Sch.K._1" localSheetId="25" hidden="1">{"Sch.K_P1_PropLease",#N/A,FALSE,"Sch.K";"Sch.K_P2_PropLease",#N/A,FALSE,"Sch.K"}</definedName>
    <definedName name="wrn.Sch.K._1" localSheetId="26" hidden="1">{"Sch.K_P1_PropLease",#N/A,FALSE,"Sch.K";"Sch.K_P2_PropLease",#N/A,FALSE,"Sch.K"}</definedName>
    <definedName name="wrn.Sch.K._1" localSheetId="27" hidden="1">{"Sch.K_P1_PropLease",#N/A,FALSE,"Sch.K";"Sch.K_P2_PropLease",#N/A,FALSE,"Sch.K"}</definedName>
    <definedName name="wrn.Sch.K._1" localSheetId="28" hidden="1">{"Sch.K_P1_PropLease",#N/A,FALSE,"Sch.K";"Sch.K_P2_PropLease",#N/A,FALSE,"Sch.K"}</definedName>
    <definedName name="wrn.Sch.K._1" localSheetId="29" hidden="1">{"Sch.K_P1_PropLease",#N/A,FALSE,"Sch.K";"Sch.K_P2_PropLease",#N/A,FALSE,"Sch.K"}</definedName>
    <definedName name="wrn.Sch.K._1" localSheetId="30" hidden="1">{"Sch.K_P1_PropLease",#N/A,FALSE,"Sch.K";"Sch.K_P2_PropLease",#N/A,FALSE,"Sch.K"}</definedName>
    <definedName name="wrn.Sch.L." localSheetId="16" hidden="1">{"Sch.L_MaterialIssue",#N/A,FALSE,"Sch.L"}</definedName>
    <definedName name="wrn.Sch.L." localSheetId="17" hidden="1">{"Sch.L_MaterialIssue",#N/A,FALSE,"Sch.L"}</definedName>
    <definedName name="wrn.Sch.L." localSheetId="18" hidden="1">{"Sch.L_MaterialIssue",#N/A,FALSE,"Sch.L"}</definedName>
    <definedName name="wrn.Sch.L." localSheetId="19" hidden="1">{"Sch.L_MaterialIssue",#N/A,FALSE,"Sch.L"}</definedName>
    <definedName name="wrn.Sch.L." localSheetId="20" hidden="1">{"Sch.L_MaterialIssue",#N/A,FALSE,"Sch.L"}</definedName>
    <definedName name="wrn.Sch.L." localSheetId="21" hidden="1">{"Sch.L_MaterialIssue",#N/A,FALSE,"Sch.L"}</definedName>
    <definedName name="wrn.Sch.L." localSheetId="22" hidden="1">{"Sch.L_MaterialIssue",#N/A,FALSE,"Sch.L"}</definedName>
    <definedName name="wrn.Sch.L." localSheetId="3" hidden="1">{"Sch.L_MaterialIssue",#N/A,FALSE,"Sch.L"}</definedName>
    <definedName name="wrn.Sch.L." localSheetId="4" hidden="1">{"Sch.L_MaterialIssue",#N/A,FALSE,"Sch.L"}</definedName>
    <definedName name="wrn.Sch.L." localSheetId="13" hidden="1">{"Sch.L_MaterialIssue",#N/A,FALSE,"Sch.L"}</definedName>
    <definedName name="wrn.Sch.L." localSheetId="15" hidden="1">{"Sch.L_MaterialIssue",#N/A,FALSE,"Sch.L"}</definedName>
    <definedName name="wrn.Sch.L." localSheetId="25" hidden="1">{"Sch.L_MaterialIssue",#N/A,FALSE,"Sch.L"}</definedName>
    <definedName name="wrn.Sch.L." localSheetId="26" hidden="1">{"Sch.L_MaterialIssue",#N/A,FALSE,"Sch.L"}</definedName>
    <definedName name="wrn.Sch.L." localSheetId="27" hidden="1">{"Sch.L_MaterialIssue",#N/A,FALSE,"Sch.L"}</definedName>
    <definedName name="wrn.Sch.L." localSheetId="28" hidden="1">{"Sch.L_MaterialIssue",#N/A,FALSE,"Sch.L"}</definedName>
    <definedName name="wrn.Sch.L." localSheetId="29" hidden="1">{"Sch.L_MaterialIssue",#N/A,FALSE,"Sch.L"}</definedName>
    <definedName name="wrn.Sch.L." localSheetId="30" hidden="1">{"Sch.L_MaterialIssue",#N/A,FALSE,"Sch.L"}</definedName>
    <definedName name="wrn.Sch.L._1" localSheetId="16" hidden="1">{"Sch.L_MaterialIssue",#N/A,FALSE,"Sch.L"}</definedName>
    <definedName name="wrn.Sch.L._1" localSheetId="17" hidden="1">{"Sch.L_MaterialIssue",#N/A,FALSE,"Sch.L"}</definedName>
    <definedName name="wrn.Sch.L._1" localSheetId="18" hidden="1">{"Sch.L_MaterialIssue",#N/A,FALSE,"Sch.L"}</definedName>
    <definedName name="wrn.Sch.L._1" localSheetId="19" hidden="1">{"Sch.L_MaterialIssue",#N/A,FALSE,"Sch.L"}</definedName>
    <definedName name="wrn.Sch.L._1" localSheetId="20" hidden="1">{"Sch.L_MaterialIssue",#N/A,FALSE,"Sch.L"}</definedName>
    <definedName name="wrn.Sch.L._1" localSheetId="21" hidden="1">{"Sch.L_MaterialIssue",#N/A,FALSE,"Sch.L"}</definedName>
    <definedName name="wrn.Sch.L._1" localSheetId="22" hidden="1">{"Sch.L_MaterialIssue",#N/A,FALSE,"Sch.L"}</definedName>
    <definedName name="wrn.Sch.L._1" localSheetId="3" hidden="1">{"Sch.L_MaterialIssue",#N/A,FALSE,"Sch.L"}</definedName>
    <definedName name="wrn.Sch.L._1" localSheetId="4" hidden="1">{"Sch.L_MaterialIssue",#N/A,FALSE,"Sch.L"}</definedName>
    <definedName name="wrn.Sch.L._1" localSheetId="13" hidden="1">{"Sch.L_MaterialIssue",#N/A,FALSE,"Sch.L"}</definedName>
    <definedName name="wrn.Sch.L._1" localSheetId="15" hidden="1">{"Sch.L_MaterialIssue",#N/A,FALSE,"Sch.L"}</definedName>
    <definedName name="wrn.Sch.L._1" localSheetId="25" hidden="1">{"Sch.L_MaterialIssue",#N/A,FALSE,"Sch.L"}</definedName>
    <definedName name="wrn.Sch.L._1" localSheetId="26" hidden="1">{"Sch.L_MaterialIssue",#N/A,FALSE,"Sch.L"}</definedName>
    <definedName name="wrn.Sch.L._1" localSheetId="27" hidden="1">{"Sch.L_MaterialIssue",#N/A,FALSE,"Sch.L"}</definedName>
    <definedName name="wrn.Sch.L._1" localSheetId="28" hidden="1">{"Sch.L_MaterialIssue",#N/A,FALSE,"Sch.L"}</definedName>
    <definedName name="wrn.Sch.L._1" localSheetId="29" hidden="1">{"Sch.L_MaterialIssue",#N/A,FALSE,"Sch.L"}</definedName>
    <definedName name="wrn.Sch.L._1" localSheetId="30" hidden="1">{"Sch.L_MaterialIssue",#N/A,FALSE,"Sch.L"}</definedName>
    <definedName name="wrn.Sch.M." localSheetId="16" hidden="1">{"Sch.M_Prop&amp;FFTaxes",#N/A,FALSE,"Sch.M"}</definedName>
    <definedName name="wrn.Sch.M." localSheetId="17" hidden="1">{"Sch.M_Prop&amp;FFTaxes",#N/A,FALSE,"Sch.M"}</definedName>
    <definedName name="wrn.Sch.M." localSheetId="18" hidden="1">{"Sch.M_Prop&amp;FFTaxes",#N/A,FALSE,"Sch.M"}</definedName>
    <definedName name="wrn.Sch.M." localSheetId="19" hidden="1">{"Sch.M_Prop&amp;FFTaxes",#N/A,FALSE,"Sch.M"}</definedName>
    <definedName name="wrn.Sch.M." localSheetId="20" hidden="1">{"Sch.M_Prop&amp;FFTaxes",#N/A,FALSE,"Sch.M"}</definedName>
    <definedName name="wrn.Sch.M." localSheetId="21" hidden="1">{"Sch.M_Prop&amp;FFTaxes",#N/A,FALSE,"Sch.M"}</definedName>
    <definedName name="wrn.Sch.M." localSheetId="22" hidden="1">{"Sch.M_Prop&amp;FFTaxes",#N/A,FALSE,"Sch.M"}</definedName>
    <definedName name="wrn.Sch.M." localSheetId="3" hidden="1">{"Sch.M_Prop&amp;FFTaxes",#N/A,FALSE,"Sch.M"}</definedName>
    <definedName name="wrn.Sch.M." localSheetId="4" hidden="1">{"Sch.M_Prop&amp;FFTaxes",#N/A,FALSE,"Sch.M"}</definedName>
    <definedName name="wrn.Sch.M." localSheetId="13" hidden="1">{"Sch.M_Prop&amp;FFTaxes",#N/A,FALSE,"Sch.M"}</definedName>
    <definedName name="wrn.Sch.M." localSheetId="15" hidden="1">{"Sch.M_Prop&amp;FFTaxes",#N/A,FALSE,"Sch.M"}</definedName>
    <definedName name="wrn.Sch.M." localSheetId="25" hidden="1">{"Sch.M_Prop&amp;FFTaxes",#N/A,FALSE,"Sch.M"}</definedName>
    <definedName name="wrn.Sch.M." localSheetId="26" hidden="1">{"Sch.M_Prop&amp;FFTaxes",#N/A,FALSE,"Sch.M"}</definedName>
    <definedName name="wrn.Sch.M." localSheetId="27" hidden="1">{"Sch.M_Prop&amp;FFTaxes",#N/A,FALSE,"Sch.M"}</definedName>
    <definedName name="wrn.Sch.M." localSheetId="28" hidden="1">{"Sch.M_Prop&amp;FFTaxes",#N/A,FALSE,"Sch.M"}</definedName>
    <definedName name="wrn.Sch.M." localSheetId="29" hidden="1">{"Sch.M_Prop&amp;FFTaxes",#N/A,FALSE,"Sch.M"}</definedName>
    <definedName name="wrn.Sch.M." localSheetId="30" hidden="1">{"Sch.M_Prop&amp;FFTaxes",#N/A,FALSE,"Sch.M"}</definedName>
    <definedName name="wrn.Sch.M._1" localSheetId="16" hidden="1">{"Sch.M_Prop&amp;FFTaxes",#N/A,FALSE,"Sch.M"}</definedName>
    <definedName name="wrn.Sch.M._1" localSheetId="17" hidden="1">{"Sch.M_Prop&amp;FFTaxes",#N/A,FALSE,"Sch.M"}</definedName>
    <definedName name="wrn.Sch.M._1" localSheetId="18" hidden="1">{"Sch.M_Prop&amp;FFTaxes",#N/A,FALSE,"Sch.M"}</definedName>
    <definedName name="wrn.Sch.M._1" localSheetId="19" hidden="1">{"Sch.M_Prop&amp;FFTaxes",#N/A,FALSE,"Sch.M"}</definedName>
    <definedName name="wrn.Sch.M._1" localSheetId="20" hidden="1">{"Sch.M_Prop&amp;FFTaxes",#N/A,FALSE,"Sch.M"}</definedName>
    <definedName name="wrn.Sch.M._1" localSheetId="21" hidden="1">{"Sch.M_Prop&amp;FFTaxes",#N/A,FALSE,"Sch.M"}</definedName>
    <definedName name="wrn.Sch.M._1" localSheetId="22" hidden="1">{"Sch.M_Prop&amp;FFTaxes",#N/A,FALSE,"Sch.M"}</definedName>
    <definedName name="wrn.Sch.M._1" localSheetId="3" hidden="1">{"Sch.M_Prop&amp;FFTaxes",#N/A,FALSE,"Sch.M"}</definedName>
    <definedName name="wrn.Sch.M._1" localSheetId="4" hidden="1">{"Sch.M_Prop&amp;FFTaxes",#N/A,FALSE,"Sch.M"}</definedName>
    <definedName name="wrn.Sch.M._1" localSheetId="13" hidden="1">{"Sch.M_Prop&amp;FFTaxes",#N/A,FALSE,"Sch.M"}</definedName>
    <definedName name="wrn.Sch.M._1" localSheetId="15" hidden="1">{"Sch.M_Prop&amp;FFTaxes",#N/A,FALSE,"Sch.M"}</definedName>
    <definedName name="wrn.Sch.M._1" localSheetId="25" hidden="1">{"Sch.M_Prop&amp;FFTaxes",#N/A,FALSE,"Sch.M"}</definedName>
    <definedName name="wrn.Sch.M._1" localSheetId="26" hidden="1">{"Sch.M_Prop&amp;FFTaxes",#N/A,FALSE,"Sch.M"}</definedName>
    <definedName name="wrn.Sch.M._1" localSheetId="27" hidden="1">{"Sch.M_Prop&amp;FFTaxes",#N/A,FALSE,"Sch.M"}</definedName>
    <definedName name="wrn.Sch.M._1" localSheetId="28" hidden="1">{"Sch.M_Prop&amp;FFTaxes",#N/A,FALSE,"Sch.M"}</definedName>
    <definedName name="wrn.Sch.M._1" localSheetId="29" hidden="1">{"Sch.M_Prop&amp;FFTaxes",#N/A,FALSE,"Sch.M"}</definedName>
    <definedName name="wrn.Sch.M._1" localSheetId="30" hidden="1">{"Sch.M_Prop&amp;FFTaxes",#N/A,FALSE,"Sch.M"}</definedName>
    <definedName name="wrn.Sch.N." localSheetId="16" hidden="1">{"Sch.N_IncTaxes",#N/A,FALSE,"Sch. N, O"}</definedName>
    <definedName name="wrn.Sch.N." localSheetId="17" hidden="1">{"Sch.N_IncTaxes",#N/A,FALSE,"Sch. N, O"}</definedName>
    <definedName name="wrn.Sch.N." localSheetId="18" hidden="1">{"Sch.N_IncTaxes",#N/A,FALSE,"Sch. N, O"}</definedName>
    <definedName name="wrn.Sch.N." localSheetId="19" hidden="1">{"Sch.N_IncTaxes",#N/A,FALSE,"Sch. N, O"}</definedName>
    <definedName name="wrn.Sch.N." localSheetId="20" hidden="1">{"Sch.N_IncTaxes",#N/A,FALSE,"Sch. N, O"}</definedName>
    <definedName name="wrn.Sch.N." localSheetId="21" hidden="1">{"Sch.N_IncTaxes",#N/A,FALSE,"Sch. N, O"}</definedName>
    <definedName name="wrn.Sch.N." localSheetId="22" hidden="1">{"Sch.N_IncTaxes",#N/A,FALSE,"Sch. N, O"}</definedName>
    <definedName name="wrn.Sch.N." localSheetId="3" hidden="1">{"Sch.N_IncTaxes",#N/A,FALSE,"Sch. N, O"}</definedName>
    <definedName name="wrn.Sch.N." localSheetId="4" hidden="1">{"Sch.N_IncTaxes",#N/A,FALSE,"Sch. N, O"}</definedName>
    <definedName name="wrn.Sch.N." localSheetId="13" hidden="1">{"Sch.N_IncTaxes",#N/A,FALSE,"Sch. N, O"}</definedName>
    <definedName name="wrn.Sch.N." localSheetId="15" hidden="1">{"Sch.N_IncTaxes",#N/A,FALSE,"Sch. N, O"}</definedName>
    <definedName name="wrn.Sch.N." localSheetId="25" hidden="1">{"Sch.N_IncTaxes",#N/A,FALSE,"Sch. N, O"}</definedName>
    <definedName name="wrn.Sch.N." localSheetId="26" hidden="1">{"Sch.N_IncTaxes",#N/A,FALSE,"Sch. N, O"}</definedName>
    <definedName name="wrn.Sch.N." localSheetId="27" hidden="1">{"Sch.N_IncTaxes",#N/A,FALSE,"Sch. N, O"}</definedName>
    <definedName name="wrn.Sch.N." localSheetId="28" hidden="1">{"Sch.N_IncTaxes",#N/A,FALSE,"Sch. N, O"}</definedName>
    <definedName name="wrn.Sch.N." localSheetId="29" hidden="1">{"Sch.N_IncTaxes",#N/A,FALSE,"Sch. N, O"}</definedName>
    <definedName name="wrn.Sch.N." localSheetId="30" hidden="1">{"Sch.N_IncTaxes",#N/A,FALSE,"Sch. N, O"}</definedName>
    <definedName name="wrn.Sch.N._1" localSheetId="16" hidden="1">{"Sch.N_IncTaxes",#N/A,FALSE,"Sch. N, O"}</definedName>
    <definedName name="wrn.Sch.N._1" localSheetId="17" hidden="1">{"Sch.N_IncTaxes",#N/A,FALSE,"Sch. N, O"}</definedName>
    <definedName name="wrn.Sch.N._1" localSheetId="18" hidden="1">{"Sch.N_IncTaxes",#N/A,FALSE,"Sch. N, O"}</definedName>
    <definedName name="wrn.Sch.N._1" localSheetId="19" hidden="1">{"Sch.N_IncTaxes",#N/A,FALSE,"Sch. N, O"}</definedName>
    <definedName name="wrn.Sch.N._1" localSheetId="20" hidden="1">{"Sch.N_IncTaxes",#N/A,FALSE,"Sch. N, O"}</definedName>
    <definedName name="wrn.Sch.N._1" localSheetId="21" hidden="1">{"Sch.N_IncTaxes",#N/A,FALSE,"Sch. N, O"}</definedName>
    <definedName name="wrn.Sch.N._1" localSheetId="22" hidden="1">{"Sch.N_IncTaxes",#N/A,FALSE,"Sch. N, O"}</definedName>
    <definedName name="wrn.Sch.N._1" localSheetId="3" hidden="1">{"Sch.N_IncTaxes",#N/A,FALSE,"Sch. N, O"}</definedName>
    <definedName name="wrn.Sch.N._1" localSheetId="4" hidden="1">{"Sch.N_IncTaxes",#N/A,FALSE,"Sch. N, O"}</definedName>
    <definedName name="wrn.Sch.N._1" localSheetId="13" hidden="1">{"Sch.N_IncTaxes",#N/A,FALSE,"Sch. N, O"}</definedName>
    <definedName name="wrn.Sch.N._1" localSheetId="15" hidden="1">{"Sch.N_IncTaxes",#N/A,FALSE,"Sch. N, O"}</definedName>
    <definedName name="wrn.Sch.N._1" localSheetId="25" hidden="1">{"Sch.N_IncTaxes",#N/A,FALSE,"Sch. N, O"}</definedName>
    <definedName name="wrn.Sch.N._1" localSheetId="26" hidden="1">{"Sch.N_IncTaxes",#N/A,FALSE,"Sch. N, O"}</definedName>
    <definedName name="wrn.Sch.N._1" localSheetId="27" hidden="1">{"Sch.N_IncTaxes",#N/A,FALSE,"Sch. N, O"}</definedName>
    <definedName name="wrn.Sch.N._1" localSheetId="28" hidden="1">{"Sch.N_IncTaxes",#N/A,FALSE,"Sch. N, O"}</definedName>
    <definedName name="wrn.Sch.N._1" localSheetId="29" hidden="1">{"Sch.N_IncTaxes",#N/A,FALSE,"Sch. N, O"}</definedName>
    <definedName name="wrn.Sch.N._1" localSheetId="30" hidden="1">{"Sch.N_IncTaxes",#N/A,FALSE,"Sch. N, O"}</definedName>
    <definedName name="wrn.Sch.O." localSheetId="16" hidden="1">{"Sch.O1_FedITDeferred",#N/A,FALSE,"Sch. N, O";"Sch_O2_Depreciation",#N/A,FALSE,"Sch. N, O";"Sch_O3_AmortInsurance",#N/A,FALSE,"Sch. N, O"}</definedName>
    <definedName name="wrn.Sch.O." localSheetId="17" hidden="1">{"Sch.O1_FedITDeferred",#N/A,FALSE,"Sch. N, O";"Sch_O2_Depreciation",#N/A,FALSE,"Sch. N, O";"Sch_O3_AmortInsurance",#N/A,FALSE,"Sch. N, O"}</definedName>
    <definedName name="wrn.Sch.O." localSheetId="18" hidden="1">{"Sch.O1_FedITDeferred",#N/A,FALSE,"Sch. N, O";"Sch_O2_Depreciation",#N/A,FALSE,"Sch. N, O";"Sch_O3_AmortInsurance",#N/A,FALSE,"Sch. N, O"}</definedName>
    <definedName name="wrn.Sch.O." localSheetId="19" hidden="1">{"Sch.O1_FedITDeferred",#N/A,FALSE,"Sch. N, O";"Sch_O2_Depreciation",#N/A,FALSE,"Sch. N, O";"Sch_O3_AmortInsurance",#N/A,FALSE,"Sch. N, O"}</definedName>
    <definedName name="wrn.Sch.O." localSheetId="20" hidden="1">{"Sch.O1_FedITDeferred",#N/A,FALSE,"Sch. N, O";"Sch_O2_Depreciation",#N/A,FALSE,"Sch. N, O";"Sch_O3_AmortInsurance",#N/A,FALSE,"Sch. N, O"}</definedName>
    <definedName name="wrn.Sch.O." localSheetId="21" hidden="1">{"Sch.O1_FedITDeferred",#N/A,FALSE,"Sch. N, O";"Sch_O2_Depreciation",#N/A,FALSE,"Sch. N, O";"Sch_O3_AmortInsurance",#N/A,FALSE,"Sch. N, O"}</definedName>
    <definedName name="wrn.Sch.O." localSheetId="22" hidden="1">{"Sch.O1_FedITDeferred",#N/A,FALSE,"Sch. N, O";"Sch_O2_Depreciation",#N/A,FALSE,"Sch. N, O";"Sch_O3_AmortInsurance",#N/A,FALSE,"Sch. N, O"}</definedName>
    <definedName name="wrn.Sch.O." localSheetId="3" hidden="1">{"Sch.O1_FedITDeferred",#N/A,FALSE,"Sch. N, O";"Sch_O2_Depreciation",#N/A,FALSE,"Sch. N, O";"Sch_O3_AmortInsurance",#N/A,FALSE,"Sch. N, O"}</definedName>
    <definedName name="wrn.Sch.O." localSheetId="4" hidden="1">{"Sch.O1_FedITDeferred",#N/A,FALSE,"Sch. N, O";"Sch_O2_Depreciation",#N/A,FALSE,"Sch. N, O";"Sch_O3_AmortInsurance",#N/A,FALSE,"Sch. N, O"}</definedName>
    <definedName name="wrn.Sch.O." localSheetId="13" hidden="1">{"Sch.O1_FedITDeferred",#N/A,FALSE,"Sch. N, O";"Sch_O2_Depreciation",#N/A,FALSE,"Sch. N, O";"Sch_O3_AmortInsurance",#N/A,FALSE,"Sch. N, O"}</definedName>
    <definedName name="wrn.Sch.O." localSheetId="15" hidden="1">{"Sch.O1_FedITDeferred",#N/A,FALSE,"Sch. N, O";"Sch_O2_Depreciation",#N/A,FALSE,"Sch. N, O";"Sch_O3_AmortInsurance",#N/A,FALSE,"Sch. N, O"}</definedName>
    <definedName name="wrn.Sch.O." localSheetId="25" hidden="1">{"Sch.O1_FedITDeferred",#N/A,FALSE,"Sch. N, O";"Sch_O2_Depreciation",#N/A,FALSE,"Sch. N, O";"Sch_O3_AmortInsurance",#N/A,FALSE,"Sch. N, O"}</definedName>
    <definedName name="wrn.Sch.O." localSheetId="26" hidden="1">{"Sch.O1_FedITDeferred",#N/A,FALSE,"Sch. N, O";"Sch_O2_Depreciation",#N/A,FALSE,"Sch. N, O";"Sch_O3_AmortInsurance",#N/A,FALSE,"Sch. N, O"}</definedName>
    <definedName name="wrn.Sch.O." localSheetId="27" hidden="1">{"Sch.O1_FedITDeferred",#N/A,FALSE,"Sch. N, O";"Sch_O2_Depreciation",#N/A,FALSE,"Sch. N, O";"Sch_O3_AmortInsurance",#N/A,FALSE,"Sch. N, O"}</definedName>
    <definedName name="wrn.Sch.O." localSheetId="28" hidden="1">{"Sch.O1_FedITDeferred",#N/A,FALSE,"Sch. N, O";"Sch_O2_Depreciation",#N/A,FALSE,"Sch. N, O";"Sch_O3_AmortInsurance",#N/A,FALSE,"Sch. N, O"}</definedName>
    <definedName name="wrn.Sch.O." localSheetId="29" hidden="1">{"Sch.O1_FedITDeferred",#N/A,FALSE,"Sch. N, O";"Sch_O2_Depreciation",#N/A,FALSE,"Sch. N, O";"Sch_O3_AmortInsurance",#N/A,FALSE,"Sch. N, O"}</definedName>
    <definedName name="wrn.Sch.O." localSheetId="30" hidden="1">{"Sch.O1_FedITDeferred",#N/A,FALSE,"Sch. N, O";"Sch_O2_Depreciation",#N/A,FALSE,"Sch. N, O";"Sch_O3_AmortInsurance",#N/A,FALSE,"Sch. N, O"}</definedName>
    <definedName name="wrn.Sch.O._1" localSheetId="16" hidden="1">{"Sch.O1_FedITDeferred",#N/A,FALSE,"Sch. N, O";"Sch_O2_Depreciation",#N/A,FALSE,"Sch. N, O";"Sch_O3_AmortInsurance",#N/A,FALSE,"Sch. N, O"}</definedName>
    <definedName name="wrn.Sch.O._1" localSheetId="17" hidden="1">{"Sch.O1_FedITDeferred",#N/A,FALSE,"Sch. N, O";"Sch_O2_Depreciation",#N/A,FALSE,"Sch. N, O";"Sch_O3_AmortInsurance",#N/A,FALSE,"Sch. N, O"}</definedName>
    <definedName name="wrn.Sch.O._1" localSheetId="18" hidden="1">{"Sch.O1_FedITDeferred",#N/A,FALSE,"Sch. N, O";"Sch_O2_Depreciation",#N/A,FALSE,"Sch. N, O";"Sch_O3_AmortInsurance",#N/A,FALSE,"Sch. N, O"}</definedName>
    <definedName name="wrn.Sch.O._1" localSheetId="19" hidden="1">{"Sch.O1_FedITDeferred",#N/A,FALSE,"Sch. N, O";"Sch_O2_Depreciation",#N/A,FALSE,"Sch. N, O";"Sch_O3_AmortInsurance",#N/A,FALSE,"Sch. N, O"}</definedName>
    <definedName name="wrn.Sch.O._1" localSheetId="20" hidden="1">{"Sch.O1_FedITDeferred",#N/A,FALSE,"Sch. N, O";"Sch_O2_Depreciation",#N/A,FALSE,"Sch. N, O";"Sch_O3_AmortInsurance",#N/A,FALSE,"Sch. N, O"}</definedName>
    <definedName name="wrn.Sch.O._1" localSheetId="21" hidden="1">{"Sch.O1_FedITDeferred",#N/A,FALSE,"Sch. N, O";"Sch_O2_Depreciation",#N/A,FALSE,"Sch. N, O";"Sch_O3_AmortInsurance",#N/A,FALSE,"Sch. N, O"}</definedName>
    <definedName name="wrn.Sch.O._1" localSheetId="22" hidden="1">{"Sch.O1_FedITDeferred",#N/A,FALSE,"Sch. N, O";"Sch_O2_Depreciation",#N/A,FALSE,"Sch. N, O";"Sch_O3_AmortInsurance",#N/A,FALSE,"Sch. N, O"}</definedName>
    <definedName name="wrn.Sch.O._1" localSheetId="3" hidden="1">{"Sch.O1_FedITDeferred",#N/A,FALSE,"Sch. N, O";"Sch_O2_Depreciation",#N/A,FALSE,"Sch. N, O";"Sch_O3_AmortInsurance",#N/A,FALSE,"Sch. N, O"}</definedName>
    <definedName name="wrn.Sch.O._1" localSheetId="4" hidden="1">{"Sch.O1_FedITDeferred",#N/A,FALSE,"Sch. N, O";"Sch_O2_Depreciation",#N/A,FALSE,"Sch. N, O";"Sch_O3_AmortInsurance",#N/A,FALSE,"Sch. N, O"}</definedName>
    <definedName name="wrn.Sch.O._1" localSheetId="13" hidden="1">{"Sch.O1_FedITDeferred",#N/A,FALSE,"Sch. N, O";"Sch_O2_Depreciation",#N/A,FALSE,"Sch. N, O";"Sch_O3_AmortInsurance",#N/A,FALSE,"Sch. N, O"}</definedName>
    <definedName name="wrn.Sch.O._1" localSheetId="15" hidden="1">{"Sch.O1_FedITDeferred",#N/A,FALSE,"Sch. N, O";"Sch_O2_Depreciation",#N/A,FALSE,"Sch. N, O";"Sch_O3_AmortInsurance",#N/A,FALSE,"Sch. N, O"}</definedName>
    <definedName name="wrn.Sch.O._1" localSheetId="25" hidden="1">{"Sch.O1_FedITDeferred",#N/A,FALSE,"Sch. N, O";"Sch_O2_Depreciation",#N/A,FALSE,"Sch. N, O";"Sch_O3_AmortInsurance",#N/A,FALSE,"Sch. N, O"}</definedName>
    <definedName name="wrn.Sch.O._1" localSheetId="26" hidden="1">{"Sch.O1_FedITDeferred",#N/A,FALSE,"Sch. N, O";"Sch_O2_Depreciation",#N/A,FALSE,"Sch. N, O";"Sch_O3_AmortInsurance",#N/A,FALSE,"Sch. N, O"}</definedName>
    <definedName name="wrn.Sch.O._1" localSheetId="27" hidden="1">{"Sch.O1_FedITDeferred",#N/A,FALSE,"Sch. N, O";"Sch_O2_Depreciation",#N/A,FALSE,"Sch. N, O";"Sch_O3_AmortInsurance",#N/A,FALSE,"Sch. N, O"}</definedName>
    <definedName name="wrn.Sch.O._1" localSheetId="28" hidden="1">{"Sch.O1_FedITDeferred",#N/A,FALSE,"Sch. N, O";"Sch_O2_Depreciation",#N/A,FALSE,"Sch. N, O";"Sch_O3_AmortInsurance",#N/A,FALSE,"Sch. N, O"}</definedName>
    <definedName name="wrn.Sch.O._1" localSheetId="29" hidden="1">{"Sch.O1_FedITDeferred",#N/A,FALSE,"Sch. N, O";"Sch_O2_Depreciation",#N/A,FALSE,"Sch. N, O";"Sch_O3_AmortInsurance",#N/A,FALSE,"Sch. N, O"}</definedName>
    <definedName name="wrn.Sch.O._1" localSheetId="30" hidden="1">{"Sch.O1_FedITDeferred",#N/A,FALSE,"Sch. N, O";"Sch_O2_Depreciation",#N/A,FALSE,"Sch. N, O";"Sch_O3_AmortInsurance",#N/A,FALSE,"Sch. N, O"}</definedName>
    <definedName name="wrn.Sch.P." localSheetId="16" hidden="1">{"Sch.P_BS_Bal",#N/A,FALSE,"WP-BS Elem"}</definedName>
    <definedName name="wrn.Sch.P." localSheetId="17" hidden="1">{"Sch.P_BS_Bal",#N/A,FALSE,"WP-BS Elem"}</definedName>
    <definedName name="wrn.Sch.P." localSheetId="18" hidden="1">{"Sch.P_BS_Bal",#N/A,FALSE,"WP-BS Elem"}</definedName>
    <definedName name="wrn.Sch.P." localSheetId="19" hidden="1">{"Sch.P_BS_Bal",#N/A,FALSE,"WP-BS Elem"}</definedName>
    <definedName name="wrn.Sch.P." localSheetId="20" hidden="1">{"Sch.P_BS_Bal",#N/A,FALSE,"WP-BS Elem"}</definedName>
    <definedName name="wrn.Sch.P." localSheetId="21" hidden="1">{"Sch.P_BS_Bal",#N/A,FALSE,"WP-BS Elem"}</definedName>
    <definedName name="wrn.Sch.P." localSheetId="22" hidden="1">{"Sch.P_BS_Bal",#N/A,FALSE,"WP-BS Elem"}</definedName>
    <definedName name="wrn.Sch.P." localSheetId="3" hidden="1">{"Sch.P_BS_Bal",#N/A,FALSE,"WP-BS Elem"}</definedName>
    <definedName name="wrn.Sch.P." localSheetId="4" hidden="1">{"Sch.P_BS_Bal",#N/A,FALSE,"WP-BS Elem"}</definedName>
    <definedName name="wrn.Sch.P." localSheetId="13" hidden="1">{"Sch.P_BS_Bal",#N/A,FALSE,"WP-BS Elem"}</definedName>
    <definedName name="wrn.Sch.P." localSheetId="15" hidden="1">{"Sch.P_BS_Bal",#N/A,FALSE,"WP-BS Elem"}</definedName>
    <definedName name="wrn.Sch.P." localSheetId="25" hidden="1">{"Sch.P_BS_Bal",#N/A,FALSE,"WP-BS Elem"}</definedName>
    <definedName name="wrn.Sch.P." localSheetId="26" hidden="1">{"Sch.P_BS_Bal",#N/A,FALSE,"WP-BS Elem"}</definedName>
    <definedName name="wrn.Sch.P." localSheetId="27" hidden="1">{"Sch.P_BS_Bal",#N/A,FALSE,"WP-BS Elem"}</definedName>
    <definedName name="wrn.Sch.P." localSheetId="28" hidden="1">{"Sch.P_BS_Bal",#N/A,FALSE,"WP-BS Elem"}</definedName>
    <definedName name="wrn.Sch.P." localSheetId="29" hidden="1">{"Sch.P_BS_Bal",#N/A,FALSE,"WP-BS Elem"}</definedName>
    <definedName name="wrn.Sch.P." localSheetId="30" hidden="1">{"Sch.P_BS_Bal",#N/A,FALSE,"WP-BS Elem"}</definedName>
    <definedName name="wrn.Sch.P._.Accts." localSheetId="16" hidden="1">{"Sch.P_BS_Accts",#N/A,FALSE,"WP-BS Elem"}</definedName>
    <definedName name="wrn.Sch.P._.Accts." localSheetId="17" hidden="1">{"Sch.P_BS_Accts",#N/A,FALSE,"WP-BS Elem"}</definedName>
    <definedName name="wrn.Sch.P._.Accts." localSheetId="18" hidden="1">{"Sch.P_BS_Accts",#N/A,FALSE,"WP-BS Elem"}</definedName>
    <definedName name="wrn.Sch.P._.Accts." localSheetId="19" hidden="1">{"Sch.P_BS_Accts",#N/A,FALSE,"WP-BS Elem"}</definedName>
    <definedName name="wrn.Sch.P._.Accts." localSheetId="20" hidden="1">{"Sch.P_BS_Accts",#N/A,FALSE,"WP-BS Elem"}</definedName>
    <definedName name="wrn.Sch.P._.Accts." localSheetId="21" hidden="1">{"Sch.P_BS_Accts",#N/A,FALSE,"WP-BS Elem"}</definedName>
    <definedName name="wrn.Sch.P._.Accts." localSheetId="22" hidden="1">{"Sch.P_BS_Accts",#N/A,FALSE,"WP-BS Elem"}</definedName>
    <definedName name="wrn.Sch.P._.Accts." localSheetId="3" hidden="1">{"Sch.P_BS_Accts",#N/A,FALSE,"WP-BS Elem"}</definedName>
    <definedName name="wrn.Sch.P._.Accts." localSheetId="4" hidden="1">{"Sch.P_BS_Accts",#N/A,FALSE,"WP-BS Elem"}</definedName>
    <definedName name="wrn.Sch.P._.Accts." localSheetId="13" hidden="1">{"Sch.P_BS_Accts",#N/A,FALSE,"WP-BS Elem"}</definedName>
    <definedName name="wrn.Sch.P._.Accts." localSheetId="15" hidden="1">{"Sch.P_BS_Accts",#N/A,FALSE,"WP-BS Elem"}</definedName>
    <definedName name="wrn.Sch.P._.Accts." localSheetId="25" hidden="1">{"Sch.P_BS_Accts",#N/A,FALSE,"WP-BS Elem"}</definedName>
    <definedName name="wrn.Sch.P._.Accts." localSheetId="26" hidden="1">{"Sch.P_BS_Accts",#N/A,FALSE,"WP-BS Elem"}</definedName>
    <definedName name="wrn.Sch.P._.Accts." localSheetId="27" hidden="1">{"Sch.P_BS_Accts",#N/A,FALSE,"WP-BS Elem"}</definedName>
    <definedName name="wrn.Sch.P._.Accts." localSheetId="28" hidden="1">{"Sch.P_BS_Accts",#N/A,FALSE,"WP-BS Elem"}</definedName>
    <definedName name="wrn.Sch.P._.Accts." localSheetId="29" hidden="1">{"Sch.P_BS_Accts",#N/A,FALSE,"WP-BS Elem"}</definedName>
    <definedName name="wrn.Sch.P._.Accts." localSheetId="30" hidden="1">{"Sch.P_BS_Accts",#N/A,FALSE,"WP-BS Elem"}</definedName>
    <definedName name="wrn.Sch.P._.Accts._1" localSheetId="16" hidden="1">{"Sch.P_BS_Accts",#N/A,FALSE,"WP-BS Elem"}</definedName>
    <definedName name="wrn.Sch.P._.Accts._1" localSheetId="17" hidden="1">{"Sch.P_BS_Accts",#N/A,FALSE,"WP-BS Elem"}</definedName>
    <definedName name="wrn.Sch.P._.Accts._1" localSheetId="18" hidden="1">{"Sch.P_BS_Accts",#N/A,FALSE,"WP-BS Elem"}</definedName>
    <definedName name="wrn.Sch.P._.Accts._1" localSheetId="19" hidden="1">{"Sch.P_BS_Accts",#N/A,FALSE,"WP-BS Elem"}</definedName>
    <definedName name="wrn.Sch.P._.Accts._1" localSheetId="20" hidden="1">{"Sch.P_BS_Accts",#N/A,FALSE,"WP-BS Elem"}</definedName>
    <definedName name="wrn.Sch.P._.Accts._1" localSheetId="21" hidden="1">{"Sch.P_BS_Accts",#N/A,FALSE,"WP-BS Elem"}</definedName>
    <definedName name="wrn.Sch.P._.Accts._1" localSheetId="22" hidden="1">{"Sch.P_BS_Accts",#N/A,FALSE,"WP-BS Elem"}</definedName>
    <definedName name="wrn.Sch.P._.Accts._1" localSheetId="3" hidden="1">{"Sch.P_BS_Accts",#N/A,FALSE,"WP-BS Elem"}</definedName>
    <definedName name="wrn.Sch.P._.Accts._1" localSheetId="4" hidden="1">{"Sch.P_BS_Accts",#N/A,FALSE,"WP-BS Elem"}</definedName>
    <definedName name="wrn.Sch.P._.Accts._1" localSheetId="13" hidden="1">{"Sch.P_BS_Accts",#N/A,FALSE,"WP-BS Elem"}</definedName>
    <definedName name="wrn.Sch.P._.Accts._1" localSheetId="15" hidden="1">{"Sch.P_BS_Accts",#N/A,FALSE,"WP-BS Elem"}</definedName>
    <definedName name="wrn.Sch.P._.Accts._1" localSheetId="25" hidden="1">{"Sch.P_BS_Accts",#N/A,FALSE,"WP-BS Elem"}</definedName>
    <definedName name="wrn.Sch.P._.Accts._1" localSheetId="26" hidden="1">{"Sch.P_BS_Accts",#N/A,FALSE,"WP-BS Elem"}</definedName>
    <definedName name="wrn.Sch.P._.Accts._1" localSheetId="27" hidden="1">{"Sch.P_BS_Accts",#N/A,FALSE,"WP-BS Elem"}</definedName>
    <definedName name="wrn.Sch.P._.Accts._1" localSheetId="28" hidden="1">{"Sch.P_BS_Accts",#N/A,FALSE,"WP-BS Elem"}</definedName>
    <definedName name="wrn.Sch.P._.Accts._1" localSheetId="29" hidden="1">{"Sch.P_BS_Accts",#N/A,FALSE,"WP-BS Elem"}</definedName>
    <definedName name="wrn.Sch.P._.Accts._1" localSheetId="30" hidden="1">{"Sch.P_BS_Accts",#N/A,FALSE,"WP-BS Elem"}</definedName>
    <definedName name="wrn.Sch.P._1" localSheetId="16" hidden="1">{"Sch.P_BS_Bal",#N/A,FALSE,"WP-BS Elem"}</definedName>
    <definedName name="wrn.Sch.P._1" localSheetId="17" hidden="1">{"Sch.P_BS_Bal",#N/A,FALSE,"WP-BS Elem"}</definedName>
    <definedName name="wrn.Sch.P._1" localSheetId="18" hidden="1">{"Sch.P_BS_Bal",#N/A,FALSE,"WP-BS Elem"}</definedName>
    <definedName name="wrn.Sch.P._1" localSheetId="19" hidden="1">{"Sch.P_BS_Bal",#N/A,FALSE,"WP-BS Elem"}</definedName>
    <definedName name="wrn.Sch.P._1" localSheetId="20" hidden="1">{"Sch.P_BS_Bal",#N/A,FALSE,"WP-BS Elem"}</definedName>
    <definedName name="wrn.Sch.P._1" localSheetId="21" hidden="1">{"Sch.P_BS_Bal",#N/A,FALSE,"WP-BS Elem"}</definedName>
    <definedName name="wrn.Sch.P._1" localSheetId="22" hidden="1">{"Sch.P_BS_Bal",#N/A,FALSE,"WP-BS Elem"}</definedName>
    <definedName name="wrn.Sch.P._1" localSheetId="3" hidden="1">{"Sch.P_BS_Bal",#N/A,FALSE,"WP-BS Elem"}</definedName>
    <definedName name="wrn.Sch.P._1" localSheetId="4" hidden="1">{"Sch.P_BS_Bal",#N/A,FALSE,"WP-BS Elem"}</definedName>
    <definedName name="wrn.Sch.P._1" localSheetId="13" hidden="1">{"Sch.P_BS_Bal",#N/A,FALSE,"WP-BS Elem"}</definedName>
    <definedName name="wrn.Sch.P._1" localSheetId="15" hidden="1">{"Sch.P_BS_Bal",#N/A,FALSE,"WP-BS Elem"}</definedName>
    <definedName name="wrn.Sch.P._1" localSheetId="25" hidden="1">{"Sch.P_BS_Bal",#N/A,FALSE,"WP-BS Elem"}</definedName>
    <definedName name="wrn.Sch.P._1" localSheetId="26" hidden="1">{"Sch.P_BS_Bal",#N/A,FALSE,"WP-BS Elem"}</definedName>
    <definedName name="wrn.Sch.P._1" localSheetId="27" hidden="1">{"Sch.P_BS_Bal",#N/A,FALSE,"WP-BS Elem"}</definedName>
    <definedName name="wrn.Sch.P._1" localSheetId="28" hidden="1">{"Sch.P_BS_Bal",#N/A,FALSE,"WP-BS Elem"}</definedName>
    <definedName name="wrn.Sch.P._1" localSheetId="29" hidden="1">{"Sch.P_BS_Bal",#N/A,FALSE,"WP-BS Elem"}</definedName>
    <definedName name="wrn.Sch.P._1" localSheetId="30" hidden="1">{"Sch.P_BS_Bal",#N/A,FALSE,"WP-BS Elem"}</definedName>
    <definedName name="wrn.Statement._.AD." localSheetId="16" hidden="1">{#N/A,#N/A,FALSE,"AD PG 1 OF 2";#N/A,#N/A,FALSE,"AD PG 2 OF 2"}</definedName>
    <definedName name="wrn.Statement._.AD." localSheetId="17" hidden="1">{#N/A,#N/A,FALSE,"AD PG 1 OF 2";#N/A,#N/A,FALSE,"AD PG 2 OF 2"}</definedName>
    <definedName name="wrn.Statement._.AD." localSheetId="18" hidden="1">{#N/A,#N/A,FALSE,"AD PG 1 OF 2";#N/A,#N/A,FALSE,"AD PG 2 OF 2"}</definedName>
    <definedName name="wrn.Statement._.AD." localSheetId="19" hidden="1">{#N/A,#N/A,FALSE,"AD PG 1 OF 2";#N/A,#N/A,FALSE,"AD PG 2 OF 2"}</definedName>
    <definedName name="wrn.Statement._.AD." localSheetId="20" hidden="1">{#N/A,#N/A,FALSE,"AD PG 1 OF 2";#N/A,#N/A,FALSE,"AD PG 2 OF 2"}</definedName>
    <definedName name="wrn.Statement._.AD." localSheetId="21" hidden="1">{#N/A,#N/A,FALSE,"AD PG 1 OF 2";#N/A,#N/A,FALSE,"AD PG 2 OF 2"}</definedName>
    <definedName name="wrn.Statement._.AD." localSheetId="22" hidden="1">{#N/A,#N/A,FALSE,"AD PG 1 OF 2";#N/A,#N/A,FALSE,"AD PG 2 OF 2"}</definedName>
    <definedName name="wrn.Statement._.AD." localSheetId="3" hidden="1">{#N/A,#N/A,FALSE,"AD PG 1 OF 2";#N/A,#N/A,FALSE,"AD PG 2 OF 2"}</definedName>
    <definedName name="wrn.Statement._.AD." localSheetId="4" hidden="1">{#N/A,#N/A,FALSE,"AD PG 1 OF 2";#N/A,#N/A,FALSE,"AD PG 2 OF 2"}</definedName>
    <definedName name="wrn.Statement._.AD." localSheetId="13" hidden="1">{#N/A,#N/A,FALSE,"AD PG 1 OF 2";#N/A,#N/A,FALSE,"AD PG 2 OF 2"}</definedName>
    <definedName name="wrn.Statement._.AD." localSheetId="15" hidden="1">{#N/A,#N/A,FALSE,"AD PG 1 OF 2";#N/A,#N/A,FALSE,"AD PG 2 OF 2"}</definedName>
    <definedName name="wrn.Statement._.AD." localSheetId="25" hidden="1">{#N/A,#N/A,FALSE,"AD PG 1 OF 2";#N/A,#N/A,FALSE,"AD PG 2 OF 2"}</definedName>
    <definedName name="wrn.Statement._.AD." localSheetId="26" hidden="1">{#N/A,#N/A,FALSE,"AD PG 1 OF 2";#N/A,#N/A,FALSE,"AD PG 2 OF 2"}</definedName>
    <definedName name="wrn.Statement._.AD." localSheetId="27" hidden="1">{#N/A,#N/A,FALSE,"AD PG 1 OF 2";#N/A,#N/A,FALSE,"AD PG 2 OF 2"}</definedName>
    <definedName name="wrn.Statement._.AD." localSheetId="28" hidden="1">{#N/A,#N/A,FALSE,"AD PG 1 OF 2";#N/A,#N/A,FALSE,"AD PG 2 OF 2"}</definedName>
    <definedName name="wrn.Statement._.AD." localSheetId="29" hidden="1">{#N/A,#N/A,FALSE,"AD PG 1 OF 2";#N/A,#N/A,FALSE,"AD PG 2 OF 2"}</definedName>
    <definedName name="wrn.Statement._.AD." localSheetId="30" hidden="1">{#N/A,#N/A,FALSE,"AD PG 1 OF 2";#N/A,#N/A,FALSE,"AD PG 2 OF 2"}</definedName>
    <definedName name="wrn.Support." localSheetId="16"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17"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18"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19"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20"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21"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22"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3"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4"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13"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15"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25"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26"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27"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28"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29"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30"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test." localSheetId="16" hidden="1">{"page1",#N/A,TRUE,"2";"page2",#N/A,TRUE,"2"}</definedName>
    <definedName name="wrn.test." localSheetId="17" hidden="1">{"page1",#N/A,TRUE,"2";"page2",#N/A,TRUE,"2"}</definedName>
    <definedName name="wrn.test." localSheetId="18" hidden="1">{"page1",#N/A,TRUE,"2";"page2",#N/A,TRUE,"2"}</definedName>
    <definedName name="wrn.test." localSheetId="19" hidden="1">{"page1",#N/A,TRUE,"2";"page2",#N/A,TRUE,"2"}</definedName>
    <definedName name="wrn.test." localSheetId="20" hidden="1">{"page1",#N/A,TRUE,"2";"page2",#N/A,TRUE,"2"}</definedName>
    <definedName name="wrn.test." localSheetId="21" hidden="1">{"page1",#N/A,TRUE,"2";"page2",#N/A,TRUE,"2"}</definedName>
    <definedName name="wrn.test." localSheetId="22" hidden="1">{"page1",#N/A,TRUE,"2";"page2",#N/A,TRUE,"2"}</definedName>
    <definedName name="wrn.test." localSheetId="3" hidden="1">{"page1",#N/A,TRUE,"2";"page2",#N/A,TRUE,"2"}</definedName>
    <definedName name="wrn.test." localSheetId="4" hidden="1">{"page1",#N/A,TRUE,"2";"page2",#N/A,TRUE,"2"}</definedName>
    <definedName name="wrn.test." localSheetId="13" hidden="1">{"page1",#N/A,TRUE,"2";"page2",#N/A,TRUE,"2"}</definedName>
    <definedName name="wrn.test." localSheetId="15" hidden="1">{"page1",#N/A,TRUE,"2";"page2",#N/A,TRUE,"2"}</definedName>
    <definedName name="wrn.test." localSheetId="25" hidden="1">{"page1",#N/A,TRUE,"2";"page2",#N/A,TRUE,"2"}</definedName>
    <definedName name="wrn.test." localSheetId="26" hidden="1">{"page1",#N/A,TRUE,"2";"page2",#N/A,TRUE,"2"}</definedName>
    <definedName name="wrn.test." localSheetId="27" hidden="1">{"page1",#N/A,TRUE,"2";"page2",#N/A,TRUE,"2"}</definedName>
    <definedName name="wrn.test." localSheetId="28" hidden="1">{"page1",#N/A,TRUE,"2";"page2",#N/A,TRUE,"2"}</definedName>
    <definedName name="wrn.test." localSheetId="29" hidden="1">{"page1",#N/A,TRUE,"2";"page2",#N/A,TRUE,"2"}</definedName>
    <definedName name="wrn.test." localSheetId="30" hidden="1">{"page1",#N/A,TRUE,"2";"page2",#N/A,TRUE,"2"}</definedName>
    <definedName name="wrn.test.1" localSheetId="16" hidden="1">{"page1",#N/A,TRUE,"2";"page2",#N/A,TRUE,"2"}</definedName>
    <definedName name="wrn.test.1" localSheetId="17" hidden="1">{"page1",#N/A,TRUE,"2";"page2",#N/A,TRUE,"2"}</definedName>
    <definedName name="wrn.test.1" localSheetId="18" hidden="1">{"page1",#N/A,TRUE,"2";"page2",#N/A,TRUE,"2"}</definedName>
    <definedName name="wrn.test.1" localSheetId="19" hidden="1">{"page1",#N/A,TRUE,"2";"page2",#N/A,TRUE,"2"}</definedName>
    <definedName name="wrn.test.1" localSheetId="20" hidden="1">{"page1",#N/A,TRUE,"2";"page2",#N/A,TRUE,"2"}</definedName>
    <definedName name="wrn.test.1" localSheetId="21" hidden="1">{"page1",#N/A,TRUE,"2";"page2",#N/A,TRUE,"2"}</definedName>
    <definedName name="wrn.test.1" localSheetId="22" hidden="1">{"page1",#N/A,TRUE,"2";"page2",#N/A,TRUE,"2"}</definedName>
    <definedName name="wrn.test.1" localSheetId="3" hidden="1">{"page1",#N/A,TRUE,"2";"page2",#N/A,TRUE,"2"}</definedName>
    <definedName name="wrn.test.1" localSheetId="4" hidden="1">{"page1",#N/A,TRUE,"2";"page2",#N/A,TRUE,"2"}</definedName>
    <definedName name="wrn.test.1" localSheetId="13" hidden="1">{"page1",#N/A,TRUE,"2";"page2",#N/A,TRUE,"2"}</definedName>
    <definedName name="wrn.test.1" localSheetId="15" hidden="1">{"page1",#N/A,TRUE,"2";"page2",#N/A,TRUE,"2"}</definedName>
    <definedName name="wrn.test.1" localSheetId="25" hidden="1">{"page1",#N/A,TRUE,"2";"page2",#N/A,TRUE,"2"}</definedName>
    <definedName name="wrn.test.1" localSheetId="26" hidden="1">{"page1",#N/A,TRUE,"2";"page2",#N/A,TRUE,"2"}</definedName>
    <definedName name="wrn.test.1" localSheetId="27" hidden="1">{"page1",#N/A,TRUE,"2";"page2",#N/A,TRUE,"2"}</definedName>
    <definedName name="wrn.test.1" localSheetId="28" hidden="1">{"page1",#N/A,TRUE,"2";"page2",#N/A,TRUE,"2"}</definedName>
    <definedName name="wrn.test.1" localSheetId="29" hidden="1">{"page1",#N/A,TRUE,"2";"page2",#N/A,TRUE,"2"}</definedName>
    <definedName name="wrn.test.1" localSheetId="30" hidden="1">{"page1",#N/A,TRUE,"2";"page2",#N/A,TRUE,"2"}</definedName>
    <definedName name="wrn.test1." localSheetId="16" hidden="1">{"Income Statement",#N/A,FALSE,"CFMODEL";"Balance Sheet",#N/A,FALSE,"CFMODEL"}</definedName>
    <definedName name="wrn.test1." localSheetId="17" hidden="1">{"Income Statement",#N/A,FALSE,"CFMODEL";"Balance Sheet",#N/A,FALSE,"CFMODEL"}</definedName>
    <definedName name="wrn.test1." localSheetId="18" hidden="1">{"Income Statement",#N/A,FALSE,"CFMODEL";"Balance Sheet",#N/A,FALSE,"CFMODEL"}</definedName>
    <definedName name="wrn.test1." localSheetId="19" hidden="1">{"Income Statement",#N/A,FALSE,"CFMODEL";"Balance Sheet",#N/A,FALSE,"CFMODEL"}</definedName>
    <definedName name="wrn.test1." localSheetId="20" hidden="1">{"Income Statement",#N/A,FALSE,"CFMODEL";"Balance Sheet",#N/A,FALSE,"CFMODEL"}</definedName>
    <definedName name="wrn.test1." localSheetId="21" hidden="1">{"Income Statement",#N/A,FALSE,"CFMODEL";"Balance Sheet",#N/A,FALSE,"CFMODEL"}</definedName>
    <definedName name="wrn.test1." localSheetId="22" hidden="1">{"Income Statement",#N/A,FALSE,"CFMODEL";"Balance Sheet",#N/A,FALSE,"CFMODEL"}</definedName>
    <definedName name="wrn.test1." localSheetId="3" hidden="1">{"Income Statement",#N/A,FALSE,"CFMODEL";"Balance Sheet",#N/A,FALSE,"CFMODEL"}</definedName>
    <definedName name="wrn.test1." localSheetId="4" hidden="1">{"Income Statement",#N/A,FALSE,"CFMODEL";"Balance Sheet",#N/A,FALSE,"CFMODEL"}</definedName>
    <definedName name="wrn.test1." localSheetId="13" hidden="1">{"Income Statement",#N/A,FALSE,"CFMODEL";"Balance Sheet",#N/A,FALSE,"CFMODEL"}</definedName>
    <definedName name="wrn.test1." localSheetId="15" hidden="1">{"Income Statement",#N/A,FALSE,"CFMODEL";"Balance Sheet",#N/A,FALSE,"CFMODEL"}</definedName>
    <definedName name="wrn.test1." localSheetId="25" hidden="1">{"Income Statement",#N/A,FALSE,"CFMODEL";"Balance Sheet",#N/A,FALSE,"CFMODEL"}</definedName>
    <definedName name="wrn.test1." localSheetId="26" hidden="1">{"Income Statement",#N/A,FALSE,"CFMODEL";"Balance Sheet",#N/A,FALSE,"CFMODEL"}</definedName>
    <definedName name="wrn.test1." localSheetId="27" hidden="1">{"Income Statement",#N/A,FALSE,"CFMODEL";"Balance Sheet",#N/A,FALSE,"CFMODEL"}</definedName>
    <definedName name="wrn.test1." localSheetId="28" hidden="1">{"Income Statement",#N/A,FALSE,"CFMODEL";"Balance Sheet",#N/A,FALSE,"CFMODEL"}</definedName>
    <definedName name="wrn.test1." localSheetId="29" hidden="1">{"Income Statement",#N/A,FALSE,"CFMODEL";"Balance Sheet",#N/A,FALSE,"CFMODEL"}</definedName>
    <definedName name="wrn.test1." localSheetId="30" hidden="1">{"Income Statement",#N/A,FALSE,"CFMODEL";"Balance Sheet",#N/A,FALSE,"CFMODEL"}</definedName>
    <definedName name="wrn.test2." localSheetId="16" hidden="1">{"SourcesUses",#N/A,TRUE,"CFMODEL";"TransOverview",#N/A,TRUE,"CFMODEL"}</definedName>
    <definedName name="wrn.test2." localSheetId="17" hidden="1">{"SourcesUses",#N/A,TRUE,"CFMODEL";"TransOverview",#N/A,TRUE,"CFMODEL"}</definedName>
    <definedName name="wrn.test2." localSheetId="18" hidden="1">{"SourcesUses",#N/A,TRUE,"CFMODEL";"TransOverview",#N/A,TRUE,"CFMODEL"}</definedName>
    <definedName name="wrn.test2." localSheetId="19" hidden="1">{"SourcesUses",#N/A,TRUE,"CFMODEL";"TransOverview",#N/A,TRUE,"CFMODEL"}</definedName>
    <definedName name="wrn.test2." localSheetId="20" hidden="1">{"SourcesUses",#N/A,TRUE,"CFMODEL";"TransOverview",#N/A,TRUE,"CFMODEL"}</definedName>
    <definedName name="wrn.test2." localSheetId="21" hidden="1">{"SourcesUses",#N/A,TRUE,"CFMODEL";"TransOverview",#N/A,TRUE,"CFMODEL"}</definedName>
    <definedName name="wrn.test2." localSheetId="22" hidden="1">{"SourcesUses",#N/A,TRUE,"CFMODEL";"TransOverview",#N/A,TRUE,"CFMODEL"}</definedName>
    <definedName name="wrn.test2." localSheetId="3" hidden="1">{"SourcesUses",#N/A,TRUE,"CFMODEL";"TransOverview",#N/A,TRUE,"CFMODEL"}</definedName>
    <definedName name="wrn.test2." localSheetId="4" hidden="1">{"SourcesUses",#N/A,TRUE,"CFMODEL";"TransOverview",#N/A,TRUE,"CFMODEL"}</definedName>
    <definedName name="wrn.test2." localSheetId="13" hidden="1">{"SourcesUses",#N/A,TRUE,"CFMODEL";"TransOverview",#N/A,TRUE,"CFMODEL"}</definedName>
    <definedName name="wrn.test2." localSheetId="15" hidden="1">{"SourcesUses",#N/A,TRUE,"CFMODEL";"TransOverview",#N/A,TRUE,"CFMODEL"}</definedName>
    <definedName name="wrn.test2." localSheetId="25" hidden="1">{"SourcesUses",#N/A,TRUE,"CFMODEL";"TransOverview",#N/A,TRUE,"CFMODEL"}</definedName>
    <definedName name="wrn.test2." localSheetId="26" hidden="1">{"SourcesUses",#N/A,TRUE,"CFMODEL";"TransOverview",#N/A,TRUE,"CFMODEL"}</definedName>
    <definedName name="wrn.test2." localSheetId="27" hidden="1">{"SourcesUses",#N/A,TRUE,"CFMODEL";"TransOverview",#N/A,TRUE,"CFMODEL"}</definedName>
    <definedName name="wrn.test2." localSheetId="28" hidden="1">{"SourcesUses",#N/A,TRUE,"CFMODEL";"TransOverview",#N/A,TRUE,"CFMODEL"}</definedName>
    <definedName name="wrn.test2." localSheetId="29" hidden="1">{"SourcesUses",#N/A,TRUE,"CFMODEL";"TransOverview",#N/A,TRUE,"CFMODEL"}</definedName>
    <definedName name="wrn.test2." localSheetId="30" hidden="1">{"SourcesUses",#N/A,TRUE,"CFMODEL";"TransOverview",#N/A,TRUE,"CFMODEL"}</definedName>
    <definedName name="wrn.test3." localSheetId="16" hidden="1">{"SourcesUses",#N/A,TRUE,#N/A;"TransOverview",#N/A,TRUE,"CFMODEL"}</definedName>
    <definedName name="wrn.test3." localSheetId="17" hidden="1">{"SourcesUses",#N/A,TRUE,#N/A;"TransOverview",#N/A,TRUE,"CFMODEL"}</definedName>
    <definedName name="wrn.test3." localSheetId="18" hidden="1">{"SourcesUses",#N/A,TRUE,#N/A;"TransOverview",#N/A,TRUE,"CFMODEL"}</definedName>
    <definedName name="wrn.test3." localSheetId="19" hidden="1">{"SourcesUses",#N/A,TRUE,#N/A;"TransOverview",#N/A,TRUE,"CFMODEL"}</definedName>
    <definedName name="wrn.test3." localSheetId="20" hidden="1">{"SourcesUses",#N/A,TRUE,#N/A;"TransOverview",#N/A,TRUE,"CFMODEL"}</definedName>
    <definedName name="wrn.test3." localSheetId="21" hidden="1">{"SourcesUses",#N/A,TRUE,#N/A;"TransOverview",#N/A,TRUE,"CFMODEL"}</definedName>
    <definedName name="wrn.test3." localSheetId="22" hidden="1">{"SourcesUses",#N/A,TRUE,#N/A;"TransOverview",#N/A,TRUE,"CFMODEL"}</definedName>
    <definedName name="wrn.test3." localSheetId="3" hidden="1">{"SourcesUses",#N/A,TRUE,#N/A;"TransOverview",#N/A,TRUE,"CFMODEL"}</definedName>
    <definedName name="wrn.test3." localSheetId="4" hidden="1">{"SourcesUses",#N/A,TRUE,#N/A;"TransOverview",#N/A,TRUE,"CFMODEL"}</definedName>
    <definedName name="wrn.test3." localSheetId="13" hidden="1">{"SourcesUses",#N/A,TRUE,#N/A;"TransOverview",#N/A,TRUE,"CFMODEL"}</definedName>
    <definedName name="wrn.test3." localSheetId="15" hidden="1">{"SourcesUses",#N/A,TRUE,#N/A;"TransOverview",#N/A,TRUE,"CFMODEL"}</definedName>
    <definedName name="wrn.test3." localSheetId="25" hidden="1">{"SourcesUses",#N/A,TRUE,#N/A;"TransOverview",#N/A,TRUE,"CFMODEL"}</definedName>
    <definedName name="wrn.test3." localSheetId="26" hidden="1">{"SourcesUses",#N/A,TRUE,#N/A;"TransOverview",#N/A,TRUE,"CFMODEL"}</definedName>
    <definedName name="wrn.test3." localSheetId="27" hidden="1">{"SourcesUses",#N/A,TRUE,#N/A;"TransOverview",#N/A,TRUE,"CFMODEL"}</definedName>
    <definedName name="wrn.test3." localSheetId="28" hidden="1">{"SourcesUses",#N/A,TRUE,#N/A;"TransOverview",#N/A,TRUE,"CFMODEL"}</definedName>
    <definedName name="wrn.test3." localSheetId="29" hidden="1">{"SourcesUses",#N/A,TRUE,#N/A;"TransOverview",#N/A,TRUE,"CFMODEL"}</definedName>
    <definedName name="wrn.test3." localSheetId="30" hidden="1">{"SourcesUses",#N/A,TRUE,#N/A;"TransOverview",#N/A,TRUE,"CFMODEL"}</definedName>
    <definedName name="wrn.test3.2" localSheetId="16" hidden="1">{"SourcesUses",#N/A,TRUE,#N/A;"TransOverview",#N/A,TRUE,"CFMODEL"}</definedName>
    <definedName name="wrn.test3.2" localSheetId="17" hidden="1">{"SourcesUses",#N/A,TRUE,#N/A;"TransOverview",#N/A,TRUE,"CFMODEL"}</definedName>
    <definedName name="wrn.test3.2" localSheetId="18" hidden="1">{"SourcesUses",#N/A,TRUE,#N/A;"TransOverview",#N/A,TRUE,"CFMODEL"}</definedName>
    <definedName name="wrn.test3.2" localSheetId="19" hidden="1">{"SourcesUses",#N/A,TRUE,#N/A;"TransOverview",#N/A,TRUE,"CFMODEL"}</definedName>
    <definedName name="wrn.test3.2" localSheetId="20" hidden="1">{"SourcesUses",#N/A,TRUE,#N/A;"TransOverview",#N/A,TRUE,"CFMODEL"}</definedName>
    <definedName name="wrn.test3.2" localSheetId="21" hidden="1">{"SourcesUses",#N/A,TRUE,#N/A;"TransOverview",#N/A,TRUE,"CFMODEL"}</definedName>
    <definedName name="wrn.test3.2" localSheetId="22" hidden="1">{"SourcesUses",#N/A,TRUE,#N/A;"TransOverview",#N/A,TRUE,"CFMODEL"}</definedName>
    <definedName name="wrn.test3.2" localSheetId="3" hidden="1">{"SourcesUses",#N/A,TRUE,#N/A;"TransOverview",#N/A,TRUE,"CFMODEL"}</definedName>
    <definedName name="wrn.test3.2" localSheetId="4" hidden="1">{"SourcesUses",#N/A,TRUE,#N/A;"TransOverview",#N/A,TRUE,"CFMODEL"}</definedName>
    <definedName name="wrn.test3.2" localSheetId="13" hidden="1">{"SourcesUses",#N/A,TRUE,#N/A;"TransOverview",#N/A,TRUE,"CFMODEL"}</definedName>
    <definedName name="wrn.test3.2" localSheetId="15" hidden="1">{"SourcesUses",#N/A,TRUE,#N/A;"TransOverview",#N/A,TRUE,"CFMODEL"}</definedName>
    <definedName name="wrn.test3.2" localSheetId="25" hidden="1">{"SourcesUses",#N/A,TRUE,#N/A;"TransOverview",#N/A,TRUE,"CFMODEL"}</definedName>
    <definedName name="wrn.test3.2" localSheetId="26" hidden="1">{"SourcesUses",#N/A,TRUE,#N/A;"TransOverview",#N/A,TRUE,"CFMODEL"}</definedName>
    <definedName name="wrn.test3.2" localSheetId="27" hidden="1">{"SourcesUses",#N/A,TRUE,#N/A;"TransOverview",#N/A,TRUE,"CFMODEL"}</definedName>
    <definedName name="wrn.test3.2" localSheetId="28" hidden="1">{"SourcesUses",#N/A,TRUE,#N/A;"TransOverview",#N/A,TRUE,"CFMODEL"}</definedName>
    <definedName name="wrn.test3.2" localSheetId="29" hidden="1">{"SourcesUses",#N/A,TRUE,#N/A;"TransOverview",#N/A,TRUE,"CFMODEL"}</definedName>
    <definedName name="wrn.test3.2" localSheetId="30" hidden="1">{"SourcesUses",#N/A,TRUE,#N/A;"TransOverview",#N/A,TRUE,"CFMODEL"}</definedName>
    <definedName name="wrn.test4." localSheetId="16" hidden="1">{"SourcesUses",#N/A,TRUE,"FundsFlow";"TransOverview",#N/A,TRUE,"FundsFlow"}</definedName>
    <definedName name="wrn.test4." localSheetId="17" hidden="1">{"SourcesUses",#N/A,TRUE,"FundsFlow";"TransOverview",#N/A,TRUE,"FundsFlow"}</definedName>
    <definedName name="wrn.test4." localSheetId="18" hidden="1">{"SourcesUses",#N/A,TRUE,"FundsFlow";"TransOverview",#N/A,TRUE,"FundsFlow"}</definedName>
    <definedName name="wrn.test4." localSheetId="19" hidden="1">{"SourcesUses",#N/A,TRUE,"FundsFlow";"TransOverview",#N/A,TRUE,"FundsFlow"}</definedName>
    <definedName name="wrn.test4." localSheetId="20" hidden="1">{"SourcesUses",#N/A,TRUE,"FundsFlow";"TransOverview",#N/A,TRUE,"FundsFlow"}</definedName>
    <definedName name="wrn.test4." localSheetId="21" hidden="1">{"SourcesUses",#N/A,TRUE,"FundsFlow";"TransOverview",#N/A,TRUE,"FundsFlow"}</definedName>
    <definedName name="wrn.test4." localSheetId="22" hidden="1">{"SourcesUses",#N/A,TRUE,"FundsFlow";"TransOverview",#N/A,TRUE,"FundsFlow"}</definedName>
    <definedName name="wrn.test4." localSheetId="3" hidden="1">{"SourcesUses",#N/A,TRUE,"FundsFlow";"TransOverview",#N/A,TRUE,"FundsFlow"}</definedName>
    <definedName name="wrn.test4." localSheetId="4" hidden="1">{"SourcesUses",#N/A,TRUE,"FundsFlow";"TransOverview",#N/A,TRUE,"FundsFlow"}</definedName>
    <definedName name="wrn.test4." localSheetId="13" hidden="1">{"SourcesUses",#N/A,TRUE,"FundsFlow";"TransOverview",#N/A,TRUE,"FundsFlow"}</definedName>
    <definedName name="wrn.test4." localSheetId="15" hidden="1">{"SourcesUses",#N/A,TRUE,"FundsFlow";"TransOverview",#N/A,TRUE,"FundsFlow"}</definedName>
    <definedName name="wrn.test4." localSheetId="25" hidden="1">{"SourcesUses",#N/A,TRUE,"FundsFlow";"TransOverview",#N/A,TRUE,"FundsFlow"}</definedName>
    <definedName name="wrn.test4." localSheetId="26" hidden="1">{"SourcesUses",#N/A,TRUE,"FundsFlow";"TransOverview",#N/A,TRUE,"FundsFlow"}</definedName>
    <definedName name="wrn.test4." localSheetId="27" hidden="1">{"SourcesUses",#N/A,TRUE,"FundsFlow";"TransOverview",#N/A,TRUE,"FundsFlow"}</definedName>
    <definedName name="wrn.test4." localSheetId="28" hidden="1">{"SourcesUses",#N/A,TRUE,"FundsFlow";"TransOverview",#N/A,TRUE,"FundsFlow"}</definedName>
    <definedName name="wrn.test4." localSheetId="29" hidden="1">{"SourcesUses",#N/A,TRUE,"FundsFlow";"TransOverview",#N/A,TRUE,"FundsFlow"}</definedName>
    <definedName name="wrn.test4." localSheetId="30" hidden="1">{"SourcesUses",#N/A,TRUE,"FundsFlow";"TransOverview",#N/A,TRUE,"FundsFlow"}</definedName>
    <definedName name="wrn.test42." localSheetId="16" hidden="1">{"SourcesUses",#N/A,TRUE,"FundsFlow";"TransOverview",#N/A,TRUE,"FundsFlow"}</definedName>
    <definedName name="wrn.test42." localSheetId="17" hidden="1">{"SourcesUses",#N/A,TRUE,"FundsFlow";"TransOverview",#N/A,TRUE,"FundsFlow"}</definedName>
    <definedName name="wrn.test42." localSheetId="18" hidden="1">{"SourcesUses",#N/A,TRUE,"FundsFlow";"TransOverview",#N/A,TRUE,"FundsFlow"}</definedName>
    <definedName name="wrn.test42." localSheetId="19" hidden="1">{"SourcesUses",#N/A,TRUE,"FundsFlow";"TransOverview",#N/A,TRUE,"FundsFlow"}</definedName>
    <definedName name="wrn.test42." localSheetId="20" hidden="1">{"SourcesUses",#N/A,TRUE,"FundsFlow";"TransOverview",#N/A,TRUE,"FundsFlow"}</definedName>
    <definedName name="wrn.test42." localSheetId="21" hidden="1">{"SourcesUses",#N/A,TRUE,"FundsFlow";"TransOverview",#N/A,TRUE,"FundsFlow"}</definedName>
    <definedName name="wrn.test42." localSheetId="22" hidden="1">{"SourcesUses",#N/A,TRUE,"FundsFlow";"TransOverview",#N/A,TRUE,"FundsFlow"}</definedName>
    <definedName name="wrn.test42." localSheetId="3" hidden="1">{"SourcesUses",#N/A,TRUE,"FundsFlow";"TransOverview",#N/A,TRUE,"FundsFlow"}</definedName>
    <definedName name="wrn.test42." localSheetId="4" hidden="1">{"SourcesUses",#N/A,TRUE,"FundsFlow";"TransOverview",#N/A,TRUE,"FundsFlow"}</definedName>
    <definedName name="wrn.test42." localSheetId="13" hidden="1">{"SourcesUses",#N/A,TRUE,"FundsFlow";"TransOverview",#N/A,TRUE,"FundsFlow"}</definedName>
    <definedName name="wrn.test42." localSheetId="15" hidden="1">{"SourcesUses",#N/A,TRUE,"FundsFlow";"TransOverview",#N/A,TRUE,"FundsFlow"}</definedName>
    <definedName name="wrn.test42." localSheetId="25" hidden="1">{"SourcesUses",#N/A,TRUE,"FundsFlow";"TransOverview",#N/A,TRUE,"FundsFlow"}</definedName>
    <definedName name="wrn.test42." localSheetId="26" hidden="1">{"SourcesUses",#N/A,TRUE,"FundsFlow";"TransOverview",#N/A,TRUE,"FundsFlow"}</definedName>
    <definedName name="wrn.test42." localSheetId="27" hidden="1">{"SourcesUses",#N/A,TRUE,"FundsFlow";"TransOverview",#N/A,TRUE,"FundsFlow"}</definedName>
    <definedName name="wrn.test42." localSheetId="28" hidden="1">{"SourcesUses",#N/A,TRUE,"FundsFlow";"TransOverview",#N/A,TRUE,"FundsFlow"}</definedName>
    <definedName name="wrn.test42." localSheetId="29" hidden="1">{"SourcesUses",#N/A,TRUE,"FundsFlow";"TransOverview",#N/A,TRUE,"FundsFlow"}</definedName>
    <definedName name="wrn.test42." localSheetId="30" hidden="1">{"SourcesUses",#N/A,TRUE,"FundsFlow";"TransOverview",#N/A,TRUE,"FundsFlow"}</definedName>
    <definedName name="wrn.TEST610." localSheetId="16" hidden="1">{"TEST610",#N/A,FALSE,"Sheet1"}</definedName>
    <definedName name="wrn.TEST610." localSheetId="17" hidden="1">{"TEST610",#N/A,FALSE,"Sheet1"}</definedName>
    <definedName name="wrn.TEST610." localSheetId="18" hidden="1">{"TEST610",#N/A,FALSE,"Sheet1"}</definedName>
    <definedName name="wrn.TEST610." localSheetId="19" hidden="1">{"TEST610",#N/A,FALSE,"Sheet1"}</definedName>
    <definedName name="wrn.TEST610." localSheetId="20" hidden="1">{"TEST610",#N/A,FALSE,"Sheet1"}</definedName>
    <definedName name="wrn.TEST610." localSheetId="21" hidden="1">{"TEST610",#N/A,FALSE,"Sheet1"}</definedName>
    <definedName name="wrn.TEST610." localSheetId="22" hidden="1">{"TEST610",#N/A,FALSE,"Sheet1"}</definedName>
    <definedName name="wrn.TEST610." localSheetId="3" hidden="1">{"TEST610",#N/A,FALSE,"Sheet1"}</definedName>
    <definedName name="wrn.TEST610." localSheetId="4" hidden="1">{"TEST610",#N/A,FALSE,"Sheet1"}</definedName>
    <definedName name="wrn.TEST610." localSheetId="13" hidden="1">{"TEST610",#N/A,FALSE,"Sheet1"}</definedName>
    <definedName name="wrn.TEST610." localSheetId="15" hidden="1">{"TEST610",#N/A,FALSE,"Sheet1"}</definedName>
    <definedName name="wrn.TEST610." localSheetId="25" hidden="1">{"TEST610",#N/A,FALSE,"Sheet1"}</definedName>
    <definedName name="wrn.TEST610." localSheetId="26" hidden="1">{"TEST610",#N/A,FALSE,"Sheet1"}</definedName>
    <definedName name="wrn.TEST610." localSheetId="27" hidden="1">{"TEST610",#N/A,FALSE,"Sheet1"}</definedName>
    <definedName name="wrn.TEST610." localSheetId="28" hidden="1">{"TEST610",#N/A,FALSE,"Sheet1"}</definedName>
    <definedName name="wrn.TEST610." localSheetId="29" hidden="1">{"TEST610",#N/A,FALSE,"Sheet1"}</definedName>
    <definedName name="wrn.TEST610." localSheetId="30" hidden="1">{"TEST610",#N/A,FALSE,"Sheet1"}</definedName>
    <definedName name="wrn.TEST611." localSheetId="16" hidden="1">{"TEST611",#N/A,FALSE,"Sheet1"}</definedName>
    <definedName name="wrn.TEST611." localSheetId="17" hidden="1">{"TEST611",#N/A,FALSE,"Sheet1"}</definedName>
    <definedName name="wrn.TEST611." localSheetId="18" hidden="1">{"TEST611",#N/A,FALSE,"Sheet1"}</definedName>
    <definedName name="wrn.TEST611." localSheetId="19" hidden="1">{"TEST611",#N/A,FALSE,"Sheet1"}</definedName>
    <definedName name="wrn.TEST611." localSheetId="20" hidden="1">{"TEST611",#N/A,FALSE,"Sheet1"}</definedName>
    <definedName name="wrn.TEST611." localSheetId="21" hidden="1">{"TEST611",#N/A,FALSE,"Sheet1"}</definedName>
    <definedName name="wrn.TEST611." localSheetId="22" hidden="1">{"TEST611",#N/A,FALSE,"Sheet1"}</definedName>
    <definedName name="wrn.TEST611." localSheetId="3" hidden="1">{"TEST611",#N/A,FALSE,"Sheet1"}</definedName>
    <definedName name="wrn.TEST611." localSheetId="4" hidden="1">{"TEST611",#N/A,FALSE,"Sheet1"}</definedName>
    <definedName name="wrn.TEST611." localSheetId="13" hidden="1">{"TEST611",#N/A,FALSE,"Sheet1"}</definedName>
    <definedName name="wrn.TEST611." localSheetId="15" hidden="1">{"TEST611",#N/A,FALSE,"Sheet1"}</definedName>
    <definedName name="wrn.TEST611." localSheetId="25" hidden="1">{"TEST611",#N/A,FALSE,"Sheet1"}</definedName>
    <definedName name="wrn.TEST611." localSheetId="26" hidden="1">{"TEST611",#N/A,FALSE,"Sheet1"}</definedName>
    <definedName name="wrn.TEST611." localSheetId="27" hidden="1">{"TEST611",#N/A,FALSE,"Sheet1"}</definedName>
    <definedName name="wrn.TEST611." localSheetId="28" hidden="1">{"TEST611",#N/A,FALSE,"Sheet1"}</definedName>
    <definedName name="wrn.TEST611." localSheetId="29" hidden="1">{"TEST611",#N/A,FALSE,"Sheet1"}</definedName>
    <definedName name="wrn.TEST611." localSheetId="30" hidden="1">{"TEST611",#N/A,FALSE,"Sheet1"}</definedName>
    <definedName name="wrn.Total." localSheetId="16" hidden="1">{"schedh3a",#N/A,TRUE,"H-3";"schedh3b",#N/A,TRUE,"H-3"}</definedName>
    <definedName name="wrn.Total." localSheetId="17" hidden="1">{"schedh3a",#N/A,TRUE,"H-3";"schedh3b",#N/A,TRUE,"H-3"}</definedName>
    <definedName name="wrn.Total." localSheetId="18" hidden="1">{"schedh3a",#N/A,TRUE,"H-3";"schedh3b",#N/A,TRUE,"H-3"}</definedName>
    <definedName name="wrn.Total." localSheetId="19" hidden="1">{"schedh3a",#N/A,TRUE,"H-3";"schedh3b",#N/A,TRUE,"H-3"}</definedName>
    <definedName name="wrn.Total." localSheetId="20" hidden="1">{"schedh3a",#N/A,TRUE,"H-3";"schedh3b",#N/A,TRUE,"H-3"}</definedName>
    <definedName name="wrn.Total." localSheetId="21" hidden="1">{"schedh3a",#N/A,TRUE,"H-3";"schedh3b",#N/A,TRUE,"H-3"}</definedName>
    <definedName name="wrn.Total." localSheetId="22" hidden="1">{"schedh3a",#N/A,TRUE,"H-3";"schedh3b",#N/A,TRUE,"H-3"}</definedName>
    <definedName name="wrn.Total." localSheetId="3" hidden="1">{"schedh3a",#N/A,TRUE,"H-3";"schedh3b",#N/A,TRUE,"H-3"}</definedName>
    <definedName name="wrn.Total." localSheetId="4" hidden="1">{"schedh3a",#N/A,TRUE,"H-3";"schedh3b",#N/A,TRUE,"H-3"}</definedName>
    <definedName name="wrn.Total." localSheetId="13" hidden="1">{"schedh3a",#N/A,TRUE,"H-3";"schedh3b",#N/A,TRUE,"H-3"}</definedName>
    <definedName name="wrn.Total." localSheetId="15" hidden="1">{"schedh3a",#N/A,TRUE,"H-3";"schedh3b",#N/A,TRUE,"H-3"}</definedName>
    <definedName name="wrn.Total." localSheetId="25" hidden="1">{"schedh3a",#N/A,TRUE,"H-3";"schedh3b",#N/A,TRUE,"H-3"}</definedName>
    <definedName name="wrn.Total." localSheetId="26" hidden="1">{"schedh3a",#N/A,TRUE,"H-3";"schedh3b",#N/A,TRUE,"H-3"}</definedName>
    <definedName name="wrn.Total." localSheetId="27" hidden="1">{"schedh3a",#N/A,TRUE,"H-3";"schedh3b",#N/A,TRUE,"H-3"}</definedName>
    <definedName name="wrn.Total." localSheetId="28" hidden="1">{"schedh3a",#N/A,TRUE,"H-3";"schedh3b",#N/A,TRUE,"H-3"}</definedName>
    <definedName name="wrn.Total." localSheetId="29" hidden="1">{"schedh3a",#N/A,TRUE,"H-3";"schedh3b",#N/A,TRUE,"H-3"}</definedName>
    <definedName name="wrn.Total." localSheetId="30" hidden="1">{"schedh3a",#N/A,TRUE,"H-3";"schedh3b",#N/A,TRUE,"H-3"}</definedName>
    <definedName name="wrn.XX." localSheetId="16" hidden="1">{#N/A,#N/A,FALSE,"337"}</definedName>
    <definedName name="wrn.XX." localSheetId="17" hidden="1">{#N/A,#N/A,FALSE,"337"}</definedName>
    <definedName name="wrn.XX." localSheetId="18" hidden="1">{#N/A,#N/A,FALSE,"337"}</definedName>
    <definedName name="wrn.XX." localSheetId="19" hidden="1">{#N/A,#N/A,FALSE,"337"}</definedName>
    <definedName name="wrn.XX." localSheetId="20" hidden="1">{#N/A,#N/A,FALSE,"337"}</definedName>
    <definedName name="wrn.XX." localSheetId="21" hidden="1">{#N/A,#N/A,FALSE,"337"}</definedName>
    <definedName name="wrn.XX." localSheetId="22" hidden="1">{#N/A,#N/A,FALSE,"337"}</definedName>
    <definedName name="wrn.XX." localSheetId="3" hidden="1">{#N/A,#N/A,FALSE,"337"}</definedName>
    <definedName name="wrn.XX." localSheetId="4" hidden="1">{#N/A,#N/A,FALSE,"337"}</definedName>
    <definedName name="wrn.XX." localSheetId="13" hidden="1">{#N/A,#N/A,FALSE,"337"}</definedName>
    <definedName name="wrn.XX." localSheetId="15" hidden="1">{#N/A,#N/A,FALSE,"337"}</definedName>
    <definedName name="wrn.XX." localSheetId="25" hidden="1">{#N/A,#N/A,FALSE,"337"}</definedName>
    <definedName name="wrn.XX." localSheetId="26" hidden="1">{#N/A,#N/A,FALSE,"337"}</definedName>
    <definedName name="wrn.XX." localSheetId="27" hidden="1">{#N/A,#N/A,FALSE,"337"}</definedName>
    <definedName name="wrn.XX." localSheetId="28" hidden="1">{#N/A,#N/A,FALSE,"337"}</definedName>
    <definedName name="wrn.XX." localSheetId="29" hidden="1">{#N/A,#N/A,FALSE,"337"}</definedName>
    <definedName name="wrn.XX." localSheetId="30" hidden="1">{#N/A,#N/A,FALSE,"337"}</definedName>
    <definedName name="wtf" localSheetId="16" hidden="1">#REF!</definedName>
    <definedName name="wtf" localSheetId="17" hidden="1">#REF!</definedName>
    <definedName name="wtf" localSheetId="18" hidden="1">#REF!</definedName>
    <definedName name="wtf" localSheetId="19" hidden="1">#REF!</definedName>
    <definedName name="wtf" localSheetId="20" hidden="1">#REF!</definedName>
    <definedName name="wtf" localSheetId="21" hidden="1">#REF!</definedName>
    <definedName name="wtf" localSheetId="25" hidden="1">#REF!</definedName>
    <definedName name="wtf" localSheetId="26" hidden="1">#REF!</definedName>
    <definedName name="wtf" localSheetId="27" hidden="1">#REF!</definedName>
    <definedName name="wtf" localSheetId="28" hidden="1">#REF!</definedName>
    <definedName name="wtf" localSheetId="29" hidden="1">#REF!</definedName>
    <definedName name="wtf" localSheetId="30" hidden="1">#REF!</definedName>
    <definedName name="wtf" hidden="1">#REF!</definedName>
    <definedName name="wvu.buyout." localSheetId="16"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17"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18"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19"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20"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21"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22"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3"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4"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13"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15"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25"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26"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27"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28"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29"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30"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ecm." localSheetId="16"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17"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18"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19"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20"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21"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22"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3"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4"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13"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15"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25"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26"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27"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28"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29"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30"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finmod." localSheetId="16"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17"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18"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19"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20"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21"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22"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3"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4"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13"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15"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25"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26"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27"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28"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29"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30"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hillpay." localSheetId="16"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17"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18"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19"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20"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21"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22"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3"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4"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13"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15"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25"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26"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27"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28"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29"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30"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maint." localSheetId="16"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17"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18"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19"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20"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21"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22"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3"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4"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13"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15"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25"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26"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27"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28"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29"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30"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onitor." localSheetId="16"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17"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18"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19"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20"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21"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22"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3"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4"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13"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15"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25"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26"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27"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28"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29"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30"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o_m94." localSheetId="16"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17"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18"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19"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20"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21"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22"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3"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4"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13"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15"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25"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26"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27"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28"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29"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30"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psc." localSheetId="16"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17"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18"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19"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20"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21"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22"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3"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4"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13"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15"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25"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26"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27"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28"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29"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30"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1.maint." localSheetId="16"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17"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18"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19"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20"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21"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22"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3"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4"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13"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15"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25"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26"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27"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28"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29"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30"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wwwwwww" localSheetId="16" hidden="1">{"2002Frcst","05Month",FALSE,"Frcst Format 2002"}</definedName>
    <definedName name="wwwwwwww" localSheetId="17" hidden="1">{"2002Frcst","05Month",FALSE,"Frcst Format 2002"}</definedName>
    <definedName name="wwwwwwww" localSheetId="18" hidden="1">{"2002Frcst","05Month",FALSE,"Frcst Format 2002"}</definedName>
    <definedName name="wwwwwwww" localSheetId="19" hidden="1">{"2002Frcst","05Month",FALSE,"Frcst Format 2002"}</definedName>
    <definedName name="wwwwwwww" localSheetId="20" hidden="1">{"2002Frcst","05Month",FALSE,"Frcst Format 2002"}</definedName>
    <definedName name="wwwwwwww" localSheetId="21" hidden="1">{"2002Frcst","05Month",FALSE,"Frcst Format 2002"}</definedName>
    <definedName name="wwwwwwww" localSheetId="22" hidden="1">{"2002Frcst","05Month",FALSE,"Frcst Format 2002"}</definedName>
    <definedName name="wwwwwwww" localSheetId="3" hidden="1">{"2002Frcst","05Month",FALSE,"Frcst Format 2002"}</definedName>
    <definedName name="wwwwwwww" localSheetId="4" hidden="1">{"2002Frcst","05Month",FALSE,"Frcst Format 2002"}</definedName>
    <definedName name="wwwwwwww" localSheetId="13" hidden="1">{"2002Frcst","05Month",FALSE,"Frcst Format 2002"}</definedName>
    <definedName name="wwwwwwww" localSheetId="15" hidden="1">{"2002Frcst","05Month",FALSE,"Frcst Format 2002"}</definedName>
    <definedName name="wwwwwwww" localSheetId="25" hidden="1">{"2002Frcst","05Month",FALSE,"Frcst Format 2002"}</definedName>
    <definedName name="wwwwwwww" localSheetId="26" hidden="1">{"2002Frcst","05Month",FALSE,"Frcst Format 2002"}</definedName>
    <definedName name="wwwwwwww" localSheetId="27" hidden="1">{"2002Frcst","05Month",FALSE,"Frcst Format 2002"}</definedName>
    <definedName name="wwwwwwww" localSheetId="28" hidden="1">{"2002Frcst","05Month",FALSE,"Frcst Format 2002"}</definedName>
    <definedName name="wwwwwwww" localSheetId="29" hidden="1">{"2002Frcst","05Month",FALSE,"Frcst Format 2002"}</definedName>
    <definedName name="wwwwwwww" localSheetId="30" hidden="1">{"2002Frcst","05Month",FALSE,"Frcst Format 2002"}</definedName>
    <definedName name="x" localSheetId="16" hidden="1">{"Page_1",#N/A,FALSE,"BAD4Q98";"Page_2",#N/A,FALSE,"BAD4Q98";"Page_3",#N/A,FALSE,"BAD4Q98";"Page_4",#N/A,FALSE,"BAD4Q98";"Page_5",#N/A,FALSE,"BAD4Q98";"Page_6",#N/A,FALSE,"BAD4Q98";"Input_1",#N/A,FALSE,"BAD4Q98";"Input_2",#N/A,FALSE,"BAD4Q98"}</definedName>
    <definedName name="x" localSheetId="17" hidden="1">{"Page_1",#N/A,FALSE,"BAD4Q98";"Page_2",#N/A,FALSE,"BAD4Q98";"Page_3",#N/A,FALSE,"BAD4Q98";"Page_4",#N/A,FALSE,"BAD4Q98";"Page_5",#N/A,FALSE,"BAD4Q98";"Page_6",#N/A,FALSE,"BAD4Q98";"Input_1",#N/A,FALSE,"BAD4Q98";"Input_2",#N/A,FALSE,"BAD4Q98"}</definedName>
    <definedName name="x" localSheetId="18" hidden="1">{"Page_1",#N/A,FALSE,"BAD4Q98";"Page_2",#N/A,FALSE,"BAD4Q98";"Page_3",#N/A,FALSE,"BAD4Q98";"Page_4",#N/A,FALSE,"BAD4Q98";"Page_5",#N/A,FALSE,"BAD4Q98";"Page_6",#N/A,FALSE,"BAD4Q98";"Input_1",#N/A,FALSE,"BAD4Q98";"Input_2",#N/A,FALSE,"BAD4Q98"}</definedName>
    <definedName name="x" localSheetId="19" hidden="1">{"Page_1",#N/A,FALSE,"BAD4Q98";"Page_2",#N/A,FALSE,"BAD4Q98";"Page_3",#N/A,FALSE,"BAD4Q98";"Page_4",#N/A,FALSE,"BAD4Q98";"Page_5",#N/A,FALSE,"BAD4Q98";"Page_6",#N/A,FALSE,"BAD4Q98";"Input_1",#N/A,FALSE,"BAD4Q98";"Input_2",#N/A,FALSE,"BAD4Q98"}</definedName>
    <definedName name="x" localSheetId="20" hidden="1">{"Page_1",#N/A,FALSE,"BAD4Q98";"Page_2",#N/A,FALSE,"BAD4Q98";"Page_3",#N/A,FALSE,"BAD4Q98";"Page_4",#N/A,FALSE,"BAD4Q98";"Page_5",#N/A,FALSE,"BAD4Q98";"Page_6",#N/A,FALSE,"BAD4Q98";"Input_1",#N/A,FALSE,"BAD4Q98";"Input_2",#N/A,FALSE,"BAD4Q98"}</definedName>
    <definedName name="x" localSheetId="21" hidden="1">{"Page_1",#N/A,FALSE,"BAD4Q98";"Page_2",#N/A,FALSE,"BAD4Q98";"Page_3",#N/A,FALSE,"BAD4Q98";"Page_4",#N/A,FALSE,"BAD4Q98";"Page_5",#N/A,FALSE,"BAD4Q98";"Page_6",#N/A,FALSE,"BAD4Q98";"Input_1",#N/A,FALSE,"BAD4Q98";"Input_2",#N/A,FALSE,"BAD4Q98"}</definedName>
    <definedName name="x" localSheetId="22" hidden="1">{"Page_1",#N/A,FALSE,"BAD4Q98";"Page_2",#N/A,FALSE,"BAD4Q98";"Page_3",#N/A,FALSE,"BAD4Q98";"Page_4",#N/A,FALSE,"BAD4Q98";"Page_5",#N/A,FALSE,"BAD4Q98";"Page_6",#N/A,FALSE,"BAD4Q98";"Input_1",#N/A,FALSE,"BAD4Q98";"Input_2",#N/A,FALSE,"BAD4Q98"}</definedName>
    <definedName name="x" localSheetId="3" hidden="1">{"Page_1",#N/A,FALSE,"BAD4Q98";"Page_2",#N/A,FALSE,"BAD4Q98";"Page_3",#N/A,FALSE,"BAD4Q98";"Page_4",#N/A,FALSE,"BAD4Q98";"Page_5",#N/A,FALSE,"BAD4Q98";"Page_6",#N/A,FALSE,"BAD4Q98";"Input_1",#N/A,FALSE,"BAD4Q98";"Input_2",#N/A,FALSE,"BAD4Q98"}</definedName>
    <definedName name="x" localSheetId="4" hidden="1">{"Page_1",#N/A,FALSE,"BAD4Q98";"Page_2",#N/A,FALSE,"BAD4Q98";"Page_3",#N/A,FALSE,"BAD4Q98";"Page_4",#N/A,FALSE,"BAD4Q98";"Page_5",#N/A,FALSE,"BAD4Q98";"Page_6",#N/A,FALSE,"BAD4Q98";"Input_1",#N/A,FALSE,"BAD4Q98";"Input_2",#N/A,FALSE,"BAD4Q98"}</definedName>
    <definedName name="x" localSheetId="13" hidden="1">{"Page_1",#N/A,FALSE,"BAD4Q98";"Page_2",#N/A,FALSE,"BAD4Q98";"Page_3",#N/A,FALSE,"BAD4Q98";"Page_4",#N/A,FALSE,"BAD4Q98";"Page_5",#N/A,FALSE,"BAD4Q98";"Page_6",#N/A,FALSE,"BAD4Q98";"Input_1",#N/A,FALSE,"BAD4Q98";"Input_2",#N/A,FALSE,"BAD4Q98"}</definedName>
    <definedName name="x" localSheetId="15" hidden="1">{"Page_1",#N/A,FALSE,"BAD4Q98";"Page_2",#N/A,FALSE,"BAD4Q98";"Page_3",#N/A,FALSE,"BAD4Q98";"Page_4",#N/A,FALSE,"BAD4Q98";"Page_5",#N/A,FALSE,"BAD4Q98";"Page_6",#N/A,FALSE,"BAD4Q98";"Input_1",#N/A,FALSE,"BAD4Q98";"Input_2",#N/A,FALSE,"BAD4Q98"}</definedName>
    <definedName name="x" localSheetId="25" hidden="1">{"Page_1",#N/A,FALSE,"BAD4Q98";"Page_2",#N/A,FALSE,"BAD4Q98";"Page_3",#N/A,FALSE,"BAD4Q98";"Page_4",#N/A,FALSE,"BAD4Q98";"Page_5",#N/A,FALSE,"BAD4Q98";"Page_6",#N/A,FALSE,"BAD4Q98";"Input_1",#N/A,FALSE,"BAD4Q98";"Input_2",#N/A,FALSE,"BAD4Q98"}</definedName>
    <definedName name="x" localSheetId="26" hidden="1">{"Page_1",#N/A,FALSE,"BAD4Q98";"Page_2",#N/A,FALSE,"BAD4Q98";"Page_3",#N/A,FALSE,"BAD4Q98";"Page_4",#N/A,FALSE,"BAD4Q98";"Page_5",#N/A,FALSE,"BAD4Q98";"Page_6",#N/A,FALSE,"BAD4Q98";"Input_1",#N/A,FALSE,"BAD4Q98";"Input_2",#N/A,FALSE,"BAD4Q98"}</definedName>
    <definedName name="x" localSheetId="27" hidden="1">{"Page_1",#N/A,FALSE,"BAD4Q98";"Page_2",#N/A,FALSE,"BAD4Q98";"Page_3",#N/A,FALSE,"BAD4Q98";"Page_4",#N/A,FALSE,"BAD4Q98";"Page_5",#N/A,FALSE,"BAD4Q98";"Page_6",#N/A,FALSE,"BAD4Q98";"Input_1",#N/A,FALSE,"BAD4Q98";"Input_2",#N/A,FALSE,"BAD4Q98"}</definedName>
    <definedName name="x" localSheetId="28" hidden="1">{"Page_1",#N/A,FALSE,"BAD4Q98";"Page_2",#N/A,FALSE,"BAD4Q98";"Page_3",#N/A,FALSE,"BAD4Q98";"Page_4",#N/A,FALSE,"BAD4Q98";"Page_5",#N/A,FALSE,"BAD4Q98";"Page_6",#N/A,FALSE,"BAD4Q98";"Input_1",#N/A,FALSE,"BAD4Q98";"Input_2",#N/A,FALSE,"BAD4Q98"}</definedName>
    <definedName name="x" localSheetId="29" hidden="1">{"Page_1",#N/A,FALSE,"BAD4Q98";"Page_2",#N/A,FALSE,"BAD4Q98";"Page_3",#N/A,FALSE,"BAD4Q98";"Page_4",#N/A,FALSE,"BAD4Q98";"Page_5",#N/A,FALSE,"BAD4Q98";"Page_6",#N/A,FALSE,"BAD4Q98";"Input_1",#N/A,FALSE,"BAD4Q98";"Input_2",#N/A,FALSE,"BAD4Q98"}</definedName>
    <definedName name="x" localSheetId="30" hidden="1">{"Page_1",#N/A,FALSE,"BAD4Q98";"Page_2",#N/A,FALSE,"BAD4Q98";"Page_3",#N/A,FALSE,"BAD4Q98";"Page_4",#N/A,FALSE,"BAD4Q98";"Page_5",#N/A,FALSE,"BAD4Q98";"Page_6",#N/A,FALSE,"BAD4Q98";"Input_1",#N/A,FALSE,"BAD4Q98";"Input_2",#N/A,FALSE,"BAD4Q98"}</definedName>
    <definedName name="X_Amortization" localSheetId="16">#REF!,#REF!,#REF!,#REF!,#REF!,#REF!</definedName>
    <definedName name="X_Amortization" localSheetId="17">#REF!,#REF!,#REF!,#REF!,#REF!,#REF!</definedName>
    <definedName name="X_Amortization" localSheetId="18">#REF!,#REF!,#REF!,#REF!,#REF!,#REF!</definedName>
    <definedName name="X_Amortization" localSheetId="19">#REF!,#REF!,#REF!,#REF!,#REF!,#REF!</definedName>
    <definedName name="X_Amortization" localSheetId="20">#REF!,#REF!,#REF!,#REF!,#REF!,#REF!</definedName>
    <definedName name="X_Amortization" localSheetId="21">#REF!,#REF!,#REF!,#REF!,#REF!,#REF!</definedName>
    <definedName name="X_Amortization" localSheetId="25">#REF!,#REF!,#REF!,#REF!,#REF!,#REF!</definedName>
    <definedName name="X_Amortization" localSheetId="26">#REF!,#REF!,#REF!,#REF!,#REF!,#REF!</definedName>
    <definedName name="X_Amortization" localSheetId="27">#REF!,#REF!,#REF!,#REF!,#REF!,#REF!</definedName>
    <definedName name="X_Amortization" localSheetId="28">#REF!,#REF!,#REF!,#REF!,#REF!,#REF!</definedName>
    <definedName name="X_Amortization" localSheetId="29">#REF!,#REF!,#REF!,#REF!,#REF!,#REF!</definedName>
    <definedName name="X_Amortization" localSheetId="30">#REF!,#REF!,#REF!,#REF!,#REF!,#REF!</definedName>
    <definedName name="X_Amortization">#REF!,#REF!,#REF!,#REF!,#REF!,#REF!</definedName>
    <definedName name="X_Vld_Amort" localSheetId="16">#REF!</definedName>
    <definedName name="X_Vld_Amort" localSheetId="17">#REF!</definedName>
    <definedName name="X_Vld_Amort" localSheetId="18">#REF!</definedName>
    <definedName name="X_Vld_Amort" localSheetId="19">#REF!</definedName>
    <definedName name="X_Vld_Amort" localSheetId="20">#REF!</definedName>
    <definedName name="X_Vld_Amort" localSheetId="21">#REF!</definedName>
    <definedName name="X_Vld_Amort" localSheetId="25">#REF!</definedName>
    <definedName name="X_Vld_Amort" localSheetId="26">#REF!</definedName>
    <definedName name="X_Vld_Amort" localSheetId="27">#REF!</definedName>
    <definedName name="X_Vld_Amort" localSheetId="28">#REF!</definedName>
    <definedName name="X_Vld_Amort" localSheetId="29">#REF!</definedName>
    <definedName name="X_Vld_Amort" localSheetId="30">#REF!</definedName>
    <definedName name="X_Vld_Amort">#REF!</definedName>
    <definedName name="X_Vld_APIC" localSheetId="16">#REF!</definedName>
    <definedName name="X_Vld_APIC" localSheetId="17">#REF!</definedName>
    <definedName name="X_Vld_APIC" localSheetId="18">#REF!</definedName>
    <definedName name="X_Vld_APIC" localSheetId="19">#REF!</definedName>
    <definedName name="X_Vld_APIC" localSheetId="20">#REF!</definedName>
    <definedName name="X_Vld_APIC" localSheetId="21">#REF!</definedName>
    <definedName name="X_Vld_APIC" localSheetId="25">#REF!</definedName>
    <definedName name="X_Vld_APIC" localSheetId="26">#REF!</definedName>
    <definedName name="X_Vld_APIC" localSheetId="27">#REF!</definedName>
    <definedName name="X_Vld_APIC" localSheetId="28">#REF!</definedName>
    <definedName name="X_Vld_APIC" localSheetId="29">#REF!</definedName>
    <definedName name="X_Vld_APIC" localSheetId="30">#REF!</definedName>
    <definedName name="X_Vld_APIC">#REF!</definedName>
    <definedName name="X_Vld_ChgCash">'[12]CF Report'!$C$65</definedName>
    <definedName name="X_Vld_CStk" localSheetId="16">#REF!</definedName>
    <definedName name="X_Vld_CStk" localSheetId="17">#REF!</definedName>
    <definedName name="X_Vld_CStk" localSheetId="18">#REF!</definedName>
    <definedName name="X_Vld_CStk" localSheetId="19">#REF!</definedName>
    <definedName name="X_Vld_CStk" localSheetId="20">#REF!</definedName>
    <definedName name="X_Vld_CStk" localSheetId="21">#REF!</definedName>
    <definedName name="X_Vld_CStk" localSheetId="25">#REF!</definedName>
    <definedName name="X_Vld_CStk" localSheetId="26">#REF!</definedName>
    <definedName name="X_Vld_CStk" localSheetId="27">#REF!</definedName>
    <definedName name="X_Vld_CStk" localSheetId="28">#REF!</definedName>
    <definedName name="X_Vld_CStk" localSheetId="29">#REF!</definedName>
    <definedName name="X_Vld_CStk" localSheetId="30">#REF!</definedName>
    <definedName name="X_Vld_CStk">#REF!</definedName>
    <definedName name="X_Vld_DefCr" localSheetId="16">#REF!</definedName>
    <definedName name="X_Vld_DefCr" localSheetId="17">#REF!</definedName>
    <definedName name="X_Vld_DefCr" localSheetId="18">#REF!</definedName>
    <definedName name="X_Vld_DefCr" localSheetId="19">#REF!</definedName>
    <definedName name="X_Vld_DefCr" localSheetId="20">#REF!</definedName>
    <definedName name="X_Vld_DefCr" localSheetId="21">#REF!</definedName>
    <definedName name="X_Vld_DefCr" localSheetId="25">#REF!</definedName>
    <definedName name="X_Vld_DefCr" localSheetId="26">#REF!</definedName>
    <definedName name="X_Vld_DefCr" localSheetId="27">#REF!</definedName>
    <definedName name="X_Vld_DefCr" localSheetId="28">#REF!</definedName>
    <definedName name="X_Vld_DefCr" localSheetId="29">#REF!</definedName>
    <definedName name="X_Vld_DefCr" localSheetId="30">#REF!</definedName>
    <definedName name="X_Vld_DefCr">#REF!</definedName>
    <definedName name="X_Vld_Depr" localSheetId="16">#REF!</definedName>
    <definedName name="X_Vld_Depr" localSheetId="17">#REF!</definedName>
    <definedName name="X_Vld_Depr" localSheetId="18">#REF!</definedName>
    <definedName name="X_Vld_Depr" localSheetId="19">#REF!</definedName>
    <definedName name="X_Vld_Depr" localSheetId="20">#REF!</definedName>
    <definedName name="X_Vld_Depr" localSheetId="21">#REF!</definedName>
    <definedName name="X_Vld_Depr" localSheetId="25">#REF!</definedName>
    <definedName name="X_Vld_Depr" localSheetId="26">#REF!</definedName>
    <definedName name="X_Vld_Depr" localSheetId="27">#REF!</definedName>
    <definedName name="X_Vld_Depr" localSheetId="28">#REF!</definedName>
    <definedName name="X_Vld_Depr" localSheetId="29">#REF!</definedName>
    <definedName name="X_Vld_Depr" localSheetId="30">#REF!</definedName>
    <definedName name="X_Vld_Depr">#REF!</definedName>
    <definedName name="X_Vld_ESOP" localSheetId="16">#REF!</definedName>
    <definedName name="X_Vld_ESOP" localSheetId="17">#REF!</definedName>
    <definedName name="X_Vld_ESOP" localSheetId="18">#REF!</definedName>
    <definedName name="X_Vld_ESOP" localSheetId="19">#REF!</definedName>
    <definedName name="X_Vld_ESOP" localSheetId="20">#REF!</definedName>
    <definedName name="X_Vld_ESOP" localSheetId="21">#REF!</definedName>
    <definedName name="X_Vld_ESOP" localSheetId="25">#REF!</definedName>
    <definedName name="X_Vld_ESOP" localSheetId="26">#REF!</definedName>
    <definedName name="X_Vld_ESOP" localSheetId="27">#REF!</definedName>
    <definedName name="X_Vld_ESOP" localSheetId="28">#REF!</definedName>
    <definedName name="X_Vld_ESOP" localSheetId="29">#REF!</definedName>
    <definedName name="X_Vld_ESOP" localSheetId="30">#REF!</definedName>
    <definedName name="X_Vld_ESOP">#REF!</definedName>
    <definedName name="X_Vld_GdWl" localSheetId="16">#REF!</definedName>
    <definedName name="X_Vld_GdWl" localSheetId="17">#REF!</definedName>
    <definedName name="X_Vld_GdWl" localSheetId="18">#REF!</definedName>
    <definedName name="X_Vld_GdWl" localSheetId="19">#REF!</definedName>
    <definedName name="X_Vld_GdWl" localSheetId="20">#REF!</definedName>
    <definedName name="X_Vld_GdWl" localSheetId="21">#REF!</definedName>
    <definedName name="X_Vld_GdWl" localSheetId="25">#REF!</definedName>
    <definedName name="X_Vld_GdWl" localSheetId="26">#REF!</definedName>
    <definedName name="X_Vld_GdWl" localSheetId="27">#REF!</definedName>
    <definedName name="X_Vld_GdWl" localSheetId="28">#REF!</definedName>
    <definedName name="X_Vld_GdWl" localSheetId="29">#REF!</definedName>
    <definedName name="X_Vld_GdWl" localSheetId="30">#REF!</definedName>
    <definedName name="X_Vld_GdWl">#REF!</definedName>
    <definedName name="X_Vld_Inv" localSheetId="16">#REF!</definedName>
    <definedName name="X_Vld_Inv" localSheetId="17">#REF!</definedName>
    <definedName name="X_Vld_Inv" localSheetId="18">#REF!</definedName>
    <definedName name="X_Vld_Inv" localSheetId="19">#REF!</definedName>
    <definedName name="X_Vld_Inv" localSheetId="20">#REF!</definedName>
    <definedName name="X_Vld_Inv" localSheetId="21">#REF!</definedName>
    <definedName name="X_Vld_Inv" localSheetId="25">#REF!</definedName>
    <definedName name="X_Vld_Inv" localSheetId="26">#REF!</definedName>
    <definedName name="X_Vld_Inv" localSheetId="27">#REF!</definedName>
    <definedName name="X_Vld_Inv" localSheetId="28">#REF!</definedName>
    <definedName name="X_Vld_Inv" localSheetId="29">#REF!</definedName>
    <definedName name="X_Vld_Inv" localSheetId="30">#REF!</definedName>
    <definedName name="X_Vld_Inv">#REF!</definedName>
    <definedName name="X_Vld_LTAst" localSheetId="16">#REF!</definedName>
    <definedName name="X_Vld_LTAst" localSheetId="17">#REF!</definedName>
    <definedName name="X_Vld_LTAst" localSheetId="18">#REF!</definedName>
    <definedName name="X_Vld_LTAst" localSheetId="19">#REF!</definedName>
    <definedName name="X_Vld_LTAst" localSheetId="20">#REF!</definedName>
    <definedName name="X_Vld_LTAst" localSheetId="21">#REF!</definedName>
    <definedName name="X_Vld_LTAst" localSheetId="25">#REF!</definedName>
    <definedName name="X_Vld_LTAst" localSheetId="26">#REF!</definedName>
    <definedName name="X_Vld_LTAst" localSheetId="27">#REF!</definedName>
    <definedName name="X_Vld_LTAst" localSheetId="28">#REF!</definedName>
    <definedName name="X_Vld_LTAst" localSheetId="29">#REF!</definedName>
    <definedName name="X_Vld_LTAst" localSheetId="30">#REF!</definedName>
    <definedName name="X_Vld_LTAst">#REF!</definedName>
    <definedName name="X_Vld_LTDebt" localSheetId="16">#REF!</definedName>
    <definedName name="X_Vld_LTDebt" localSheetId="17">#REF!</definedName>
    <definedName name="X_Vld_LTDebt" localSheetId="18">#REF!</definedName>
    <definedName name="X_Vld_LTDebt" localSheetId="19">#REF!</definedName>
    <definedName name="X_Vld_LTDebt" localSheetId="20">#REF!</definedName>
    <definedName name="X_Vld_LTDebt" localSheetId="21">#REF!</definedName>
    <definedName name="X_Vld_LTDebt" localSheetId="25">#REF!</definedName>
    <definedName name="X_Vld_LTDebt" localSheetId="26">#REF!</definedName>
    <definedName name="X_Vld_LTDebt" localSheetId="27">#REF!</definedName>
    <definedName name="X_Vld_LTDebt" localSheetId="28">#REF!</definedName>
    <definedName name="X_Vld_LTDebt" localSheetId="29">#REF!</definedName>
    <definedName name="X_Vld_LTDebt" localSheetId="30">#REF!</definedName>
    <definedName name="X_Vld_LTDebt">#REF!</definedName>
    <definedName name="X_Vld_MinInt" localSheetId="16">#REF!</definedName>
    <definedName name="X_Vld_MinInt" localSheetId="17">#REF!</definedName>
    <definedName name="X_Vld_MinInt" localSheetId="18">#REF!</definedName>
    <definedName name="X_Vld_MinInt" localSheetId="19">#REF!</definedName>
    <definedName name="X_Vld_MinInt" localSheetId="20">#REF!</definedName>
    <definedName name="X_Vld_MinInt" localSheetId="21">#REF!</definedName>
    <definedName name="X_Vld_MinInt" localSheetId="25">#REF!</definedName>
    <definedName name="X_Vld_MinInt" localSheetId="26">#REF!</definedName>
    <definedName name="X_Vld_MinInt" localSheetId="27">#REF!</definedName>
    <definedName name="X_Vld_MinInt" localSheetId="28">#REF!</definedName>
    <definedName name="X_Vld_MinInt" localSheetId="29">#REF!</definedName>
    <definedName name="X_Vld_MinInt" localSheetId="30">#REF!</definedName>
    <definedName name="X_Vld_MinInt">#REF!</definedName>
    <definedName name="X_Vld_NetWrkCap" localSheetId="16">#REF!</definedName>
    <definedName name="X_Vld_NetWrkCap" localSheetId="17">#REF!</definedName>
    <definedName name="X_Vld_NetWrkCap" localSheetId="18">#REF!</definedName>
    <definedName name="X_Vld_NetWrkCap" localSheetId="19">#REF!</definedName>
    <definedName name="X_Vld_NetWrkCap" localSheetId="20">#REF!</definedName>
    <definedName name="X_Vld_NetWrkCap" localSheetId="21">#REF!</definedName>
    <definedName name="X_Vld_NetWrkCap" localSheetId="25">#REF!</definedName>
    <definedName name="X_Vld_NetWrkCap" localSheetId="26">#REF!</definedName>
    <definedName name="X_Vld_NetWrkCap" localSheetId="27">#REF!</definedName>
    <definedName name="X_Vld_NetWrkCap" localSheetId="28">#REF!</definedName>
    <definedName name="X_Vld_NetWrkCap" localSheetId="29">#REF!</definedName>
    <definedName name="X_Vld_NetWrkCap" localSheetId="30">#REF!</definedName>
    <definedName name="X_Vld_NetWrkCap">#REF!</definedName>
    <definedName name="X_Vld_NucTrst" localSheetId="16">#REF!</definedName>
    <definedName name="X_Vld_NucTrst" localSheetId="17">#REF!</definedName>
    <definedName name="X_Vld_NucTrst" localSheetId="18">#REF!</definedName>
    <definedName name="X_Vld_NucTrst" localSheetId="19">#REF!</definedName>
    <definedName name="X_Vld_NucTrst" localSheetId="20">#REF!</definedName>
    <definedName name="X_Vld_NucTrst" localSheetId="21">#REF!</definedName>
    <definedName name="X_Vld_NucTrst" localSheetId="25">#REF!</definedName>
    <definedName name="X_Vld_NucTrst" localSheetId="26">#REF!</definedName>
    <definedName name="X_Vld_NucTrst" localSheetId="27">#REF!</definedName>
    <definedName name="X_Vld_NucTrst" localSheetId="28">#REF!</definedName>
    <definedName name="X_Vld_NucTrst" localSheetId="29">#REF!</definedName>
    <definedName name="X_Vld_NucTrst" localSheetId="30">#REF!</definedName>
    <definedName name="X_Vld_NucTrst">#REF!</definedName>
    <definedName name="X_Vld_OthInc" localSheetId="16">#REF!</definedName>
    <definedName name="X_Vld_OthInc" localSheetId="17">#REF!</definedName>
    <definedName name="X_Vld_OthInc" localSheetId="18">#REF!</definedName>
    <definedName name="X_Vld_OthInc" localSheetId="19">#REF!</definedName>
    <definedName name="X_Vld_OthInc" localSheetId="20">#REF!</definedName>
    <definedName name="X_Vld_OthInc" localSheetId="21">#REF!</definedName>
    <definedName name="X_Vld_OthInc" localSheetId="25">#REF!</definedName>
    <definedName name="X_Vld_OthInc" localSheetId="26">#REF!</definedName>
    <definedName name="X_Vld_OthInc" localSheetId="27">#REF!</definedName>
    <definedName name="X_Vld_OthInc" localSheetId="28">#REF!</definedName>
    <definedName name="X_Vld_OthInc" localSheetId="29">#REF!</definedName>
    <definedName name="X_Vld_OthInc" localSheetId="30">#REF!</definedName>
    <definedName name="X_Vld_OthInc">#REF!</definedName>
    <definedName name="X_Vld_PfStk" localSheetId="16">#REF!</definedName>
    <definedName name="X_Vld_PfStk" localSheetId="17">#REF!</definedName>
    <definedName name="X_Vld_PfStk" localSheetId="18">#REF!</definedName>
    <definedName name="X_Vld_PfStk" localSheetId="19">#REF!</definedName>
    <definedName name="X_Vld_PfStk" localSheetId="20">#REF!</definedName>
    <definedName name="X_Vld_PfStk" localSheetId="21">#REF!</definedName>
    <definedName name="X_Vld_PfStk" localSheetId="25">#REF!</definedName>
    <definedName name="X_Vld_PfStk" localSheetId="26">#REF!</definedName>
    <definedName name="X_Vld_PfStk" localSheetId="27">#REF!</definedName>
    <definedName name="X_Vld_PfStk" localSheetId="28">#REF!</definedName>
    <definedName name="X_Vld_PfStk" localSheetId="29">#REF!</definedName>
    <definedName name="X_Vld_PfStk" localSheetId="30">#REF!</definedName>
    <definedName name="X_Vld_PfStk">#REF!</definedName>
    <definedName name="X_Vld_PPE" localSheetId="16">#REF!</definedName>
    <definedName name="X_Vld_PPE" localSheetId="17">#REF!</definedName>
    <definedName name="X_Vld_PPE" localSheetId="18">#REF!</definedName>
    <definedName name="X_Vld_PPE" localSheetId="19">#REF!</definedName>
    <definedName name="X_Vld_PPE" localSheetId="20">#REF!</definedName>
    <definedName name="X_Vld_PPE" localSheetId="21">#REF!</definedName>
    <definedName name="X_Vld_PPE" localSheetId="25">#REF!</definedName>
    <definedName name="X_Vld_PPE" localSheetId="26">#REF!</definedName>
    <definedName name="X_Vld_PPE" localSheetId="27">#REF!</definedName>
    <definedName name="X_Vld_PPE" localSheetId="28">#REF!</definedName>
    <definedName name="X_Vld_PPE" localSheetId="29">#REF!</definedName>
    <definedName name="X_Vld_PPE" localSheetId="30">#REF!</definedName>
    <definedName name="X_Vld_PPE">#REF!</definedName>
    <definedName name="X_Vld_RE" localSheetId="16">#REF!</definedName>
    <definedName name="X_Vld_RE" localSheetId="17">#REF!</definedName>
    <definedName name="X_Vld_RE" localSheetId="18">#REF!</definedName>
    <definedName name="X_Vld_RE" localSheetId="19">#REF!</definedName>
    <definedName name="X_Vld_RE" localSheetId="20">#REF!</definedName>
    <definedName name="X_Vld_RE" localSheetId="21">#REF!</definedName>
    <definedName name="X_Vld_RE" localSheetId="25">#REF!</definedName>
    <definedName name="X_Vld_RE" localSheetId="26">#REF!</definedName>
    <definedName name="X_Vld_RE" localSheetId="27">#REF!</definedName>
    <definedName name="X_Vld_RE" localSheetId="28">#REF!</definedName>
    <definedName name="X_Vld_RE" localSheetId="29">#REF!</definedName>
    <definedName name="X_Vld_RE" localSheetId="30">#REF!</definedName>
    <definedName name="X_Vld_RE">#REF!</definedName>
    <definedName name="X_Vld_RegAst" localSheetId="16">#REF!</definedName>
    <definedName name="X_Vld_RegAst" localSheetId="17">#REF!</definedName>
    <definedName name="X_Vld_RegAst" localSheetId="18">#REF!</definedName>
    <definedName name="X_Vld_RegAst" localSheetId="19">#REF!</definedName>
    <definedName name="X_Vld_RegAst" localSheetId="20">#REF!</definedName>
    <definedName name="X_Vld_RegAst" localSheetId="21">#REF!</definedName>
    <definedName name="X_Vld_RegAst" localSheetId="25">#REF!</definedName>
    <definedName name="X_Vld_RegAst" localSheetId="26">#REF!</definedName>
    <definedName name="X_Vld_RegAst" localSheetId="27">#REF!</definedName>
    <definedName name="X_Vld_RegAst" localSheetId="28">#REF!</definedName>
    <definedName name="X_Vld_RegAst" localSheetId="29">#REF!</definedName>
    <definedName name="X_Vld_RegAst" localSheetId="30">#REF!</definedName>
    <definedName name="X_Vld_RegAst">#REF!</definedName>
    <definedName name="X_Vld_Tax" localSheetId="16">#REF!</definedName>
    <definedName name="X_Vld_Tax" localSheetId="17">#REF!</definedName>
    <definedName name="X_Vld_Tax" localSheetId="18">#REF!</definedName>
    <definedName name="X_Vld_Tax" localSheetId="19">#REF!</definedName>
    <definedName name="X_Vld_Tax" localSheetId="20">#REF!</definedName>
    <definedName name="X_Vld_Tax" localSheetId="21">#REF!</definedName>
    <definedName name="X_Vld_Tax" localSheetId="25">#REF!</definedName>
    <definedName name="X_Vld_Tax" localSheetId="26">#REF!</definedName>
    <definedName name="X_Vld_Tax" localSheetId="27">#REF!</definedName>
    <definedName name="X_Vld_Tax" localSheetId="28">#REF!</definedName>
    <definedName name="X_Vld_Tax" localSheetId="29">#REF!</definedName>
    <definedName name="X_Vld_Tax" localSheetId="30">#REF!</definedName>
    <definedName name="X_Vld_Tax">#REF!</definedName>
    <definedName name="X_Vld_TrstPfSec" localSheetId="16">#REF!</definedName>
    <definedName name="X_Vld_TrstPfSec" localSheetId="17">#REF!</definedName>
    <definedName name="X_Vld_TrstPfSec" localSheetId="18">#REF!</definedName>
    <definedName name="X_Vld_TrstPfSec" localSheetId="19">#REF!</definedName>
    <definedName name="X_Vld_TrstPfSec" localSheetId="20">#REF!</definedName>
    <definedName name="X_Vld_TrstPfSec" localSheetId="21">#REF!</definedName>
    <definedName name="X_Vld_TrstPfSec" localSheetId="25">#REF!</definedName>
    <definedName name="X_Vld_TrstPfSec" localSheetId="26">#REF!</definedName>
    <definedName name="X_Vld_TrstPfSec" localSheetId="27">#REF!</definedName>
    <definedName name="X_Vld_TrstPfSec" localSheetId="28">#REF!</definedName>
    <definedName name="X_Vld_TrstPfSec" localSheetId="29">#REF!</definedName>
    <definedName name="X_Vld_TrstPfSec" localSheetId="30">#REF!</definedName>
    <definedName name="X_Vld_TrstPfSec">#REF!</definedName>
    <definedName name="xa" localSheetId="16">OFFSET(YAXIS,0,-1)</definedName>
    <definedName name="xa" localSheetId="17">OFFSET(YAXIS,0,-1)</definedName>
    <definedName name="xa" localSheetId="18">OFFSET(YAXIS,0,-1)</definedName>
    <definedName name="xa" localSheetId="19">OFFSET(YAXIS,0,-1)</definedName>
    <definedName name="xa" localSheetId="20">OFFSET(YAXIS,0,-1)</definedName>
    <definedName name="xa" localSheetId="21">OFFSET(YAXIS,0,-1)</definedName>
    <definedName name="xa" localSheetId="22">OFFSET(YAXIS,0,-1)</definedName>
    <definedName name="xa" localSheetId="3">OFFSET(YAXIS,0,-1)</definedName>
    <definedName name="xa" localSheetId="4">OFFSET(YAXIS,0,-1)</definedName>
    <definedName name="xa" localSheetId="13">OFFSET(YAXIS,0,-1)</definedName>
    <definedName name="xa" localSheetId="15">OFFSET(YAXIS,0,-1)</definedName>
    <definedName name="xa" localSheetId="25">OFFSET(YAXIS,0,-1)</definedName>
    <definedName name="xa" localSheetId="26">OFFSET(YAXIS,0,-1)</definedName>
    <definedName name="xa" localSheetId="27">OFFSET(YAXIS,0,-1)</definedName>
    <definedName name="xa" localSheetId="28">OFFSET(YAXIS,0,-1)</definedName>
    <definedName name="xa" localSheetId="29">OFFSET(YAXIS,0,-1)</definedName>
    <definedName name="xa" localSheetId="30">OFFSET(YAXIS,0,-1)</definedName>
    <definedName name="xa">OFFSET(YAXIS,0,-1)</definedName>
    <definedName name="xaxIS" localSheetId="16">OFFSET(YAXIS,0,-1)</definedName>
    <definedName name="xaxIS" localSheetId="17">OFFSET(YAXIS,0,-1)</definedName>
    <definedName name="xaxIS" localSheetId="18">OFFSET(YAXIS,0,-1)</definedName>
    <definedName name="xaxIS" localSheetId="19">OFFSET(YAXIS,0,-1)</definedName>
    <definedName name="xaxIS" localSheetId="20">OFFSET(YAXIS,0,-1)</definedName>
    <definedName name="xaxIS" localSheetId="21">OFFSET(YAXIS,0,-1)</definedName>
    <definedName name="xaxIS" localSheetId="22">OFFSET(YAXIS,0,-1)</definedName>
    <definedName name="xaxIS" localSheetId="3">OFFSET(YAXIS,0,-1)</definedName>
    <definedName name="xaxIS" localSheetId="4">OFFSET(YAXIS,0,-1)</definedName>
    <definedName name="xaxIS" localSheetId="13">OFFSET(YAXIS,0,-1)</definedName>
    <definedName name="xaxIS" localSheetId="15">OFFSET(YAXIS,0,-1)</definedName>
    <definedName name="xaxIS" localSheetId="25">OFFSET(YAXIS,0,-1)</definedName>
    <definedName name="xaxIS" localSheetId="26">OFFSET(YAXIS,0,-1)</definedName>
    <definedName name="xaxIS" localSheetId="27">OFFSET(YAXIS,0,-1)</definedName>
    <definedName name="xaxIS" localSheetId="28">OFFSET(YAXIS,0,-1)</definedName>
    <definedName name="xaxIS" localSheetId="29">OFFSET(YAXIS,0,-1)</definedName>
    <definedName name="xaxIS" localSheetId="30">OFFSET(YAXIS,0,-1)</definedName>
    <definedName name="xaxIS">OFFSET(YAXIS,0,-1)</definedName>
    <definedName name="xes" localSheetId="16" hidden="1">{#N/A,#N/A,FALSE,"Aging Summary";#N/A,#N/A,FALSE,"Ratio Analysis";#N/A,#N/A,FALSE,"Test 120 Day Accts";#N/A,#N/A,FALSE,"Tickmarks"}</definedName>
    <definedName name="xes" localSheetId="17" hidden="1">{#N/A,#N/A,FALSE,"Aging Summary";#N/A,#N/A,FALSE,"Ratio Analysis";#N/A,#N/A,FALSE,"Test 120 Day Accts";#N/A,#N/A,FALSE,"Tickmarks"}</definedName>
    <definedName name="xes" localSheetId="18" hidden="1">{#N/A,#N/A,FALSE,"Aging Summary";#N/A,#N/A,FALSE,"Ratio Analysis";#N/A,#N/A,FALSE,"Test 120 Day Accts";#N/A,#N/A,FALSE,"Tickmarks"}</definedName>
    <definedName name="xes" localSheetId="19" hidden="1">{#N/A,#N/A,FALSE,"Aging Summary";#N/A,#N/A,FALSE,"Ratio Analysis";#N/A,#N/A,FALSE,"Test 120 Day Accts";#N/A,#N/A,FALSE,"Tickmarks"}</definedName>
    <definedName name="xes" localSheetId="20" hidden="1">{#N/A,#N/A,FALSE,"Aging Summary";#N/A,#N/A,FALSE,"Ratio Analysis";#N/A,#N/A,FALSE,"Test 120 Day Accts";#N/A,#N/A,FALSE,"Tickmarks"}</definedName>
    <definedName name="xes" localSheetId="21" hidden="1">{#N/A,#N/A,FALSE,"Aging Summary";#N/A,#N/A,FALSE,"Ratio Analysis";#N/A,#N/A,FALSE,"Test 120 Day Accts";#N/A,#N/A,FALSE,"Tickmarks"}</definedName>
    <definedName name="xes" localSheetId="22" hidden="1">{#N/A,#N/A,FALSE,"Aging Summary";#N/A,#N/A,FALSE,"Ratio Analysis";#N/A,#N/A,FALSE,"Test 120 Day Accts";#N/A,#N/A,FALSE,"Tickmarks"}</definedName>
    <definedName name="xes" localSheetId="3" hidden="1">{#N/A,#N/A,FALSE,"Aging Summary";#N/A,#N/A,FALSE,"Ratio Analysis";#N/A,#N/A,FALSE,"Test 120 Day Accts";#N/A,#N/A,FALSE,"Tickmarks"}</definedName>
    <definedName name="xes" localSheetId="4" hidden="1">{#N/A,#N/A,FALSE,"Aging Summary";#N/A,#N/A,FALSE,"Ratio Analysis";#N/A,#N/A,FALSE,"Test 120 Day Accts";#N/A,#N/A,FALSE,"Tickmarks"}</definedName>
    <definedName name="xes" localSheetId="13" hidden="1">{#N/A,#N/A,FALSE,"Aging Summary";#N/A,#N/A,FALSE,"Ratio Analysis";#N/A,#N/A,FALSE,"Test 120 Day Accts";#N/A,#N/A,FALSE,"Tickmarks"}</definedName>
    <definedName name="xes" localSheetId="15" hidden="1">{#N/A,#N/A,FALSE,"Aging Summary";#N/A,#N/A,FALSE,"Ratio Analysis";#N/A,#N/A,FALSE,"Test 120 Day Accts";#N/A,#N/A,FALSE,"Tickmarks"}</definedName>
    <definedName name="xes" localSheetId="25" hidden="1">{#N/A,#N/A,FALSE,"Aging Summary";#N/A,#N/A,FALSE,"Ratio Analysis";#N/A,#N/A,FALSE,"Test 120 Day Accts";#N/A,#N/A,FALSE,"Tickmarks"}</definedName>
    <definedName name="xes" localSheetId="26" hidden="1">{#N/A,#N/A,FALSE,"Aging Summary";#N/A,#N/A,FALSE,"Ratio Analysis";#N/A,#N/A,FALSE,"Test 120 Day Accts";#N/A,#N/A,FALSE,"Tickmarks"}</definedName>
    <definedName name="xes" localSheetId="27" hidden="1">{#N/A,#N/A,FALSE,"Aging Summary";#N/A,#N/A,FALSE,"Ratio Analysis";#N/A,#N/A,FALSE,"Test 120 Day Accts";#N/A,#N/A,FALSE,"Tickmarks"}</definedName>
    <definedName name="xes" localSheetId="28" hidden="1">{#N/A,#N/A,FALSE,"Aging Summary";#N/A,#N/A,FALSE,"Ratio Analysis";#N/A,#N/A,FALSE,"Test 120 Day Accts";#N/A,#N/A,FALSE,"Tickmarks"}</definedName>
    <definedName name="xes" localSheetId="29" hidden="1">{#N/A,#N/A,FALSE,"Aging Summary";#N/A,#N/A,FALSE,"Ratio Analysis";#N/A,#N/A,FALSE,"Test 120 Day Accts";#N/A,#N/A,FALSE,"Tickmarks"}</definedName>
    <definedName name="xes" localSheetId="30" hidden="1">{#N/A,#N/A,FALSE,"Aging Summary";#N/A,#N/A,FALSE,"Ratio Analysis";#N/A,#N/A,FALSE,"Test 120 Day Accts";#N/A,#N/A,FALSE,"Tickmarks"}</definedName>
    <definedName name="XmnRefRange" localSheetId="16">#REF!</definedName>
    <definedName name="XmnRefRange" localSheetId="17">#REF!</definedName>
    <definedName name="XmnRefRange" localSheetId="18">#REF!</definedName>
    <definedName name="XmnRefRange" localSheetId="19">#REF!</definedName>
    <definedName name="XmnRefRange" localSheetId="20">#REF!</definedName>
    <definedName name="XmnRefRange" localSheetId="21">#REF!</definedName>
    <definedName name="XmnRefRange" localSheetId="25">#REF!</definedName>
    <definedName name="XmnRefRange" localSheetId="26">#REF!</definedName>
    <definedName name="XmnRefRange" localSheetId="27">#REF!</definedName>
    <definedName name="XmnRefRange" localSheetId="28">#REF!</definedName>
    <definedName name="XmnRefRange" localSheetId="29">#REF!</definedName>
    <definedName name="XmnRefRange" localSheetId="30">#REF!</definedName>
    <definedName name="XmnRefRange">#REF!</definedName>
    <definedName name="XREF_COLUMN_1" localSheetId="16" hidden="1">#REF!</definedName>
    <definedName name="XREF_COLUMN_1" localSheetId="17" hidden="1">#REF!</definedName>
    <definedName name="XREF_COLUMN_1" localSheetId="18" hidden="1">#REF!</definedName>
    <definedName name="XREF_COLUMN_1" localSheetId="19" hidden="1">#REF!</definedName>
    <definedName name="XREF_COLUMN_1" localSheetId="20" hidden="1">#REF!</definedName>
    <definedName name="XREF_COLUMN_1" localSheetId="21" hidden="1">#REF!</definedName>
    <definedName name="XREF_COLUMN_1" localSheetId="25" hidden="1">#REF!</definedName>
    <definedName name="XREF_COLUMN_1" localSheetId="26" hidden="1">#REF!</definedName>
    <definedName name="XREF_COLUMN_1" localSheetId="27" hidden="1">#REF!</definedName>
    <definedName name="XREF_COLUMN_1" localSheetId="28" hidden="1">#REF!</definedName>
    <definedName name="XREF_COLUMN_1" localSheetId="29" hidden="1">#REF!</definedName>
    <definedName name="XREF_COLUMN_1" localSheetId="30" hidden="1">#REF!</definedName>
    <definedName name="XREF_COLUMN_1" hidden="1">#REF!</definedName>
    <definedName name="XREF_COLUMN_10" localSheetId="16" hidden="1">#REF!</definedName>
    <definedName name="XREF_COLUMN_10" localSheetId="17" hidden="1">#REF!</definedName>
    <definedName name="XREF_COLUMN_10" localSheetId="18" hidden="1">#REF!</definedName>
    <definedName name="XREF_COLUMN_10" localSheetId="19" hidden="1">#REF!</definedName>
    <definedName name="XREF_COLUMN_10" localSheetId="20" hidden="1">#REF!</definedName>
    <definedName name="XREF_COLUMN_10" localSheetId="21" hidden="1">#REF!</definedName>
    <definedName name="XREF_COLUMN_10" localSheetId="25" hidden="1">#REF!</definedName>
    <definedName name="XREF_COLUMN_10" localSheetId="26" hidden="1">#REF!</definedName>
    <definedName name="XREF_COLUMN_10" localSheetId="27" hidden="1">#REF!</definedName>
    <definedName name="XREF_COLUMN_10" localSheetId="28" hidden="1">#REF!</definedName>
    <definedName name="XREF_COLUMN_10" localSheetId="29" hidden="1">#REF!</definedName>
    <definedName name="XREF_COLUMN_10" localSheetId="30" hidden="1">#REF!</definedName>
    <definedName name="XREF_COLUMN_10" hidden="1">#REF!</definedName>
    <definedName name="XREF_COLUMN_2" localSheetId="16" hidden="1">#REF!</definedName>
    <definedName name="XREF_COLUMN_2" localSheetId="17" hidden="1">#REF!</definedName>
    <definedName name="XREF_COLUMN_2" localSheetId="18" hidden="1">#REF!</definedName>
    <definedName name="XREF_COLUMN_2" localSheetId="19" hidden="1">#REF!</definedName>
    <definedName name="XREF_COLUMN_2" localSheetId="20" hidden="1">#REF!</definedName>
    <definedName name="XREF_COLUMN_2" localSheetId="21" hidden="1">#REF!</definedName>
    <definedName name="XREF_COLUMN_2" localSheetId="25" hidden="1">#REF!</definedName>
    <definedName name="XREF_COLUMN_2" localSheetId="26" hidden="1">#REF!</definedName>
    <definedName name="XREF_COLUMN_2" localSheetId="27" hidden="1">#REF!</definedName>
    <definedName name="XREF_COLUMN_2" localSheetId="28" hidden="1">#REF!</definedName>
    <definedName name="XREF_COLUMN_2" localSheetId="29" hidden="1">#REF!</definedName>
    <definedName name="XREF_COLUMN_2" localSheetId="30" hidden="1">#REF!</definedName>
    <definedName name="XREF_COLUMN_2" hidden="1">#REF!</definedName>
    <definedName name="XREF_COLUMN_3" localSheetId="16" hidden="1">#REF!</definedName>
    <definedName name="XREF_COLUMN_3" localSheetId="17" hidden="1">#REF!</definedName>
    <definedName name="XREF_COLUMN_3" localSheetId="18" hidden="1">#REF!</definedName>
    <definedName name="XREF_COLUMN_3" localSheetId="19" hidden="1">#REF!</definedName>
    <definedName name="XREF_COLUMN_3" localSheetId="20" hidden="1">#REF!</definedName>
    <definedName name="XREF_COLUMN_3" localSheetId="21" hidden="1">#REF!</definedName>
    <definedName name="XREF_COLUMN_3" localSheetId="25" hidden="1">#REF!</definedName>
    <definedName name="XREF_COLUMN_3" localSheetId="26" hidden="1">#REF!</definedName>
    <definedName name="XREF_COLUMN_3" localSheetId="27" hidden="1">#REF!</definedName>
    <definedName name="XREF_COLUMN_3" localSheetId="28" hidden="1">#REF!</definedName>
    <definedName name="XREF_COLUMN_3" localSheetId="29" hidden="1">#REF!</definedName>
    <definedName name="XREF_COLUMN_3" localSheetId="30" hidden="1">#REF!</definedName>
    <definedName name="XREF_COLUMN_3" hidden="1">#REF!</definedName>
    <definedName name="XREF_COLUMN_4" localSheetId="16" hidden="1">#REF!</definedName>
    <definedName name="XREF_COLUMN_4" localSheetId="17" hidden="1">#REF!</definedName>
    <definedName name="XREF_COLUMN_4" localSheetId="18" hidden="1">#REF!</definedName>
    <definedName name="XREF_COLUMN_4" localSheetId="19" hidden="1">#REF!</definedName>
    <definedName name="XREF_COLUMN_4" localSheetId="20" hidden="1">#REF!</definedName>
    <definedName name="XREF_COLUMN_4" localSheetId="21" hidden="1">#REF!</definedName>
    <definedName name="XREF_COLUMN_4" localSheetId="25" hidden="1">#REF!</definedName>
    <definedName name="XREF_COLUMN_4" localSheetId="26" hidden="1">#REF!</definedName>
    <definedName name="XREF_COLUMN_4" localSheetId="27" hidden="1">#REF!</definedName>
    <definedName name="XREF_COLUMN_4" localSheetId="28" hidden="1">#REF!</definedName>
    <definedName name="XREF_COLUMN_4" localSheetId="29" hidden="1">#REF!</definedName>
    <definedName name="XREF_COLUMN_4" localSheetId="30" hidden="1">#REF!</definedName>
    <definedName name="XREF_COLUMN_4" hidden="1">#REF!</definedName>
    <definedName name="XREF_COLUMN_5" localSheetId="16" hidden="1">#REF!</definedName>
    <definedName name="XREF_COLUMN_5" localSheetId="17" hidden="1">#REF!</definedName>
    <definedName name="XREF_COLUMN_5" localSheetId="18" hidden="1">#REF!</definedName>
    <definedName name="XREF_COLUMN_5" localSheetId="19" hidden="1">#REF!</definedName>
    <definedName name="XREF_COLUMN_5" localSheetId="20" hidden="1">#REF!</definedName>
    <definedName name="XREF_COLUMN_5" localSheetId="21" hidden="1">#REF!</definedName>
    <definedName name="XREF_COLUMN_5" localSheetId="25" hidden="1">#REF!</definedName>
    <definedName name="XREF_COLUMN_5" localSheetId="26" hidden="1">#REF!</definedName>
    <definedName name="XREF_COLUMN_5" localSheetId="27" hidden="1">#REF!</definedName>
    <definedName name="XREF_COLUMN_5" localSheetId="28" hidden="1">#REF!</definedName>
    <definedName name="XREF_COLUMN_5" localSheetId="29" hidden="1">#REF!</definedName>
    <definedName name="XREF_COLUMN_5" localSheetId="30" hidden="1">#REF!</definedName>
    <definedName name="XREF_COLUMN_5" hidden="1">#REF!</definedName>
    <definedName name="XREF_COLUMN_6" localSheetId="16" hidden="1">#REF!</definedName>
    <definedName name="XREF_COLUMN_6" localSheetId="17" hidden="1">#REF!</definedName>
    <definedName name="XREF_COLUMN_6" localSheetId="18" hidden="1">#REF!</definedName>
    <definedName name="XREF_COLUMN_6" localSheetId="19" hidden="1">#REF!</definedName>
    <definedName name="XREF_COLUMN_6" localSheetId="20" hidden="1">#REF!</definedName>
    <definedName name="XREF_COLUMN_6" localSheetId="21" hidden="1">#REF!</definedName>
    <definedName name="XREF_COLUMN_6" localSheetId="25" hidden="1">#REF!</definedName>
    <definedName name="XREF_COLUMN_6" localSheetId="26" hidden="1">#REF!</definedName>
    <definedName name="XREF_COLUMN_6" localSheetId="27" hidden="1">#REF!</definedName>
    <definedName name="XREF_COLUMN_6" localSheetId="28" hidden="1">#REF!</definedName>
    <definedName name="XREF_COLUMN_6" localSheetId="29" hidden="1">#REF!</definedName>
    <definedName name="XREF_COLUMN_6" localSheetId="30" hidden="1">#REF!</definedName>
    <definedName name="XREF_COLUMN_6" hidden="1">#REF!</definedName>
    <definedName name="XREF_COLUMN_7" localSheetId="16" hidden="1">#REF!</definedName>
    <definedName name="XREF_COLUMN_7" localSheetId="17" hidden="1">#REF!</definedName>
    <definedName name="XREF_COLUMN_7" localSheetId="18" hidden="1">#REF!</definedName>
    <definedName name="XREF_COLUMN_7" localSheetId="19" hidden="1">#REF!</definedName>
    <definedName name="XREF_COLUMN_7" localSheetId="20" hidden="1">#REF!</definedName>
    <definedName name="XREF_COLUMN_7" localSheetId="21" hidden="1">#REF!</definedName>
    <definedName name="XREF_COLUMN_7" localSheetId="25" hidden="1">#REF!</definedName>
    <definedName name="XREF_COLUMN_7" localSheetId="26" hidden="1">#REF!</definedName>
    <definedName name="XREF_COLUMN_7" localSheetId="27" hidden="1">#REF!</definedName>
    <definedName name="XREF_COLUMN_7" localSheetId="28" hidden="1">#REF!</definedName>
    <definedName name="XREF_COLUMN_7" localSheetId="29" hidden="1">#REF!</definedName>
    <definedName name="XREF_COLUMN_7" localSheetId="30" hidden="1">#REF!</definedName>
    <definedName name="XREF_COLUMN_7" hidden="1">#REF!</definedName>
    <definedName name="XREF_COLUMN_8" localSheetId="16" hidden="1">#REF!</definedName>
    <definedName name="XREF_COLUMN_8" localSheetId="17" hidden="1">#REF!</definedName>
    <definedName name="XREF_COLUMN_8" localSheetId="18" hidden="1">#REF!</definedName>
    <definedName name="XREF_COLUMN_8" localSheetId="19" hidden="1">#REF!</definedName>
    <definedName name="XREF_COLUMN_8" localSheetId="20" hidden="1">#REF!</definedName>
    <definedName name="XREF_COLUMN_8" localSheetId="21" hidden="1">#REF!</definedName>
    <definedName name="XREF_COLUMN_8" localSheetId="25" hidden="1">#REF!</definedName>
    <definedName name="XREF_COLUMN_8" localSheetId="26" hidden="1">#REF!</definedName>
    <definedName name="XREF_COLUMN_8" localSheetId="27" hidden="1">#REF!</definedName>
    <definedName name="XREF_COLUMN_8" localSheetId="28" hidden="1">#REF!</definedName>
    <definedName name="XREF_COLUMN_8" localSheetId="29" hidden="1">#REF!</definedName>
    <definedName name="XREF_COLUMN_8" localSheetId="30" hidden="1">#REF!</definedName>
    <definedName name="XREF_COLUMN_8" hidden="1">#REF!</definedName>
    <definedName name="XREF_COLUMN_9" localSheetId="16" hidden="1">#REF!</definedName>
    <definedName name="XREF_COLUMN_9" localSheetId="17" hidden="1">#REF!</definedName>
    <definedName name="XREF_COLUMN_9" localSheetId="18" hidden="1">#REF!</definedName>
    <definedName name="XREF_COLUMN_9" localSheetId="19" hidden="1">#REF!</definedName>
    <definedName name="XREF_COLUMN_9" localSheetId="20" hidden="1">#REF!</definedName>
    <definedName name="XREF_COLUMN_9" localSheetId="21" hidden="1">#REF!</definedName>
    <definedName name="XREF_COLUMN_9" localSheetId="25" hidden="1">#REF!</definedName>
    <definedName name="XREF_COLUMN_9" localSheetId="26" hidden="1">#REF!</definedName>
    <definedName name="XREF_COLUMN_9" localSheetId="27" hidden="1">#REF!</definedName>
    <definedName name="XREF_COLUMN_9" localSheetId="28" hidden="1">#REF!</definedName>
    <definedName name="XREF_COLUMN_9" localSheetId="29" hidden="1">#REF!</definedName>
    <definedName name="XREF_COLUMN_9" localSheetId="30" hidden="1">#REF!</definedName>
    <definedName name="XREF_COLUMN_9" hidden="1">#REF!</definedName>
    <definedName name="XRefActiveRow" localSheetId="16" hidden="1">#REF!</definedName>
    <definedName name="XRefActiveRow" localSheetId="17" hidden="1">#REF!</definedName>
    <definedName name="XRefActiveRow" localSheetId="18" hidden="1">#REF!</definedName>
    <definedName name="XRefActiveRow" localSheetId="19" hidden="1">#REF!</definedName>
    <definedName name="XRefActiveRow" localSheetId="20" hidden="1">#REF!</definedName>
    <definedName name="XRefActiveRow" localSheetId="21" hidden="1">#REF!</definedName>
    <definedName name="XRefActiveRow" localSheetId="25" hidden="1">#REF!</definedName>
    <definedName name="XRefActiveRow" localSheetId="26" hidden="1">#REF!</definedName>
    <definedName name="XRefActiveRow" localSheetId="27" hidden="1">#REF!</definedName>
    <definedName name="XRefActiveRow" localSheetId="28" hidden="1">#REF!</definedName>
    <definedName name="XRefActiveRow" localSheetId="29" hidden="1">#REF!</definedName>
    <definedName name="XRefActiveRow" localSheetId="30" hidden="1">#REF!</definedName>
    <definedName name="XRefActiveRow" hidden="1">#REF!</definedName>
    <definedName name="XRefColumnsCount" hidden="1">1</definedName>
    <definedName name="XRefCopy1" localSheetId="16" hidden="1">#REF!</definedName>
    <definedName name="XRefCopy1" localSheetId="17" hidden="1">#REF!</definedName>
    <definedName name="XRefCopy1" localSheetId="18" hidden="1">#REF!</definedName>
    <definedName name="XRefCopy1" localSheetId="19" hidden="1">#REF!</definedName>
    <definedName name="XRefCopy1" localSheetId="20" hidden="1">#REF!</definedName>
    <definedName name="XRefCopy1" localSheetId="21" hidden="1">#REF!</definedName>
    <definedName name="XRefCopy1" localSheetId="25" hidden="1">#REF!</definedName>
    <definedName name="XRefCopy1" localSheetId="26" hidden="1">#REF!</definedName>
    <definedName name="XRefCopy1" localSheetId="27" hidden="1">#REF!</definedName>
    <definedName name="XRefCopy1" localSheetId="28" hidden="1">#REF!</definedName>
    <definedName name="XRefCopy1" localSheetId="29" hidden="1">#REF!</definedName>
    <definedName name="XRefCopy1" localSheetId="30" hidden="1">#REF!</definedName>
    <definedName name="XRefCopy1" hidden="1">#REF!</definedName>
    <definedName name="XRefCopy10" localSheetId="16" hidden="1">#REF!</definedName>
    <definedName name="XRefCopy10" localSheetId="17" hidden="1">#REF!</definedName>
    <definedName name="XRefCopy10" localSheetId="18" hidden="1">#REF!</definedName>
    <definedName name="XRefCopy10" localSheetId="19" hidden="1">#REF!</definedName>
    <definedName name="XRefCopy10" localSheetId="20" hidden="1">#REF!</definedName>
    <definedName name="XRefCopy10" localSheetId="21" hidden="1">#REF!</definedName>
    <definedName name="XRefCopy10" localSheetId="25" hidden="1">#REF!</definedName>
    <definedName name="XRefCopy10" localSheetId="26" hidden="1">#REF!</definedName>
    <definedName name="XRefCopy10" localSheetId="27" hidden="1">#REF!</definedName>
    <definedName name="XRefCopy10" localSheetId="28" hidden="1">#REF!</definedName>
    <definedName name="XRefCopy10" localSheetId="29" hidden="1">#REF!</definedName>
    <definedName name="XRefCopy10" localSheetId="30" hidden="1">#REF!</definedName>
    <definedName name="XRefCopy10" hidden="1">#REF!</definedName>
    <definedName name="XRefCopy10Row" localSheetId="16" hidden="1">#REF!</definedName>
    <definedName name="XRefCopy10Row" localSheetId="17" hidden="1">#REF!</definedName>
    <definedName name="XRefCopy10Row" localSheetId="18" hidden="1">#REF!</definedName>
    <definedName name="XRefCopy10Row" localSheetId="19" hidden="1">#REF!</definedName>
    <definedName name="XRefCopy10Row" localSheetId="20" hidden="1">#REF!</definedName>
    <definedName name="XRefCopy10Row" localSheetId="21" hidden="1">#REF!</definedName>
    <definedName name="XRefCopy10Row" localSheetId="25" hidden="1">#REF!</definedName>
    <definedName name="XRefCopy10Row" localSheetId="26" hidden="1">#REF!</definedName>
    <definedName name="XRefCopy10Row" localSheetId="27" hidden="1">#REF!</definedName>
    <definedName name="XRefCopy10Row" localSheetId="28" hidden="1">#REF!</definedName>
    <definedName name="XRefCopy10Row" localSheetId="29" hidden="1">#REF!</definedName>
    <definedName name="XRefCopy10Row" localSheetId="30" hidden="1">#REF!</definedName>
    <definedName name="XRefCopy10Row" hidden="1">#REF!</definedName>
    <definedName name="XRefCopy11" localSheetId="16" hidden="1">#REF!</definedName>
    <definedName name="XRefCopy11" localSheetId="17" hidden="1">#REF!</definedName>
    <definedName name="XRefCopy11" localSheetId="18" hidden="1">#REF!</definedName>
    <definedName name="XRefCopy11" localSheetId="19" hidden="1">#REF!</definedName>
    <definedName name="XRefCopy11" localSheetId="20" hidden="1">#REF!</definedName>
    <definedName name="XRefCopy11" localSheetId="21" hidden="1">#REF!</definedName>
    <definedName name="XRefCopy11" localSheetId="25" hidden="1">#REF!</definedName>
    <definedName name="XRefCopy11" localSheetId="26" hidden="1">#REF!</definedName>
    <definedName name="XRefCopy11" localSheetId="27" hidden="1">#REF!</definedName>
    <definedName name="XRefCopy11" localSheetId="28" hidden="1">#REF!</definedName>
    <definedName name="XRefCopy11" localSheetId="29" hidden="1">#REF!</definedName>
    <definedName name="XRefCopy11" localSheetId="30" hidden="1">#REF!</definedName>
    <definedName name="XRefCopy11" hidden="1">#REF!</definedName>
    <definedName name="XRefCopy11Row" localSheetId="16" hidden="1">#REF!</definedName>
    <definedName name="XRefCopy11Row" localSheetId="17" hidden="1">#REF!</definedName>
    <definedName name="XRefCopy11Row" localSheetId="18" hidden="1">#REF!</definedName>
    <definedName name="XRefCopy11Row" localSheetId="19" hidden="1">#REF!</definedName>
    <definedName name="XRefCopy11Row" localSheetId="20" hidden="1">#REF!</definedName>
    <definedName name="XRefCopy11Row" localSheetId="21" hidden="1">#REF!</definedName>
    <definedName name="XRefCopy11Row" localSheetId="25" hidden="1">#REF!</definedName>
    <definedName name="XRefCopy11Row" localSheetId="26" hidden="1">#REF!</definedName>
    <definedName name="XRefCopy11Row" localSheetId="27" hidden="1">#REF!</definedName>
    <definedName name="XRefCopy11Row" localSheetId="28" hidden="1">#REF!</definedName>
    <definedName name="XRefCopy11Row" localSheetId="29" hidden="1">#REF!</definedName>
    <definedName name="XRefCopy11Row" localSheetId="30" hidden="1">#REF!</definedName>
    <definedName name="XRefCopy11Row" hidden="1">#REF!</definedName>
    <definedName name="XRefCopy12" localSheetId="16" hidden="1">#REF!</definedName>
    <definedName name="XRefCopy12" localSheetId="17" hidden="1">#REF!</definedName>
    <definedName name="XRefCopy12" localSheetId="18" hidden="1">#REF!</definedName>
    <definedName name="XRefCopy12" localSheetId="19" hidden="1">#REF!</definedName>
    <definedName name="XRefCopy12" localSheetId="20" hidden="1">#REF!</definedName>
    <definedName name="XRefCopy12" localSheetId="21" hidden="1">#REF!</definedName>
    <definedName name="XRefCopy12" localSheetId="25" hidden="1">#REF!</definedName>
    <definedName name="XRefCopy12" localSheetId="26" hidden="1">#REF!</definedName>
    <definedName name="XRefCopy12" localSheetId="27" hidden="1">#REF!</definedName>
    <definedName name="XRefCopy12" localSheetId="28" hidden="1">#REF!</definedName>
    <definedName name="XRefCopy12" localSheetId="29" hidden="1">#REF!</definedName>
    <definedName name="XRefCopy12" localSheetId="30" hidden="1">#REF!</definedName>
    <definedName name="XRefCopy12" hidden="1">#REF!</definedName>
    <definedName name="XRefCopy12Row" localSheetId="16" hidden="1">#REF!</definedName>
    <definedName name="XRefCopy12Row" localSheetId="17" hidden="1">#REF!</definedName>
    <definedName name="XRefCopy12Row" localSheetId="18" hidden="1">#REF!</definedName>
    <definedName name="XRefCopy12Row" localSheetId="19" hidden="1">#REF!</definedName>
    <definedName name="XRefCopy12Row" localSheetId="20" hidden="1">#REF!</definedName>
    <definedName name="XRefCopy12Row" localSheetId="21" hidden="1">#REF!</definedName>
    <definedName name="XRefCopy12Row" localSheetId="25" hidden="1">#REF!</definedName>
    <definedName name="XRefCopy12Row" localSheetId="26" hidden="1">#REF!</definedName>
    <definedName name="XRefCopy12Row" localSheetId="27" hidden="1">#REF!</definedName>
    <definedName name="XRefCopy12Row" localSheetId="28" hidden="1">#REF!</definedName>
    <definedName name="XRefCopy12Row" localSheetId="29" hidden="1">#REF!</definedName>
    <definedName name="XRefCopy12Row" localSheetId="30" hidden="1">#REF!</definedName>
    <definedName name="XRefCopy12Row" hidden="1">#REF!</definedName>
    <definedName name="XRefCopy13" localSheetId="16" hidden="1">#REF!</definedName>
    <definedName name="XRefCopy13" localSheetId="17" hidden="1">#REF!</definedName>
    <definedName name="XRefCopy13" localSheetId="18" hidden="1">#REF!</definedName>
    <definedName name="XRefCopy13" localSheetId="19" hidden="1">#REF!</definedName>
    <definedName name="XRefCopy13" localSheetId="20" hidden="1">#REF!</definedName>
    <definedName name="XRefCopy13" localSheetId="21" hidden="1">#REF!</definedName>
    <definedName name="XRefCopy13" localSheetId="25" hidden="1">#REF!</definedName>
    <definedName name="XRefCopy13" localSheetId="26" hidden="1">#REF!</definedName>
    <definedName name="XRefCopy13" localSheetId="27" hidden="1">#REF!</definedName>
    <definedName name="XRefCopy13" localSheetId="28" hidden="1">#REF!</definedName>
    <definedName name="XRefCopy13" localSheetId="29" hidden="1">#REF!</definedName>
    <definedName name="XRefCopy13" localSheetId="30" hidden="1">#REF!</definedName>
    <definedName name="XRefCopy13" hidden="1">#REF!</definedName>
    <definedName name="XRefCopy13Row" localSheetId="16" hidden="1">#REF!</definedName>
    <definedName name="XRefCopy13Row" localSheetId="17" hidden="1">#REF!</definedName>
    <definedName name="XRefCopy13Row" localSheetId="18" hidden="1">#REF!</definedName>
    <definedName name="XRefCopy13Row" localSheetId="19" hidden="1">#REF!</definedName>
    <definedName name="XRefCopy13Row" localSheetId="20" hidden="1">#REF!</definedName>
    <definedName name="XRefCopy13Row" localSheetId="21" hidden="1">#REF!</definedName>
    <definedName name="XRefCopy13Row" localSheetId="25" hidden="1">#REF!</definedName>
    <definedName name="XRefCopy13Row" localSheetId="26" hidden="1">#REF!</definedName>
    <definedName name="XRefCopy13Row" localSheetId="27" hidden="1">#REF!</definedName>
    <definedName name="XRefCopy13Row" localSheetId="28" hidden="1">#REF!</definedName>
    <definedName name="XRefCopy13Row" localSheetId="29" hidden="1">#REF!</definedName>
    <definedName name="XRefCopy13Row" localSheetId="30" hidden="1">#REF!</definedName>
    <definedName name="XRefCopy13Row" hidden="1">#REF!</definedName>
    <definedName name="XRefCopy14" localSheetId="16" hidden="1">#REF!</definedName>
    <definedName name="XRefCopy14" localSheetId="17" hidden="1">#REF!</definedName>
    <definedName name="XRefCopy14" localSheetId="18" hidden="1">#REF!</definedName>
    <definedName name="XRefCopy14" localSheetId="19" hidden="1">#REF!</definedName>
    <definedName name="XRefCopy14" localSheetId="20" hidden="1">#REF!</definedName>
    <definedName name="XRefCopy14" localSheetId="21" hidden="1">#REF!</definedName>
    <definedName name="XRefCopy14" localSheetId="25" hidden="1">#REF!</definedName>
    <definedName name="XRefCopy14" localSheetId="26" hidden="1">#REF!</definedName>
    <definedName name="XRefCopy14" localSheetId="27" hidden="1">#REF!</definedName>
    <definedName name="XRefCopy14" localSheetId="28" hidden="1">#REF!</definedName>
    <definedName name="XRefCopy14" localSheetId="29" hidden="1">#REF!</definedName>
    <definedName name="XRefCopy14" localSheetId="30" hidden="1">#REF!</definedName>
    <definedName name="XRefCopy14" hidden="1">#REF!</definedName>
    <definedName name="XRefCopy14Row" localSheetId="16" hidden="1">#REF!</definedName>
    <definedName name="XRefCopy14Row" localSheetId="17" hidden="1">#REF!</definedName>
    <definedName name="XRefCopy14Row" localSheetId="18" hidden="1">#REF!</definedName>
    <definedName name="XRefCopy14Row" localSheetId="19" hidden="1">#REF!</definedName>
    <definedName name="XRefCopy14Row" localSheetId="20" hidden="1">#REF!</definedName>
    <definedName name="XRefCopy14Row" localSheetId="21" hidden="1">#REF!</definedName>
    <definedName name="XRefCopy14Row" localSheetId="25" hidden="1">#REF!</definedName>
    <definedName name="XRefCopy14Row" localSheetId="26" hidden="1">#REF!</definedName>
    <definedName name="XRefCopy14Row" localSheetId="27" hidden="1">#REF!</definedName>
    <definedName name="XRefCopy14Row" localSheetId="28" hidden="1">#REF!</definedName>
    <definedName name="XRefCopy14Row" localSheetId="29" hidden="1">#REF!</definedName>
    <definedName name="XRefCopy14Row" localSheetId="30" hidden="1">#REF!</definedName>
    <definedName name="XRefCopy14Row" hidden="1">#REF!</definedName>
    <definedName name="XRefCopy15" localSheetId="16" hidden="1">#REF!</definedName>
    <definedName name="XRefCopy15" localSheetId="17" hidden="1">#REF!</definedName>
    <definedName name="XRefCopy15" localSheetId="18" hidden="1">#REF!</definedName>
    <definedName name="XRefCopy15" localSheetId="19" hidden="1">#REF!</definedName>
    <definedName name="XRefCopy15" localSheetId="20" hidden="1">#REF!</definedName>
    <definedName name="XRefCopy15" localSheetId="21" hidden="1">#REF!</definedName>
    <definedName name="XRefCopy15" localSheetId="25" hidden="1">#REF!</definedName>
    <definedName name="XRefCopy15" localSheetId="26" hidden="1">#REF!</definedName>
    <definedName name="XRefCopy15" localSheetId="27" hidden="1">#REF!</definedName>
    <definedName name="XRefCopy15" localSheetId="28" hidden="1">#REF!</definedName>
    <definedName name="XRefCopy15" localSheetId="29" hidden="1">#REF!</definedName>
    <definedName name="XRefCopy15" localSheetId="30" hidden="1">#REF!</definedName>
    <definedName name="XRefCopy15" hidden="1">#REF!</definedName>
    <definedName name="XRefCopy15Row" localSheetId="16" hidden="1">#REF!</definedName>
    <definedName name="XRefCopy15Row" localSheetId="17" hidden="1">#REF!</definedName>
    <definedName name="XRefCopy15Row" localSheetId="18" hidden="1">#REF!</definedName>
    <definedName name="XRefCopy15Row" localSheetId="19" hidden="1">#REF!</definedName>
    <definedName name="XRefCopy15Row" localSheetId="20" hidden="1">#REF!</definedName>
    <definedName name="XRefCopy15Row" localSheetId="21" hidden="1">#REF!</definedName>
    <definedName name="XRefCopy15Row" localSheetId="25" hidden="1">#REF!</definedName>
    <definedName name="XRefCopy15Row" localSheetId="26" hidden="1">#REF!</definedName>
    <definedName name="XRefCopy15Row" localSheetId="27" hidden="1">#REF!</definedName>
    <definedName name="XRefCopy15Row" localSheetId="28" hidden="1">#REF!</definedName>
    <definedName name="XRefCopy15Row" localSheetId="29" hidden="1">#REF!</definedName>
    <definedName name="XRefCopy15Row" localSheetId="30" hidden="1">#REF!</definedName>
    <definedName name="XRefCopy15Row" hidden="1">#REF!</definedName>
    <definedName name="XRefCopy16" localSheetId="16" hidden="1">#REF!</definedName>
    <definedName name="XRefCopy16" localSheetId="17" hidden="1">#REF!</definedName>
    <definedName name="XRefCopy16" localSheetId="18" hidden="1">#REF!</definedName>
    <definedName name="XRefCopy16" localSheetId="19" hidden="1">#REF!</definedName>
    <definedName name="XRefCopy16" localSheetId="20" hidden="1">#REF!</definedName>
    <definedName name="XRefCopy16" localSheetId="21" hidden="1">#REF!</definedName>
    <definedName name="XRefCopy16" localSheetId="25" hidden="1">#REF!</definedName>
    <definedName name="XRefCopy16" localSheetId="26" hidden="1">#REF!</definedName>
    <definedName name="XRefCopy16" localSheetId="27" hidden="1">#REF!</definedName>
    <definedName name="XRefCopy16" localSheetId="28" hidden="1">#REF!</definedName>
    <definedName name="XRefCopy16" localSheetId="29" hidden="1">#REF!</definedName>
    <definedName name="XRefCopy16" localSheetId="30" hidden="1">#REF!</definedName>
    <definedName name="XRefCopy16" hidden="1">#REF!</definedName>
    <definedName name="XRefCopy16Row" localSheetId="16" hidden="1">#REF!</definedName>
    <definedName name="XRefCopy16Row" localSheetId="17" hidden="1">#REF!</definedName>
    <definedName name="XRefCopy16Row" localSheetId="18" hidden="1">#REF!</definedName>
    <definedName name="XRefCopy16Row" localSheetId="19" hidden="1">#REF!</definedName>
    <definedName name="XRefCopy16Row" localSheetId="20" hidden="1">#REF!</definedName>
    <definedName name="XRefCopy16Row" localSheetId="21" hidden="1">#REF!</definedName>
    <definedName name="XRefCopy16Row" localSheetId="25" hidden="1">#REF!</definedName>
    <definedName name="XRefCopy16Row" localSheetId="26" hidden="1">#REF!</definedName>
    <definedName name="XRefCopy16Row" localSheetId="27" hidden="1">#REF!</definedName>
    <definedName name="XRefCopy16Row" localSheetId="28" hidden="1">#REF!</definedName>
    <definedName name="XRefCopy16Row" localSheetId="29" hidden="1">#REF!</definedName>
    <definedName name="XRefCopy16Row" localSheetId="30" hidden="1">#REF!</definedName>
    <definedName name="XRefCopy16Row" hidden="1">#REF!</definedName>
    <definedName name="XRefCopy17" localSheetId="16" hidden="1">#REF!</definedName>
    <definedName name="XRefCopy17" localSheetId="17" hidden="1">#REF!</definedName>
    <definedName name="XRefCopy17" localSheetId="18" hidden="1">#REF!</definedName>
    <definedName name="XRefCopy17" localSheetId="19" hidden="1">#REF!</definedName>
    <definedName name="XRefCopy17" localSheetId="20" hidden="1">#REF!</definedName>
    <definedName name="XRefCopy17" localSheetId="21" hidden="1">#REF!</definedName>
    <definedName name="XRefCopy17" localSheetId="25" hidden="1">#REF!</definedName>
    <definedName name="XRefCopy17" localSheetId="26" hidden="1">#REF!</definedName>
    <definedName name="XRefCopy17" localSheetId="27" hidden="1">#REF!</definedName>
    <definedName name="XRefCopy17" localSheetId="28" hidden="1">#REF!</definedName>
    <definedName name="XRefCopy17" localSheetId="29" hidden="1">#REF!</definedName>
    <definedName name="XRefCopy17" localSheetId="30" hidden="1">#REF!</definedName>
    <definedName name="XRefCopy17" hidden="1">#REF!</definedName>
    <definedName name="XRefCopy17Row" localSheetId="16" hidden="1">#REF!</definedName>
    <definedName name="XRefCopy17Row" localSheetId="17" hidden="1">#REF!</definedName>
    <definedName name="XRefCopy17Row" localSheetId="18" hidden="1">#REF!</definedName>
    <definedName name="XRefCopy17Row" localSheetId="19" hidden="1">#REF!</definedName>
    <definedName name="XRefCopy17Row" localSheetId="20" hidden="1">#REF!</definedName>
    <definedName name="XRefCopy17Row" localSheetId="21" hidden="1">#REF!</definedName>
    <definedName name="XRefCopy17Row" localSheetId="25" hidden="1">#REF!</definedName>
    <definedName name="XRefCopy17Row" localSheetId="26" hidden="1">#REF!</definedName>
    <definedName name="XRefCopy17Row" localSheetId="27" hidden="1">#REF!</definedName>
    <definedName name="XRefCopy17Row" localSheetId="28" hidden="1">#REF!</definedName>
    <definedName name="XRefCopy17Row" localSheetId="29" hidden="1">#REF!</definedName>
    <definedName name="XRefCopy17Row" localSheetId="30" hidden="1">#REF!</definedName>
    <definedName name="XRefCopy17Row" hidden="1">#REF!</definedName>
    <definedName name="XRefCopy18" localSheetId="16" hidden="1">#REF!</definedName>
    <definedName name="XRefCopy18" localSheetId="17" hidden="1">#REF!</definedName>
    <definedName name="XRefCopy18" localSheetId="18" hidden="1">#REF!</definedName>
    <definedName name="XRefCopy18" localSheetId="19" hidden="1">#REF!</definedName>
    <definedName name="XRefCopy18" localSheetId="20" hidden="1">#REF!</definedName>
    <definedName name="XRefCopy18" localSheetId="21" hidden="1">#REF!</definedName>
    <definedName name="XRefCopy18" localSheetId="25" hidden="1">#REF!</definedName>
    <definedName name="XRefCopy18" localSheetId="26" hidden="1">#REF!</definedName>
    <definedName name="XRefCopy18" localSheetId="27" hidden="1">#REF!</definedName>
    <definedName name="XRefCopy18" localSheetId="28" hidden="1">#REF!</definedName>
    <definedName name="XRefCopy18" localSheetId="29" hidden="1">#REF!</definedName>
    <definedName name="XRefCopy18" localSheetId="30" hidden="1">#REF!</definedName>
    <definedName name="XRefCopy18" hidden="1">#REF!</definedName>
    <definedName name="XRefCopy18Row" localSheetId="16" hidden="1">#REF!</definedName>
    <definedName name="XRefCopy18Row" localSheetId="17" hidden="1">#REF!</definedName>
    <definedName name="XRefCopy18Row" localSheetId="18" hidden="1">#REF!</definedName>
    <definedName name="XRefCopy18Row" localSheetId="19" hidden="1">#REF!</definedName>
    <definedName name="XRefCopy18Row" localSheetId="20" hidden="1">#REF!</definedName>
    <definedName name="XRefCopy18Row" localSheetId="21" hidden="1">#REF!</definedName>
    <definedName name="XRefCopy18Row" localSheetId="25" hidden="1">#REF!</definedName>
    <definedName name="XRefCopy18Row" localSheetId="26" hidden="1">#REF!</definedName>
    <definedName name="XRefCopy18Row" localSheetId="27" hidden="1">#REF!</definedName>
    <definedName name="XRefCopy18Row" localSheetId="28" hidden="1">#REF!</definedName>
    <definedName name="XRefCopy18Row" localSheetId="29" hidden="1">#REF!</definedName>
    <definedName name="XRefCopy18Row" localSheetId="30" hidden="1">#REF!</definedName>
    <definedName name="XRefCopy18Row" hidden="1">#REF!</definedName>
    <definedName name="XRefCopy19" localSheetId="16" hidden="1">#REF!</definedName>
    <definedName name="XRefCopy19" localSheetId="17" hidden="1">#REF!</definedName>
    <definedName name="XRefCopy19" localSheetId="18" hidden="1">#REF!</definedName>
    <definedName name="XRefCopy19" localSheetId="19" hidden="1">#REF!</definedName>
    <definedName name="XRefCopy19" localSheetId="20" hidden="1">#REF!</definedName>
    <definedName name="XRefCopy19" localSheetId="21" hidden="1">#REF!</definedName>
    <definedName name="XRefCopy19" localSheetId="25" hidden="1">#REF!</definedName>
    <definedName name="XRefCopy19" localSheetId="26" hidden="1">#REF!</definedName>
    <definedName name="XRefCopy19" localSheetId="27" hidden="1">#REF!</definedName>
    <definedName name="XRefCopy19" localSheetId="28" hidden="1">#REF!</definedName>
    <definedName name="XRefCopy19" localSheetId="29" hidden="1">#REF!</definedName>
    <definedName name="XRefCopy19" localSheetId="30" hidden="1">#REF!</definedName>
    <definedName name="XRefCopy19" hidden="1">#REF!</definedName>
    <definedName name="XRefCopy19Row" localSheetId="16" hidden="1">#REF!</definedName>
    <definedName name="XRefCopy19Row" localSheetId="17" hidden="1">#REF!</definedName>
    <definedName name="XRefCopy19Row" localSheetId="18" hidden="1">#REF!</definedName>
    <definedName name="XRefCopy19Row" localSheetId="19" hidden="1">#REF!</definedName>
    <definedName name="XRefCopy19Row" localSheetId="20" hidden="1">#REF!</definedName>
    <definedName name="XRefCopy19Row" localSheetId="21" hidden="1">#REF!</definedName>
    <definedName name="XRefCopy19Row" localSheetId="25" hidden="1">#REF!</definedName>
    <definedName name="XRefCopy19Row" localSheetId="26" hidden="1">#REF!</definedName>
    <definedName name="XRefCopy19Row" localSheetId="27" hidden="1">#REF!</definedName>
    <definedName name="XRefCopy19Row" localSheetId="28" hidden="1">#REF!</definedName>
    <definedName name="XRefCopy19Row" localSheetId="29" hidden="1">#REF!</definedName>
    <definedName name="XRefCopy19Row" localSheetId="30" hidden="1">#REF!</definedName>
    <definedName name="XRefCopy19Row" hidden="1">#REF!</definedName>
    <definedName name="XRefCopy1Row" localSheetId="16" hidden="1">#REF!</definedName>
    <definedName name="XRefCopy1Row" localSheetId="17" hidden="1">#REF!</definedName>
    <definedName name="XRefCopy1Row" localSheetId="18" hidden="1">#REF!</definedName>
    <definedName name="XRefCopy1Row" localSheetId="19" hidden="1">#REF!</definedName>
    <definedName name="XRefCopy1Row" localSheetId="20" hidden="1">#REF!</definedName>
    <definedName name="XRefCopy1Row" localSheetId="21" hidden="1">#REF!</definedName>
    <definedName name="XRefCopy1Row" localSheetId="25" hidden="1">#REF!</definedName>
    <definedName name="XRefCopy1Row" localSheetId="26" hidden="1">#REF!</definedName>
    <definedName name="XRefCopy1Row" localSheetId="27" hidden="1">#REF!</definedName>
    <definedName name="XRefCopy1Row" localSheetId="28" hidden="1">#REF!</definedName>
    <definedName name="XRefCopy1Row" localSheetId="29" hidden="1">#REF!</definedName>
    <definedName name="XRefCopy1Row" localSheetId="30" hidden="1">#REF!</definedName>
    <definedName name="XRefCopy1Row" hidden="1">#REF!</definedName>
    <definedName name="XRefCopy2" localSheetId="16" hidden="1">#REF!</definedName>
    <definedName name="XRefCopy2" localSheetId="17" hidden="1">#REF!</definedName>
    <definedName name="XRefCopy2" localSheetId="18" hidden="1">#REF!</definedName>
    <definedName name="XRefCopy2" localSheetId="19" hidden="1">#REF!</definedName>
    <definedName name="XRefCopy2" localSheetId="20" hidden="1">#REF!</definedName>
    <definedName name="XRefCopy2" localSheetId="21" hidden="1">#REF!</definedName>
    <definedName name="XRefCopy2" localSheetId="25" hidden="1">#REF!</definedName>
    <definedName name="XRefCopy2" localSheetId="26" hidden="1">#REF!</definedName>
    <definedName name="XRefCopy2" localSheetId="27" hidden="1">#REF!</definedName>
    <definedName name="XRefCopy2" localSheetId="28" hidden="1">#REF!</definedName>
    <definedName name="XRefCopy2" localSheetId="29" hidden="1">#REF!</definedName>
    <definedName name="XRefCopy2" localSheetId="30" hidden="1">#REF!</definedName>
    <definedName name="XRefCopy2" hidden="1">#REF!</definedName>
    <definedName name="XRefCopy20" localSheetId="16" hidden="1">#REF!</definedName>
    <definedName name="XRefCopy20" localSheetId="17" hidden="1">#REF!</definedName>
    <definedName name="XRefCopy20" localSheetId="18" hidden="1">#REF!</definedName>
    <definedName name="XRefCopy20" localSheetId="19" hidden="1">#REF!</definedName>
    <definedName name="XRefCopy20" localSheetId="20" hidden="1">#REF!</definedName>
    <definedName name="XRefCopy20" localSheetId="21" hidden="1">#REF!</definedName>
    <definedName name="XRefCopy20" localSheetId="25" hidden="1">#REF!</definedName>
    <definedName name="XRefCopy20" localSheetId="26" hidden="1">#REF!</definedName>
    <definedName name="XRefCopy20" localSheetId="27" hidden="1">#REF!</definedName>
    <definedName name="XRefCopy20" localSheetId="28" hidden="1">#REF!</definedName>
    <definedName name="XRefCopy20" localSheetId="29" hidden="1">#REF!</definedName>
    <definedName name="XRefCopy20" localSheetId="30" hidden="1">#REF!</definedName>
    <definedName name="XRefCopy20" hidden="1">#REF!</definedName>
    <definedName name="XRefCopy20Row" localSheetId="16" hidden="1">#REF!</definedName>
    <definedName name="XRefCopy20Row" localSheetId="17" hidden="1">#REF!</definedName>
    <definedName name="XRefCopy20Row" localSheetId="18" hidden="1">#REF!</definedName>
    <definedName name="XRefCopy20Row" localSheetId="19" hidden="1">#REF!</definedName>
    <definedName name="XRefCopy20Row" localSheetId="20" hidden="1">#REF!</definedName>
    <definedName name="XRefCopy20Row" localSheetId="21" hidden="1">#REF!</definedName>
    <definedName name="XRefCopy20Row" localSheetId="25" hidden="1">#REF!</definedName>
    <definedName name="XRefCopy20Row" localSheetId="26" hidden="1">#REF!</definedName>
    <definedName name="XRefCopy20Row" localSheetId="27" hidden="1">#REF!</definedName>
    <definedName name="XRefCopy20Row" localSheetId="28" hidden="1">#REF!</definedName>
    <definedName name="XRefCopy20Row" localSheetId="29" hidden="1">#REF!</definedName>
    <definedName name="XRefCopy20Row" localSheetId="30" hidden="1">#REF!</definedName>
    <definedName name="XRefCopy20Row" hidden="1">#REF!</definedName>
    <definedName name="XRefCopy21" localSheetId="16" hidden="1">#REF!</definedName>
    <definedName name="XRefCopy21" localSheetId="17" hidden="1">#REF!</definedName>
    <definedName name="XRefCopy21" localSheetId="18" hidden="1">#REF!</definedName>
    <definedName name="XRefCopy21" localSheetId="19" hidden="1">#REF!</definedName>
    <definedName name="XRefCopy21" localSheetId="20" hidden="1">#REF!</definedName>
    <definedName name="XRefCopy21" localSheetId="21" hidden="1">#REF!</definedName>
    <definedName name="XRefCopy21" localSheetId="25" hidden="1">#REF!</definedName>
    <definedName name="XRefCopy21" localSheetId="26" hidden="1">#REF!</definedName>
    <definedName name="XRefCopy21" localSheetId="27" hidden="1">#REF!</definedName>
    <definedName name="XRefCopy21" localSheetId="28" hidden="1">#REF!</definedName>
    <definedName name="XRefCopy21" localSheetId="29" hidden="1">#REF!</definedName>
    <definedName name="XRefCopy21" localSheetId="30" hidden="1">#REF!</definedName>
    <definedName name="XRefCopy21" hidden="1">#REF!</definedName>
    <definedName name="XRefCopy21Row" localSheetId="16" hidden="1">#REF!</definedName>
    <definedName name="XRefCopy21Row" localSheetId="17" hidden="1">#REF!</definedName>
    <definedName name="XRefCopy21Row" localSheetId="18" hidden="1">#REF!</definedName>
    <definedName name="XRefCopy21Row" localSheetId="19" hidden="1">#REF!</definedName>
    <definedName name="XRefCopy21Row" localSheetId="20" hidden="1">#REF!</definedName>
    <definedName name="XRefCopy21Row" localSheetId="21" hidden="1">#REF!</definedName>
    <definedName name="XRefCopy21Row" localSheetId="25" hidden="1">#REF!</definedName>
    <definedName name="XRefCopy21Row" localSheetId="26" hidden="1">#REF!</definedName>
    <definedName name="XRefCopy21Row" localSheetId="27" hidden="1">#REF!</definedName>
    <definedName name="XRefCopy21Row" localSheetId="28" hidden="1">#REF!</definedName>
    <definedName name="XRefCopy21Row" localSheetId="29" hidden="1">#REF!</definedName>
    <definedName name="XRefCopy21Row" localSheetId="30" hidden="1">#REF!</definedName>
    <definedName name="XRefCopy21Row" hidden="1">#REF!</definedName>
    <definedName name="XRefCopy22" localSheetId="16" hidden="1">#REF!</definedName>
    <definedName name="XRefCopy22" localSheetId="17" hidden="1">#REF!</definedName>
    <definedName name="XRefCopy22" localSheetId="18" hidden="1">#REF!</definedName>
    <definedName name="XRefCopy22" localSheetId="19" hidden="1">#REF!</definedName>
    <definedName name="XRefCopy22" localSheetId="20" hidden="1">#REF!</definedName>
    <definedName name="XRefCopy22" localSheetId="21" hidden="1">#REF!</definedName>
    <definedName name="XRefCopy22" localSheetId="25" hidden="1">#REF!</definedName>
    <definedName name="XRefCopy22" localSheetId="26" hidden="1">#REF!</definedName>
    <definedName name="XRefCopy22" localSheetId="27" hidden="1">#REF!</definedName>
    <definedName name="XRefCopy22" localSheetId="28" hidden="1">#REF!</definedName>
    <definedName name="XRefCopy22" localSheetId="29" hidden="1">#REF!</definedName>
    <definedName name="XRefCopy22" localSheetId="30" hidden="1">#REF!</definedName>
    <definedName name="XRefCopy22" hidden="1">#REF!</definedName>
    <definedName name="XRefCopy22Row" localSheetId="16" hidden="1">#REF!</definedName>
    <definedName name="XRefCopy22Row" localSheetId="17" hidden="1">#REF!</definedName>
    <definedName name="XRefCopy22Row" localSheetId="18" hidden="1">#REF!</definedName>
    <definedName name="XRefCopy22Row" localSheetId="19" hidden="1">#REF!</definedName>
    <definedName name="XRefCopy22Row" localSheetId="20" hidden="1">#REF!</definedName>
    <definedName name="XRefCopy22Row" localSheetId="21" hidden="1">#REF!</definedName>
    <definedName name="XRefCopy22Row" localSheetId="25" hidden="1">#REF!</definedName>
    <definedName name="XRefCopy22Row" localSheetId="26" hidden="1">#REF!</definedName>
    <definedName name="XRefCopy22Row" localSheetId="27" hidden="1">#REF!</definedName>
    <definedName name="XRefCopy22Row" localSheetId="28" hidden="1">#REF!</definedName>
    <definedName name="XRefCopy22Row" localSheetId="29" hidden="1">#REF!</definedName>
    <definedName name="XRefCopy22Row" localSheetId="30" hidden="1">#REF!</definedName>
    <definedName name="XRefCopy22Row" hidden="1">#REF!</definedName>
    <definedName name="XRefCopy2Row" localSheetId="16" hidden="1">#REF!</definedName>
    <definedName name="XRefCopy2Row" localSheetId="17" hidden="1">#REF!</definedName>
    <definedName name="XRefCopy2Row" localSheetId="18" hidden="1">#REF!</definedName>
    <definedName name="XRefCopy2Row" localSheetId="19" hidden="1">#REF!</definedName>
    <definedName name="XRefCopy2Row" localSheetId="20" hidden="1">#REF!</definedName>
    <definedName name="XRefCopy2Row" localSheetId="21" hidden="1">#REF!</definedName>
    <definedName name="XRefCopy2Row" localSheetId="25" hidden="1">#REF!</definedName>
    <definedName name="XRefCopy2Row" localSheetId="26" hidden="1">#REF!</definedName>
    <definedName name="XRefCopy2Row" localSheetId="27" hidden="1">#REF!</definedName>
    <definedName name="XRefCopy2Row" localSheetId="28" hidden="1">#REF!</definedName>
    <definedName name="XRefCopy2Row" localSheetId="29" hidden="1">#REF!</definedName>
    <definedName name="XRefCopy2Row" localSheetId="30" hidden="1">#REF!</definedName>
    <definedName name="XRefCopy2Row" hidden="1">#REF!</definedName>
    <definedName name="XRefCopy3" localSheetId="16" hidden="1">#REF!</definedName>
    <definedName name="XRefCopy3" localSheetId="17" hidden="1">#REF!</definedName>
    <definedName name="XRefCopy3" localSheetId="18" hidden="1">#REF!</definedName>
    <definedName name="XRefCopy3" localSheetId="19" hidden="1">#REF!</definedName>
    <definedName name="XRefCopy3" localSheetId="20" hidden="1">#REF!</definedName>
    <definedName name="XRefCopy3" localSheetId="21" hidden="1">#REF!</definedName>
    <definedName name="XRefCopy3" localSheetId="25" hidden="1">#REF!</definedName>
    <definedName name="XRefCopy3" localSheetId="26" hidden="1">#REF!</definedName>
    <definedName name="XRefCopy3" localSheetId="27" hidden="1">#REF!</definedName>
    <definedName name="XRefCopy3" localSheetId="28" hidden="1">#REF!</definedName>
    <definedName name="XRefCopy3" localSheetId="29" hidden="1">#REF!</definedName>
    <definedName name="XRefCopy3" localSheetId="30" hidden="1">#REF!</definedName>
    <definedName name="XRefCopy3" hidden="1">#REF!</definedName>
    <definedName name="XRefCopy3Row" localSheetId="16" hidden="1">#REF!</definedName>
    <definedName name="XRefCopy3Row" localSheetId="17" hidden="1">#REF!</definedName>
    <definedName name="XRefCopy3Row" localSheetId="18" hidden="1">#REF!</definedName>
    <definedName name="XRefCopy3Row" localSheetId="19" hidden="1">#REF!</definedName>
    <definedName name="XRefCopy3Row" localSheetId="20" hidden="1">#REF!</definedName>
    <definedName name="XRefCopy3Row" localSheetId="21" hidden="1">#REF!</definedName>
    <definedName name="XRefCopy3Row" localSheetId="25" hidden="1">#REF!</definedName>
    <definedName name="XRefCopy3Row" localSheetId="26" hidden="1">#REF!</definedName>
    <definedName name="XRefCopy3Row" localSheetId="27" hidden="1">#REF!</definedName>
    <definedName name="XRefCopy3Row" localSheetId="28" hidden="1">#REF!</definedName>
    <definedName name="XRefCopy3Row" localSheetId="29" hidden="1">#REF!</definedName>
    <definedName name="XRefCopy3Row" localSheetId="30" hidden="1">#REF!</definedName>
    <definedName name="XRefCopy3Row" hidden="1">#REF!</definedName>
    <definedName name="XRefCopy4" localSheetId="16" hidden="1">#REF!</definedName>
    <definedName name="XRefCopy4" localSheetId="17" hidden="1">#REF!</definedName>
    <definedName name="XRefCopy4" localSheetId="18" hidden="1">#REF!</definedName>
    <definedName name="XRefCopy4" localSheetId="19" hidden="1">#REF!</definedName>
    <definedName name="XRefCopy4" localSheetId="20" hidden="1">#REF!</definedName>
    <definedName name="XRefCopy4" localSheetId="21" hidden="1">#REF!</definedName>
    <definedName name="XRefCopy4" localSheetId="25" hidden="1">#REF!</definedName>
    <definedName name="XRefCopy4" localSheetId="26" hidden="1">#REF!</definedName>
    <definedName name="XRefCopy4" localSheetId="27" hidden="1">#REF!</definedName>
    <definedName name="XRefCopy4" localSheetId="28" hidden="1">#REF!</definedName>
    <definedName name="XRefCopy4" localSheetId="29" hidden="1">#REF!</definedName>
    <definedName name="XRefCopy4" localSheetId="30" hidden="1">#REF!</definedName>
    <definedName name="XRefCopy4" hidden="1">#REF!</definedName>
    <definedName name="XRefCopy4Row" localSheetId="16" hidden="1">#REF!</definedName>
    <definedName name="XRefCopy4Row" localSheetId="17" hidden="1">#REF!</definedName>
    <definedName name="XRefCopy4Row" localSheetId="18" hidden="1">#REF!</definedName>
    <definedName name="XRefCopy4Row" localSheetId="19" hidden="1">#REF!</definedName>
    <definedName name="XRefCopy4Row" localSheetId="20" hidden="1">#REF!</definedName>
    <definedName name="XRefCopy4Row" localSheetId="21" hidden="1">#REF!</definedName>
    <definedName name="XRefCopy4Row" localSheetId="25" hidden="1">#REF!</definedName>
    <definedName name="XRefCopy4Row" localSheetId="26" hidden="1">#REF!</definedName>
    <definedName name="XRefCopy4Row" localSheetId="27" hidden="1">#REF!</definedName>
    <definedName name="XRefCopy4Row" localSheetId="28" hidden="1">#REF!</definedName>
    <definedName name="XRefCopy4Row" localSheetId="29" hidden="1">#REF!</definedName>
    <definedName name="XRefCopy4Row" localSheetId="30" hidden="1">#REF!</definedName>
    <definedName name="XRefCopy4Row" hidden="1">#REF!</definedName>
    <definedName name="XRefCopy5" localSheetId="16" hidden="1">#REF!</definedName>
    <definedName name="XRefCopy5" localSheetId="17" hidden="1">#REF!</definedName>
    <definedName name="XRefCopy5" localSheetId="18" hidden="1">#REF!</definedName>
    <definedName name="XRefCopy5" localSheetId="19" hidden="1">#REF!</definedName>
    <definedName name="XRefCopy5" localSheetId="20" hidden="1">#REF!</definedName>
    <definedName name="XRefCopy5" localSheetId="21" hidden="1">#REF!</definedName>
    <definedName name="XRefCopy5" localSheetId="25" hidden="1">#REF!</definedName>
    <definedName name="XRefCopy5" localSheetId="26" hidden="1">#REF!</definedName>
    <definedName name="XRefCopy5" localSheetId="27" hidden="1">#REF!</definedName>
    <definedName name="XRefCopy5" localSheetId="28" hidden="1">#REF!</definedName>
    <definedName name="XRefCopy5" localSheetId="29" hidden="1">#REF!</definedName>
    <definedName name="XRefCopy5" localSheetId="30" hidden="1">#REF!</definedName>
    <definedName name="XRefCopy5" hidden="1">#REF!</definedName>
    <definedName name="XRefCopy5Row" localSheetId="16" hidden="1">#REF!</definedName>
    <definedName name="XRefCopy5Row" localSheetId="17" hidden="1">#REF!</definedName>
    <definedName name="XRefCopy5Row" localSheetId="18" hidden="1">#REF!</definedName>
    <definedName name="XRefCopy5Row" localSheetId="19" hidden="1">#REF!</definedName>
    <definedName name="XRefCopy5Row" localSheetId="20" hidden="1">#REF!</definedName>
    <definedName name="XRefCopy5Row" localSheetId="21" hidden="1">#REF!</definedName>
    <definedName name="XRefCopy5Row" localSheetId="25" hidden="1">#REF!</definedName>
    <definedName name="XRefCopy5Row" localSheetId="26" hidden="1">#REF!</definedName>
    <definedName name="XRefCopy5Row" localSheetId="27" hidden="1">#REF!</definedName>
    <definedName name="XRefCopy5Row" localSheetId="28" hidden="1">#REF!</definedName>
    <definedName name="XRefCopy5Row" localSheetId="29" hidden="1">#REF!</definedName>
    <definedName name="XRefCopy5Row" localSheetId="30" hidden="1">#REF!</definedName>
    <definedName name="XRefCopy5Row" hidden="1">#REF!</definedName>
    <definedName name="XRefCopy6" localSheetId="16" hidden="1">#REF!</definedName>
    <definedName name="XRefCopy6" localSheetId="17" hidden="1">#REF!</definedName>
    <definedName name="XRefCopy6" localSheetId="18" hidden="1">#REF!</definedName>
    <definedName name="XRefCopy6" localSheetId="19" hidden="1">#REF!</definedName>
    <definedName name="XRefCopy6" localSheetId="20" hidden="1">#REF!</definedName>
    <definedName name="XRefCopy6" localSheetId="21" hidden="1">#REF!</definedName>
    <definedName name="XRefCopy6" localSheetId="25" hidden="1">#REF!</definedName>
    <definedName name="XRefCopy6" localSheetId="26" hidden="1">#REF!</definedName>
    <definedName name="XRefCopy6" localSheetId="27" hidden="1">#REF!</definedName>
    <definedName name="XRefCopy6" localSheetId="28" hidden="1">#REF!</definedName>
    <definedName name="XRefCopy6" localSheetId="29" hidden="1">#REF!</definedName>
    <definedName name="XRefCopy6" localSheetId="30" hidden="1">#REF!</definedName>
    <definedName name="XRefCopy6" hidden="1">#REF!</definedName>
    <definedName name="XRefCopy6Row" localSheetId="16" hidden="1">#REF!</definedName>
    <definedName name="XRefCopy6Row" localSheetId="17" hidden="1">#REF!</definedName>
    <definedName name="XRefCopy6Row" localSheetId="18" hidden="1">#REF!</definedName>
    <definedName name="XRefCopy6Row" localSheetId="19" hidden="1">#REF!</definedName>
    <definedName name="XRefCopy6Row" localSheetId="20" hidden="1">#REF!</definedName>
    <definedName name="XRefCopy6Row" localSheetId="21" hidden="1">#REF!</definedName>
    <definedName name="XRefCopy6Row" localSheetId="25" hidden="1">#REF!</definedName>
    <definedName name="XRefCopy6Row" localSheetId="26" hidden="1">#REF!</definedName>
    <definedName name="XRefCopy6Row" localSheetId="27" hidden="1">#REF!</definedName>
    <definedName name="XRefCopy6Row" localSheetId="28" hidden="1">#REF!</definedName>
    <definedName name="XRefCopy6Row" localSheetId="29" hidden="1">#REF!</definedName>
    <definedName name="XRefCopy6Row" localSheetId="30" hidden="1">#REF!</definedName>
    <definedName name="XRefCopy6Row" hidden="1">#REF!</definedName>
    <definedName name="XRefCopy7" localSheetId="16" hidden="1">#REF!</definedName>
    <definedName name="XRefCopy7" localSheetId="17" hidden="1">#REF!</definedName>
    <definedName name="XRefCopy7" localSheetId="18" hidden="1">#REF!</definedName>
    <definedName name="XRefCopy7" localSheetId="19" hidden="1">#REF!</definedName>
    <definedName name="XRefCopy7" localSheetId="20" hidden="1">#REF!</definedName>
    <definedName name="XRefCopy7" localSheetId="21" hidden="1">#REF!</definedName>
    <definedName name="XRefCopy7" localSheetId="25" hidden="1">#REF!</definedName>
    <definedName name="XRefCopy7" localSheetId="26" hidden="1">#REF!</definedName>
    <definedName name="XRefCopy7" localSheetId="27" hidden="1">#REF!</definedName>
    <definedName name="XRefCopy7" localSheetId="28" hidden="1">#REF!</definedName>
    <definedName name="XRefCopy7" localSheetId="29" hidden="1">#REF!</definedName>
    <definedName name="XRefCopy7" localSheetId="30" hidden="1">#REF!</definedName>
    <definedName name="XRefCopy7" hidden="1">#REF!</definedName>
    <definedName name="XRefCopy7Row" localSheetId="16" hidden="1">#REF!</definedName>
    <definedName name="XRefCopy7Row" localSheetId="17" hidden="1">#REF!</definedName>
    <definedName name="XRefCopy7Row" localSheetId="18" hidden="1">#REF!</definedName>
    <definedName name="XRefCopy7Row" localSheetId="19" hidden="1">#REF!</definedName>
    <definedName name="XRefCopy7Row" localSheetId="20" hidden="1">#REF!</definedName>
    <definedName name="XRefCopy7Row" localSheetId="21" hidden="1">#REF!</definedName>
    <definedName name="XRefCopy7Row" localSheetId="25" hidden="1">#REF!</definedName>
    <definedName name="XRefCopy7Row" localSheetId="26" hidden="1">#REF!</definedName>
    <definedName name="XRefCopy7Row" localSheetId="27" hidden="1">#REF!</definedName>
    <definedName name="XRefCopy7Row" localSheetId="28" hidden="1">#REF!</definedName>
    <definedName name="XRefCopy7Row" localSheetId="29" hidden="1">#REF!</definedName>
    <definedName name="XRefCopy7Row" localSheetId="30" hidden="1">#REF!</definedName>
    <definedName name="XRefCopy7Row" hidden="1">#REF!</definedName>
    <definedName name="XRefCopy8" localSheetId="16" hidden="1">#REF!</definedName>
    <definedName name="XRefCopy8" localSheetId="17" hidden="1">#REF!</definedName>
    <definedName name="XRefCopy8" localSheetId="18" hidden="1">#REF!</definedName>
    <definedName name="XRefCopy8" localSheetId="19" hidden="1">#REF!</definedName>
    <definedName name="XRefCopy8" localSheetId="20" hidden="1">#REF!</definedName>
    <definedName name="XRefCopy8" localSheetId="21" hidden="1">#REF!</definedName>
    <definedName name="XRefCopy8" localSheetId="25" hidden="1">#REF!</definedName>
    <definedName name="XRefCopy8" localSheetId="26" hidden="1">#REF!</definedName>
    <definedName name="XRefCopy8" localSheetId="27" hidden="1">#REF!</definedName>
    <definedName name="XRefCopy8" localSheetId="28" hidden="1">#REF!</definedName>
    <definedName name="XRefCopy8" localSheetId="29" hidden="1">#REF!</definedName>
    <definedName name="XRefCopy8" localSheetId="30" hidden="1">#REF!</definedName>
    <definedName name="XRefCopy8" hidden="1">#REF!</definedName>
    <definedName name="XRefCopy8Row" localSheetId="16" hidden="1">#REF!</definedName>
    <definedName name="XRefCopy8Row" localSheetId="17" hidden="1">#REF!</definedName>
    <definedName name="XRefCopy8Row" localSheetId="18" hidden="1">#REF!</definedName>
    <definedName name="XRefCopy8Row" localSheetId="19" hidden="1">#REF!</definedName>
    <definedName name="XRefCopy8Row" localSheetId="20" hidden="1">#REF!</definedName>
    <definedName name="XRefCopy8Row" localSheetId="21" hidden="1">#REF!</definedName>
    <definedName name="XRefCopy8Row" localSheetId="25" hidden="1">#REF!</definedName>
    <definedName name="XRefCopy8Row" localSheetId="26" hidden="1">#REF!</definedName>
    <definedName name="XRefCopy8Row" localSheetId="27" hidden="1">#REF!</definedName>
    <definedName name="XRefCopy8Row" localSheetId="28" hidden="1">#REF!</definedName>
    <definedName name="XRefCopy8Row" localSheetId="29" hidden="1">#REF!</definedName>
    <definedName name="XRefCopy8Row" localSheetId="30" hidden="1">#REF!</definedName>
    <definedName name="XRefCopy8Row" hidden="1">#REF!</definedName>
    <definedName name="XRefCopy9" localSheetId="16" hidden="1">#REF!</definedName>
    <definedName name="XRefCopy9" localSheetId="17" hidden="1">#REF!</definedName>
    <definedName name="XRefCopy9" localSheetId="18" hidden="1">#REF!</definedName>
    <definedName name="XRefCopy9" localSheetId="19" hidden="1">#REF!</definedName>
    <definedName name="XRefCopy9" localSheetId="20" hidden="1">#REF!</definedName>
    <definedName name="XRefCopy9" localSheetId="21" hidden="1">#REF!</definedName>
    <definedName name="XRefCopy9" localSheetId="25" hidden="1">#REF!</definedName>
    <definedName name="XRefCopy9" localSheetId="26" hidden="1">#REF!</definedName>
    <definedName name="XRefCopy9" localSheetId="27" hidden="1">#REF!</definedName>
    <definedName name="XRefCopy9" localSheetId="28" hidden="1">#REF!</definedName>
    <definedName name="XRefCopy9" localSheetId="29" hidden="1">#REF!</definedName>
    <definedName name="XRefCopy9" localSheetId="30" hidden="1">#REF!</definedName>
    <definedName name="XRefCopy9" hidden="1">#REF!</definedName>
    <definedName name="XRefCopy9Row" localSheetId="16" hidden="1">#REF!</definedName>
    <definedName name="XRefCopy9Row" localSheetId="17" hidden="1">#REF!</definedName>
    <definedName name="XRefCopy9Row" localSheetId="18" hidden="1">#REF!</definedName>
    <definedName name="XRefCopy9Row" localSheetId="19" hidden="1">#REF!</definedName>
    <definedName name="XRefCopy9Row" localSheetId="20" hidden="1">#REF!</definedName>
    <definedName name="XRefCopy9Row" localSheetId="21" hidden="1">#REF!</definedName>
    <definedName name="XRefCopy9Row" localSheetId="25" hidden="1">#REF!</definedName>
    <definedName name="XRefCopy9Row" localSheetId="26" hidden="1">#REF!</definedName>
    <definedName name="XRefCopy9Row" localSheetId="27" hidden="1">#REF!</definedName>
    <definedName name="XRefCopy9Row" localSheetId="28" hidden="1">#REF!</definedName>
    <definedName name="XRefCopy9Row" localSheetId="29" hidden="1">#REF!</definedName>
    <definedName name="XRefCopy9Row" localSheetId="30" hidden="1">#REF!</definedName>
    <definedName name="XRefCopy9Row" hidden="1">#REF!</definedName>
    <definedName name="XRefCopyRangeCount" hidden="1">1</definedName>
    <definedName name="XRefPaste1" localSheetId="16" hidden="1">#REF!</definedName>
    <definedName name="XRefPaste1" localSheetId="17" hidden="1">#REF!</definedName>
    <definedName name="XRefPaste1" localSheetId="18" hidden="1">#REF!</definedName>
    <definedName name="XRefPaste1" localSheetId="19" hidden="1">#REF!</definedName>
    <definedName name="XRefPaste1" localSheetId="20" hidden="1">#REF!</definedName>
    <definedName name="XRefPaste1" localSheetId="21" hidden="1">#REF!</definedName>
    <definedName name="XRefPaste1" localSheetId="25" hidden="1">#REF!</definedName>
    <definedName name="XRefPaste1" localSheetId="26" hidden="1">#REF!</definedName>
    <definedName name="XRefPaste1" localSheetId="27" hidden="1">#REF!</definedName>
    <definedName name="XRefPaste1" localSheetId="28" hidden="1">#REF!</definedName>
    <definedName name="XRefPaste1" localSheetId="29" hidden="1">#REF!</definedName>
    <definedName name="XRefPaste1" localSheetId="30" hidden="1">#REF!</definedName>
    <definedName name="XRefPaste1" hidden="1">#REF!</definedName>
    <definedName name="XRefPaste1Row" localSheetId="16" hidden="1">#REF!</definedName>
    <definedName name="XRefPaste1Row" localSheetId="17" hidden="1">#REF!</definedName>
    <definedName name="XRefPaste1Row" localSheetId="18" hidden="1">#REF!</definedName>
    <definedName name="XRefPaste1Row" localSheetId="19" hidden="1">#REF!</definedName>
    <definedName name="XRefPaste1Row" localSheetId="20" hidden="1">#REF!</definedName>
    <definedName name="XRefPaste1Row" localSheetId="21" hidden="1">#REF!</definedName>
    <definedName name="XRefPaste1Row" localSheetId="25" hidden="1">#REF!</definedName>
    <definedName name="XRefPaste1Row" localSheetId="26" hidden="1">#REF!</definedName>
    <definedName name="XRefPaste1Row" localSheetId="27" hidden="1">#REF!</definedName>
    <definedName name="XRefPaste1Row" localSheetId="28" hidden="1">#REF!</definedName>
    <definedName name="XRefPaste1Row" localSheetId="29" hidden="1">#REF!</definedName>
    <definedName name="XRefPaste1Row" localSheetId="30" hidden="1">#REF!</definedName>
    <definedName name="XRefPaste1Row" hidden="1">#REF!</definedName>
    <definedName name="XRefPaste2" localSheetId="16" hidden="1">#REF!</definedName>
    <definedName name="XRefPaste2" localSheetId="17" hidden="1">#REF!</definedName>
    <definedName name="XRefPaste2" localSheetId="18" hidden="1">#REF!</definedName>
    <definedName name="XRefPaste2" localSheetId="19" hidden="1">#REF!</definedName>
    <definedName name="XRefPaste2" localSheetId="20" hidden="1">#REF!</definedName>
    <definedName name="XRefPaste2" localSheetId="21" hidden="1">#REF!</definedName>
    <definedName name="XRefPaste2" localSheetId="25" hidden="1">#REF!</definedName>
    <definedName name="XRefPaste2" localSheetId="26" hidden="1">#REF!</definedName>
    <definedName name="XRefPaste2" localSheetId="27" hidden="1">#REF!</definedName>
    <definedName name="XRefPaste2" localSheetId="28" hidden="1">#REF!</definedName>
    <definedName name="XRefPaste2" localSheetId="29" hidden="1">#REF!</definedName>
    <definedName name="XRefPaste2" localSheetId="30" hidden="1">#REF!</definedName>
    <definedName name="XRefPaste2" hidden="1">#REF!</definedName>
    <definedName name="XRefPaste2Row" localSheetId="16" hidden="1">#REF!</definedName>
    <definedName name="XRefPaste2Row" localSheetId="17" hidden="1">#REF!</definedName>
    <definedName name="XRefPaste2Row" localSheetId="18" hidden="1">#REF!</definedName>
    <definedName name="XRefPaste2Row" localSheetId="19" hidden="1">#REF!</definedName>
    <definedName name="XRefPaste2Row" localSheetId="20" hidden="1">#REF!</definedName>
    <definedName name="XRefPaste2Row" localSheetId="21" hidden="1">#REF!</definedName>
    <definedName name="XRefPaste2Row" localSheetId="25" hidden="1">#REF!</definedName>
    <definedName name="XRefPaste2Row" localSheetId="26" hidden="1">#REF!</definedName>
    <definedName name="XRefPaste2Row" localSheetId="27" hidden="1">#REF!</definedName>
    <definedName name="XRefPaste2Row" localSheetId="28" hidden="1">#REF!</definedName>
    <definedName name="XRefPaste2Row" localSheetId="29" hidden="1">#REF!</definedName>
    <definedName name="XRefPaste2Row" localSheetId="30" hidden="1">#REF!</definedName>
    <definedName name="XRefPaste2Row" hidden="1">#REF!</definedName>
    <definedName name="XRefPaste3" localSheetId="16" hidden="1">#REF!</definedName>
    <definedName name="XRefPaste3" localSheetId="17" hidden="1">#REF!</definedName>
    <definedName name="XRefPaste3" localSheetId="18" hidden="1">#REF!</definedName>
    <definedName name="XRefPaste3" localSheetId="19" hidden="1">#REF!</definedName>
    <definedName name="XRefPaste3" localSheetId="20" hidden="1">#REF!</definedName>
    <definedName name="XRefPaste3" localSheetId="21" hidden="1">#REF!</definedName>
    <definedName name="XRefPaste3" localSheetId="25" hidden="1">#REF!</definedName>
    <definedName name="XRefPaste3" localSheetId="26" hidden="1">#REF!</definedName>
    <definedName name="XRefPaste3" localSheetId="27" hidden="1">#REF!</definedName>
    <definedName name="XRefPaste3" localSheetId="28" hidden="1">#REF!</definedName>
    <definedName name="XRefPaste3" localSheetId="29" hidden="1">#REF!</definedName>
    <definedName name="XRefPaste3" localSheetId="30" hidden="1">#REF!</definedName>
    <definedName name="XRefPaste3" hidden="1">#REF!</definedName>
    <definedName name="XRefPaste3Row" localSheetId="16" hidden="1">#REF!</definedName>
    <definedName name="XRefPaste3Row" localSheetId="17" hidden="1">#REF!</definedName>
    <definedName name="XRefPaste3Row" localSheetId="18" hidden="1">#REF!</definedName>
    <definedName name="XRefPaste3Row" localSheetId="19" hidden="1">#REF!</definedName>
    <definedName name="XRefPaste3Row" localSheetId="20" hidden="1">#REF!</definedName>
    <definedName name="XRefPaste3Row" localSheetId="21" hidden="1">#REF!</definedName>
    <definedName name="XRefPaste3Row" localSheetId="25" hidden="1">#REF!</definedName>
    <definedName name="XRefPaste3Row" localSheetId="26" hidden="1">#REF!</definedName>
    <definedName name="XRefPaste3Row" localSheetId="27" hidden="1">#REF!</definedName>
    <definedName name="XRefPaste3Row" localSheetId="28" hidden="1">#REF!</definedName>
    <definedName name="XRefPaste3Row" localSheetId="29" hidden="1">#REF!</definedName>
    <definedName name="XRefPaste3Row" localSheetId="30" hidden="1">#REF!</definedName>
    <definedName name="XRefPaste3Row" hidden="1">#REF!</definedName>
    <definedName name="XRefPaste4" localSheetId="16" hidden="1">#REF!</definedName>
    <definedName name="XRefPaste4" localSheetId="17" hidden="1">#REF!</definedName>
    <definedName name="XRefPaste4" localSheetId="18" hidden="1">#REF!</definedName>
    <definedName name="XRefPaste4" localSheetId="19" hidden="1">#REF!</definedName>
    <definedName name="XRefPaste4" localSheetId="20" hidden="1">#REF!</definedName>
    <definedName name="XRefPaste4" localSheetId="21" hidden="1">#REF!</definedName>
    <definedName name="XRefPaste4" localSheetId="25" hidden="1">#REF!</definedName>
    <definedName name="XRefPaste4" localSheetId="26" hidden="1">#REF!</definedName>
    <definedName name="XRefPaste4" localSheetId="27" hidden="1">#REF!</definedName>
    <definedName name="XRefPaste4" localSheetId="28" hidden="1">#REF!</definedName>
    <definedName name="XRefPaste4" localSheetId="29" hidden="1">#REF!</definedName>
    <definedName name="XRefPaste4" localSheetId="30" hidden="1">#REF!</definedName>
    <definedName name="XRefPaste4" hidden="1">#REF!</definedName>
    <definedName name="XRefPaste4Row" localSheetId="16" hidden="1">#REF!</definedName>
    <definedName name="XRefPaste4Row" localSheetId="17" hidden="1">#REF!</definedName>
    <definedName name="XRefPaste4Row" localSheetId="18" hidden="1">#REF!</definedName>
    <definedName name="XRefPaste4Row" localSheetId="19" hidden="1">#REF!</definedName>
    <definedName name="XRefPaste4Row" localSheetId="20" hidden="1">#REF!</definedName>
    <definedName name="XRefPaste4Row" localSheetId="21" hidden="1">#REF!</definedName>
    <definedName name="XRefPaste4Row" localSheetId="25" hidden="1">#REF!</definedName>
    <definedName name="XRefPaste4Row" localSheetId="26" hidden="1">#REF!</definedName>
    <definedName name="XRefPaste4Row" localSheetId="27" hidden="1">#REF!</definedName>
    <definedName name="XRefPaste4Row" localSheetId="28" hidden="1">#REF!</definedName>
    <definedName name="XRefPaste4Row" localSheetId="29" hidden="1">#REF!</definedName>
    <definedName name="XRefPaste4Row" localSheetId="30" hidden="1">#REF!</definedName>
    <definedName name="XRefPaste4Row" hidden="1">#REF!</definedName>
    <definedName name="XRefPaste5Row" localSheetId="16" hidden="1">#REF!</definedName>
    <definedName name="XRefPaste5Row" localSheetId="17" hidden="1">#REF!</definedName>
    <definedName name="XRefPaste5Row" localSheetId="18" hidden="1">#REF!</definedName>
    <definedName name="XRefPaste5Row" localSheetId="19" hidden="1">#REF!</definedName>
    <definedName name="XRefPaste5Row" localSheetId="20" hidden="1">#REF!</definedName>
    <definedName name="XRefPaste5Row" localSheetId="21" hidden="1">#REF!</definedName>
    <definedName name="XRefPaste5Row" localSheetId="25" hidden="1">#REF!</definedName>
    <definedName name="XRefPaste5Row" localSheetId="26" hidden="1">#REF!</definedName>
    <definedName name="XRefPaste5Row" localSheetId="27" hidden="1">#REF!</definedName>
    <definedName name="XRefPaste5Row" localSheetId="28" hidden="1">#REF!</definedName>
    <definedName name="XRefPaste5Row" localSheetId="29" hidden="1">#REF!</definedName>
    <definedName name="XRefPaste5Row" localSheetId="30" hidden="1">#REF!</definedName>
    <definedName name="XRefPaste5Row" hidden="1">#REF!</definedName>
    <definedName name="XRefPaste6" localSheetId="16" hidden="1">#REF!</definedName>
    <definedName name="XRefPaste6" localSheetId="17" hidden="1">#REF!</definedName>
    <definedName name="XRefPaste6" localSheetId="18" hidden="1">#REF!</definedName>
    <definedName name="XRefPaste6" localSheetId="19" hidden="1">#REF!</definedName>
    <definedName name="XRefPaste6" localSheetId="20" hidden="1">#REF!</definedName>
    <definedName name="XRefPaste6" localSheetId="21" hidden="1">#REF!</definedName>
    <definedName name="XRefPaste6" localSheetId="25" hidden="1">#REF!</definedName>
    <definedName name="XRefPaste6" localSheetId="26" hidden="1">#REF!</definedName>
    <definedName name="XRefPaste6" localSheetId="27" hidden="1">#REF!</definedName>
    <definedName name="XRefPaste6" localSheetId="28" hidden="1">#REF!</definedName>
    <definedName name="XRefPaste6" localSheetId="29" hidden="1">#REF!</definedName>
    <definedName name="XRefPaste6" localSheetId="30" hidden="1">#REF!</definedName>
    <definedName name="XRefPaste6" hidden="1">#REF!</definedName>
    <definedName name="XRefPaste6Row" localSheetId="16" hidden="1">#REF!</definedName>
    <definedName name="XRefPaste6Row" localSheetId="17" hidden="1">#REF!</definedName>
    <definedName name="XRefPaste6Row" localSheetId="18" hidden="1">#REF!</definedName>
    <definedName name="XRefPaste6Row" localSheetId="19" hidden="1">#REF!</definedName>
    <definedName name="XRefPaste6Row" localSheetId="20" hidden="1">#REF!</definedName>
    <definedName name="XRefPaste6Row" localSheetId="21" hidden="1">#REF!</definedName>
    <definedName name="XRefPaste6Row" localSheetId="25" hidden="1">#REF!</definedName>
    <definedName name="XRefPaste6Row" localSheetId="26" hidden="1">#REF!</definedName>
    <definedName name="XRefPaste6Row" localSheetId="27" hidden="1">#REF!</definedName>
    <definedName name="XRefPaste6Row" localSheetId="28" hidden="1">#REF!</definedName>
    <definedName name="XRefPaste6Row" localSheetId="29" hidden="1">#REF!</definedName>
    <definedName name="XRefPaste6Row" localSheetId="30" hidden="1">#REF!</definedName>
    <definedName name="XRefPaste6Row" hidden="1">#REF!</definedName>
    <definedName name="XRefPasteRangeCount" hidden="1">3</definedName>
    <definedName name="xsTYPE">"tbl"</definedName>
    <definedName name="xxx"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2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1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1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2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2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2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2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2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3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2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1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1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2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2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2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2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2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3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ear">#REF!</definedName>
    <definedName name="YEClose1992" localSheetId="16">#REF!</definedName>
    <definedName name="YEClose1992" localSheetId="17">#REF!</definedName>
    <definedName name="YEClose1992" localSheetId="18">#REF!</definedName>
    <definedName name="YEClose1992" localSheetId="19">#REF!</definedName>
    <definedName name="YEClose1992" localSheetId="20">#REF!</definedName>
    <definedName name="YEClose1992" localSheetId="21">#REF!</definedName>
    <definedName name="YEClose1992" localSheetId="25">#REF!</definedName>
    <definedName name="YEClose1992" localSheetId="26">#REF!</definedName>
    <definedName name="YEClose1992" localSheetId="27">#REF!</definedName>
    <definedName name="YEClose1992" localSheetId="28">#REF!</definedName>
    <definedName name="YEClose1992" localSheetId="29">#REF!</definedName>
    <definedName name="YEClose1992" localSheetId="30">#REF!</definedName>
    <definedName name="YEClose1992">#REF!</definedName>
    <definedName name="yeperiod" localSheetId="16">#REF!</definedName>
    <definedName name="yeperiod" localSheetId="17">#REF!</definedName>
    <definedName name="yeperiod" localSheetId="18">#REF!</definedName>
    <definedName name="yeperiod" localSheetId="19">#REF!</definedName>
    <definedName name="yeperiod" localSheetId="20">#REF!</definedName>
    <definedName name="yeperiod" localSheetId="21">#REF!</definedName>
    <definedName name="yeperiod" localSheetId="25">#REF!</definedName>
    <definedName name="yeperiod" localSheetId="26">#REF!</definedName>
    <definedName name="yeperiod" localSheetId="27">#REF!</definedName>
    <definedName name="yeperiod" localSheetId="28">#REF!</definedName>
    <definedName name="yeperiod" localSheetId="29">#REF!</definedName>
    <definedName name="yeperiod" localSheetId="30">#REF!</definedName>
    <definedName name="yeperiod">#REF!</definedName>
    <definedName name="yes" localSheetId="16"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17"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18"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19"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20"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21"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22"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3"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4"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13"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15"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25"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26"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27"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28"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29"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30"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_No" localSheetId="16">'[8]misc tables'!$B$20:$B$21</definedName>
    <definedName name="Yes_No" localSheetId="17">'[8]misc tables'!$B$20:$B$21</definedName>
    <definedName name="Yes_No" localSheetId="18">'[8]misc tables'!$B$20:$B$21</definedName>
    <definedName name="Yes_No" localSheetId="19">'[8]misc tables'!$B$20:$B$21</definedName>
    <definedName name="Yes_No" localSheetId="20">'[8]misc tables'!$B$20:$B$21</definedName>
    <definedName name="Yes_No" localSheetId="21">'[8]misc tables'!$B$20:$B$21</definedName>
    <definedName name="Yes_No" localSheetId="25">'[8]misc tables'!$B$20:$B$21</definedName>
    <definedName name="Yes_No" localSheetId="26">'[8]misc tables'!$B$20:$B$21</definedName>
    <definedName name="Yes_No" localSheetId="27">'[8]misc tables'!$B$20:$B$21</definedName>
    <definedName name="Yes_No" localSheetId="28">'[8]misc tables'!$B$20:$B$21</definedName>
    <definedName name="Yes_No" localSheetId="29">'[8]misc tables'!$B$20:$B$21</definedName>
    <definedName name="Yes_No" localSheetId="30">'[8]misc tables'!$B$20:$B$21</definedName>
    <definedName name="Yes_No">'[8]misc tables'!$B$20:$B$21</definedName>
    <definedName name="yield_curves">'[5]Inputs'!$B$28</definedName>
    <definedName name="YrAvg" localSheetId="16">#REF!</definedName>
    <definedName name="YrAvg" localSheetId="17">#REF!</definedName>
    <definedName name="YrAvg" localSheetId="18">#REF!</definedName>
    <definedName name="YrAvg" localSheetId="19">#REF!</definedName>
    <definedName name="YrAvg" localSheetId="20">#REF!</definedName>
    <definedName name="YrAvg" localSheetId="21">#REF!</definedName>
    <definedName name="YrAvg" localSheetId="25">#REF!</definedName>
    <definedName name="YrAvg" localSheetId="26">#REF!</definedName>
    <definedName name="YrAvg" localSheetId="27">#REF!</definedName>
    <definedName name="YrAvg" localSheetId="28">#REF!</definedName>
    <definedName name="YrAvg" localSheetId="29">#REF!</definedName>
    <definedName name="YrAvg" localSheetId="30">#REF!</definedName>
    <definedName name="YrAvg">#REF!</definedName>
    <definedName name="YTDInc" localSheetId="16">#REF!</definedName>
    <definedName name="YTDInc" localSheetId="17">#REF!</definedName>
    <definedName name="YTDInc" localSheetId="18">#REF!</definedName>
    <definedName name="YTDInc" localSheetId="19">#REF!</definedName>
    <definedName name="YTDInc" localSheetId="20">#REF!</definedName>
    <definedName name="YTDInc" localSheetId="21">#REF!</definedName>
    <definedName name="YTDInc" localSheetId="25">#REF!</definedName>
    <definedName name="YTDInc" localSheetId="26">#REF!</definedName>
    <definedName name="YTDInc" localSheetId="27">#REF!</definedName>
    <definedName name="YTDInc" localSheetId="28">#REF!</definedName>
    <definedName name="YTDInc" localSheetId="29">#REF!</definedName>
    <definedName name="YTDInc" localSheetId="30">#REF!</definedName>
    <definedName name="YTDInc">#REF!</definedName>
    <definedName name="ytytyt" localSheetId="16">#REF!</definedName>
    <definedName name="ytytyt" localSheetId="17">#REF!</definedName>
    <definedName name="ytytyt" localSheetId="18">#REF!</definedName>
    <definedName name="ytytyt" localSheetId="19">#REF!</definedName>
    <definedName name="ytytyt" localSheetId="20">#REF!</definedName>
    <definedName name="ytytyt" localSheetId="21">#REF!</definedName>
    <definedName name="ytytyt" localSheetId="25">#REF!</definedName>
    <definedName name="ytytyt" localSheetId="26">#REF!</definedName>
    <definedName name="ytytyt" localSheetId="27">#REF!</definedName>
    <definedName name="ytytyt" localSheetId="28">#REF!</definedName>
    <definedName name="ytytyt" localSheetId="29">#REF!</definedName>
    <definedName name="ytytyt" localSheetId="30">#REF!</definedName>
    <definedName name="ytytyt">#REF!</definedName>
    <definedName name="yyyy"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2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1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1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2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2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2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2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2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3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Z_598CECA0_5C60_11D3_B382_005004054BC5_.wvu.Rows" hidden="1">'[29]Inputs'!$A$6:$IV$7,'[29]Inputs'!$A$9:$IV$15,'[29]Inputs'!$A$22:$IV$23</definedName>
    <definedName name="Z_BA465841_5925_11D2_BE45_080009FCDD9A_.wvu.PrintTitles" hidden="1">'[30]Buyout'!$A$1:$A$65536,'[30]Buyout'!$A$2:$IV$2</definedName>
    <definedName name="Z_BA465842_5925_11D2_BE45_080009FCDD9A_.wvu.PrintTitles" hidden="1">'[30]CES Inputs'!$K$1:$K$65536,'[30]CES Inputs'!$A$19:$IV$25</definedName>
    <definedName name="Z_BA465843_5925_11D2_BE45_080009FCDD9A_.wvu.PrintTitles" hidden="1">'[30]CES Inputs'!$K$1:$K$65536,'[30]CES Inputs'!$A$19:$IV$25</definedName>
    <definedName name="Z_BA465844_5925_11D2_BE45_080009FCDD9A_.wvu.PrintTitles" hidden="1">'[30]CES Inputs'!$K$1:$K$65536,'[30]CES Inputs'!$A$19:$IV$25</definedName>
    <definedName name="Z_BA465845_5925_11D2_BE45_080009FCDD9A_.wvu.PrintTitles" hidden="1">'[30]CES Inputs'!$K$1:$K$65536,'[30]CES Inputs'!$A$19:$IV$25</definedName>
    <definedName name="Z_BA465846_5925_11D2_BE45_080009FCDD9A_.wvu.PrintTitles" hidden="1">'[30]CES Inputs'!$K$1:$K$65536,'[30]CES Inputs'!$A$19:$IV$25</definedName>
    <definedName name="Z_D5124360_59F1_11D2_BE45_080009FCDD9A_.wvu.PrintTitles" hidden="1">'[30]Buyout'!$A$1:$A$65536,'[30]Buyout'!$A$2:$IV$2</definedName>
    <definedName name="Z_D5124361_59F1_11D2_BE45_080009FCDD9A_.wvu.PrintTitles" hidden="1">'[30]CES Inputs'!$K$1:$K$65536,'[30]CES Inputs'!$A$19:$IV$25</definedName>
    <definedName name="Z_D5124362_59F1_11D2_BE45_080009FCDD9A_.wvu.PrintTitles" hidden="1">'[30]CES Inputs'!$K$1:$K$65536,'[30]CES Inputs'!$A$19:$IV$25</definedName>
    <definedName name="Z_D5124363_59F1_11D2_BE45_080009FCDD9A_.wvu.PrintTitles" hidden="1">'[30]CES Inputs'!$K$1:$K$65536,'[30]CES Inputs'!$A$19:$IV$25</definedName>
    <definedName name="Z_D5124364_59F1_11D2_BE45_080009FCDD9A_.wvu.PrintTitles" hidden="1">'[30]CES Inputs'!$K$1:$K$65536,'[30]CES Inputs'!$A$19:$IV$25</definedName>
    <definedName name="Z_D5124365_59F1_11D2_BE45_080009FCDD9A_.wvu.PrintTitles" hidden="1">'[30]CES Inputs'!$K$1:$K$65536,'[30]CES Inputs'!$A$19:$IV$25</definedName>
    <definedName name="Z_D57DC6C0_593E_11D2_BE45_080009FCDD9A_.wvu.PrintTitles" hidden="1">'[30]Buyout'!$A$1:$A$65536,'[30]Buyout'!$A$2:$IV$2</definedName>
    <definedName name="Z_D57DC6C1_593E_11D2_BE45_080009FCDD9A_.wvu.PrintTitles" hidden="1">'[30]CES Inputs'!$K$1:$K$65536,'[30]CES Inputs'!$A$19:$IV$25</definedName>
    <definedName name="Z_D57DC6C2_593E_11D2_BE45_080009FCDD9A_.wvu.PrintTitles" hidden="1">'[30]CES Inputs'!$K$1:$K$65536,'[30]CES Inputs'!$A$19:$IV$25</definedName>
    <definedName name="Z_D57DC6C3_593E_11D2_BE45_080009FCDD9A_.wvu.PrintTitles" hidden="1">'[30]CES Inputs'!$K$1:$K$65536,'[30]CES Inputs'!$A$19:$IV$25</definedName>
    <definedName name="Z_D57DC6C4_593E_11D2_BE45_080009FCDD9A_.wvu.PrintTitles" hidden="1">'[30]CES Inputs'!$K$1:$K$65536,'[30]CES Inputs'!$A$19:$IV$25</definedName>
    <definedName name="Z_D57DC6C5_593E_11D2_BE45_080009FCDD9A_.wvu.PrintTitles" hidden="1">'[30]CES Inputs'!$K$1:$K$65536,'[30]CES Inputs'!$A$19:$IV$25</definedName>
    <definedName name="Z_NWC_CashAP" localSheetId="16">#REF!</definedName>
    <definedName name="Z_NWC_CashAP" localSheetId="17">#REF!</definedName>
    <definedName name="Z_NWC_CashAP" localSheetId="18">#REF!</definedName>
    <definedName name="Z_NWC_CashAP" localSheetId="19">#REF!</definedName>
    <definedName name="Z_NWC_CashAP" localSheetId="20">#REF!</definedName>
    <definedName name="Z_NWC_CashAP" localSheetId="21">#REF!</definedName>
    <definedName name="Z_NWC_CashAP" localSheetId="25">#REF!</definedName>
    <definedName name="Z_NWC_CashAP" localSheetId="26">#REF!</definedName>
    <definedName name="Z_NWC_CashAP" localSheetId="27">#REF!</definedName>
    <definedName name="Z_NWC_CashAP" localSheetId="28">#REF!</definedName>
    <definedName name="Z_NWC_CashAP" localSheetId="29">#REF!</definedName>
    <definedName name="Z_NWC_CashAP" localSheetId="30">#REF!</definedName>
    <definedName name="Z_NWC_CashAP">#REF!</definedName>
    <definedName name="Z_NWC_CashAR" localSheetId="16">#REF!</definedName>
    <definedName name="Z_NWC_CashAR" localSheetId="17">#REF!</definedName>
    <definedName name="Z_NWC_CashAR" localSheetId="18">#REF!</definedName>
    <definedName name="Z_NWC_CashAR" localSheetId="19">#REF!</definedName>
    <definedName name="Z_NWC_CashAR" localSheetId="20">#REF!</definedName>
    <definedName name="Z_NWC_CashAR" localSheetId="21">#REF!</definedName>
    <definedName name="Z_NWC_CashAR" localSheetId="25">#REF!</definedName>
    <definedName name="Z_NWC_CashAR" localSheetId="26">#REF!</definedName>
    <definedName name="Z_NWC_CashAR" localSheetId="27">#REF!</definedName>
    <definedName name="Z_NWC_CashAR" localSheetId="28">#REF!</definedName>
    <definedName name="Z_NWC_CashAR" localSheetId="29">#REF!</definedName>
    <definedName name="Z_NWC_CashAR" localSheetId="30">#REF!</definedName>
    <definedName name="Z_NWC_CashAR">#REF!</definedName>
    <definedName name="Z_NWC_CashComNPurch" localSheetId="16">#REF!</definedName>
    <definedName name="Z_NWC_CashComNPurch" localSheetId="17">#REF!</definedName>
    <definedName name="Z_NWC_CashComNPurch" localSheetId="18">#REF!</definedName>
    <definedName name="Z_NWC_CashComNPurch" localSheetId="19">#REF!</definedName>
    <definedName name="Z_NWC_CashComNPurch" localSheetId="20">#REF!</definedName>
    <definedName name="Z_NWC_CashComNPurch" localSheetId="21">#REF!</definedName>
    <definedName name="Z_NWC_CashComNPurch" localSheetId="25">#REF!</definedName>
    <definedName name="Z_NWC_CashComNPurch" localSheetId="26">#REF!</definedName>
    <definedName name="Z_NWC_CashComNPurch" localSheetId="27">#REF!</definedName>
    <definedName name="Z_NWC_CashComNPurch" localSheetId="28">#REF!</definedName>
    <definedName name="Z_NWC_CashComNPurch" localSheetId="29">#REF!</definedName>
    <definedName name="Z_NWC_CashComNPurch" localSheetId="30">#REF!</definedName>
    <definedName name="Z_NWC_CashComNPurch">#REF!</definedName>
    <definedName name="Z_NWC_CashCustDep" localSheetId="16">#REF!</definedName>
    <definedName name="Z_NWC_CashCustDep" localSheetId="17">#REF!</definedName>
    <definedName name="Z_NWC_CashCustDep" localSheetId="18">#REF!</definedName>
    <definedName name="Z_NWC_CashCustDep" localSheetId="19">#REF!</definedName>
    <definedName name="Z_NWC_CashCustDep" localSheetId="20">#REF!</definedName>
    <definedName name="Z_NWC_CashCustDep" localSheetId="21">#REF!</definedName>
    <definedName name="Z_NWC_CashCustDep" localSheetId="25">#REF!</definedName>
    <definedName name="Z_NWC_CashCustDep" localSheetId="26">#REF!</definedName>
    <definedName name="Z_NWC_CashCustDep" localSheetId="27">#REF!</definedName>
    <definedName name="Z_NWC_CashCustDep" localSheetId="28">#REF!</definedName>
    <definedName name="Z_NWC_CashCustDep" localSheetId="29">#REF!</definedName>
    <definedName name="Z_NWC_CashCustDep" localSheetId="30">#REF!</definedName>
    <definedName name="Z_NWC_CashCustDep">#REF!</definedName>
    <definedName name="Z_NWC_CashDivPay" localSheetId="16">#REF!</definedName>
    <definedName name="Z_NWC_CashDivPay" localSheetId="17">#REF!</definedName>
    <definedName name="Z_NWC_CashDivPay" localSheetId="18">#REF!</definedName>
    <definedName name="Z_NWC_CashDivPay" localSheetId="19">#REF!</definedName>
    <definedName name="Z_NWC_CashDivPay" localSheetId="20">#REF!</definedName>
    <definedName name="Z_NWC_CashDivPay" localSheetId="21">#REF!</definedName>
    <definedName name="Z_NWC_CashDivPay" localSheetId="25">#REF!</definedName>
    <definedName name="Z_NWC_CashDivPay" localSheetId="26">#REF!</definedName>
    <definedName name="Z_NWC_CashDivPay" localSheetId="27">#REF!</definedName>
    <definedName name="Z_NWC_CashDivPay" localSheetId="28">#REF!</definedName>
    <definedName name="Z_NWC_CashDivPay" localSheetId="29">#REF!</definedName>
    <definedName name="Z_NWC_CashDivPay" localSheetId="30">#REF!</definedName>
    <definedName name="Z_NWC_CashDivPay">#REF!</definedName>
    <definedName name="Z_NWC_CashEnergyLiabilities" localSheetId="16">#REF!</definedName>
    <definedName name="Z_NWC_CashEnergyLiabilities" localSheetId="17">#REF!</definedName>
    <definedName name="Z_NWC_CashEnergyLiabilities" localSheetId="18">#REF!</definedName>
    <definedName name="Z_NWC_CashEnergyLiabilities" localSheetId="19">#REF!</definedName>
    <definedName name="Z_NWC_CashEnergyLiabilities" localSheetId="20">#REF!</definedName>
    <definedName name="Z_NWC_CashEnergyLiabilities" localSheetId="21">#REF!</definedName>
    <definedName name="Z_NWC_CashEnergyLiabilities" localSheetId="25">#REF!</definedName>
    <definedName name="Z_NWC_CashEnergyLiabilities" localSheetId="26">#REF!</definedName>
    <definedName name="Z_NWC_CashEnergyLiabilities" localSheetId="27">#REF!</definedName>
    <definedName name="Z_NWC_CashEnergyLiabilities" localSheetId="28">#REF!</definedName>
    <definedName name="Z_NWC_CashEnergyLiabilities" localSheetId="29">#REF!</definedName>
    <definedName name="Z_NWC_CashEnergyLiabilities" localSheetId="30">#REF!</definedName>
    <definedName name="Z_NWC_CashEnergyLiabilities">#REF!</definedName>
    <definedName name="Z_NWC_CashEnergyTradingAssets" localSheetId="16">#REF!</definedName>
    <definedName name="Z_NWC_CashEnergyTradingAssets" localSheetId="17">#REF!</definedName>
    <definedName name="Z_NWC_CashEnergyTradingAssets" localSheetId="18">#REF!</definedName>
    <definedName name="Z_NWC_CashEnergyTradingAssets" localSheetId="19">#REF!</definedName>
    <definedName name="Z_NWC_CashEnergyTradingAssets" localSheetId="20">#REF!</definedName>
    <definedName name="Z_NWC_CashEnergyTradingAssets" localSheetId="21">#REF!</definedName>
    <definedName name="Z_NWC_CashEnergyTradingAssets" localSheetId="25">#REF!</definedName>
    <definedName name="Z_NWC_CashEnergyTradingAssets" localSheetId="26">#REF!</definedName>
    <definedName name="Z_NWC_CashEnergyTradingAssets" localSheetId="27">#REF!</definedName>
    <definedName name="Z_NWC_CashEnergyTradingAssets" localSheetId="28">#REF!</definedName>
    <definedName name="Z_NWC_CashEnergyTradingAssets" localSheetId="29">#REF!</definedName>
    <definedName name="Z_NWC_CashEnergyTradingAssets" localSheetId="30">#REF!</definedName>
    <definedName name="Z_NWC_CashEnergyTradingAssets">#REF!</definedName>
    <definedName name="Z_NWC_CashIntPay" localSheetId="16">#REF!</definedName>
    <definedName name="Z_NWC_CashIntPay" localSheetId="17">#REF!</definedName>
    <definedName name="Z_NWC_CashIntPay" localSheetId="18">#REF!</definedName>
    <definedName name="Z_NWC_CashIntPay" localSheetId="19">#REF!</definedName>
    <definedName name="Z_NWC_CashIntPay" localSheetId="20">#REF!</definedName>
    <definedName name="Z_NWC_CashIntPay" localSheetId="21">#REF!</definedName>
    <definedName name="Z_NWC_CashIntPay" localSheetId="25">#REF!</definedName>
    <definedName name="Z_NWC_CashIntPay" localSheetId="26">#REF!</definedName>
    <definedName name="Z_NWC_CashIntPay" localSheetId="27">#REF!</definedName>
    <definedName name="Z_NWC_CashIntPay" localSheetId="28">#REF!</definedName>
    <definedName name="Z_NWC_CashIntPay" localSheetId="29">#REF!</definedName>
    <definedName name="Z_NWC_CashIntPay" localSheetId="30">#REF!</definedName>
    <definedName name="Z_NWC_CashIntPay">#REF!</definedName>
    <definedName name="Z_NWC_CashInventory" localSheetId="16">#REF!</definedName>
    <definedName name="Z_NWC_CashInventory" localSheetId="17">#REF!</definedName>
    <definedName name="Z_NWC_CashInventory" localSheetId="18">#REF!</definedName>
    <definedName name="Z_NWC_CashInventory" localSheetId="19">#REF!</definedName>
    <definedName name="Z_NWC_CashInventory" localSheetId="20">#REF!</definedName>
    <definedName name="Z_NWC_CashInventory" localSheetId="21">#REF!</definedName>
    <definedName name="Z_NWC_CashInventory" localSheetId="25">#REF!</definedName>
    <definedName name="Z_NWC_CashInventory" localSheetId="26">#REF!</definedName>
    <definedName name="Z_NWC_CashInventory" localSheetId="27">#REF!</definedName>
    <definedName name="Z_NWC_CashInventory" localSheetId="28">#REF!</definedName>
    <definedName name="Z_NWC_CashInventory" localSheetId="29">#REF!</definedName>
    <definedName name="Z_NWC_CashInventory" localSheetId="30">#REF!</definedName>
    <definedName name="Z_NWC_CashInventory">#REF!</definedName>
    <definedName name="Z_NWC_CashNP" localSheetId="16">#REF!</definedName>
    <definedName name="Z_NWC_CashNP" localSheetId="17">#REF!</definedName>
    <definedName name="Z_NWC_CashNP" localSheetId="18">#REF!</definedName>
    <definedName name="Z_NWC_CashNP" localSheetId="19">#REF!</definedName>
    <definedName name="Z_NWC_CashNP" localSheetId="20">#REF!</definedName>
    <definedName name="Z_NWC_CashNP" localSheetId="21">#REF!</definedName>
    <definedName name="Z_NWC_CashNP" localSheetId="25">#REF!</definedName>
    <definedName name="Z_NWC_CashNP" localSheetId="26">#REF!</definedName>
    <definedName name="Z_NWC_CashNP" localSheetId="27">#REF!</definedName>
    <definedName name="Z_NWC_CashNP" localSheetId="28">#REF!</definedName>
    <definedName name="Z_NWC_CashNP" localSheetId="29">#REF!</definedName>
    <definedName name="Z_NWC_CashNP" localSheetId="30">#REF!</definedName>
    <definedName name="Z_NWC_CashNP">#REF!</definedName>
    <definedName name="Z_NWC_CashNR" localSheetId="16">#REF!</definedName>
    <definedName name="Z_NWC_CashNR" localSheetId="17">#REF!</definedName>
    <definedName name="Z_NWC_CashNR" localSheetId="18">#REF!</definedName>
    <definedName name="Z_NWC_CashNR" localSheetId="19">#REF!</definedName>
    <definedName name="Z_NWC_CashNR" localSheetId="20">#REF!</definedName>
    <definedName name="Z_NWC_CashNR" localSheetId="21">#REF!</definedName>
    <definedName name="Z_NWC_CashNR" localSheetId="25">#REF!</definedName>
    <definedName name="Z_NWC_CashNR" localSheetId="26">#REF!</definedName>
    <definedName name="Z_NWC_CashNR" localSheetId="27">#REF!</definedName>
    <definedName name="Z_NWC_CashNR" localSheetId="28">#REF!</definedName>
    <definedName name="Z_NWC_CashNR" localSheetId="29">#REF!</definedName>
    <definedName name="Z_NWC_CashNR" localSheetId="30">#REF!</definedName>
    <definedName name="Z_NWC_CashNR">#REF!</definedName>
    <definedName name="Z_NWC_CashOthAssets" localSheetId="16">#REF!</definedName>
    <definedName name="Z_NWC_CashOthAssets" localSheetId="17">#REF!</definedName>
    <definedName name="Z_NWC_CashOthAssets" localSheetId="18">#REF!</definedName>
    <definedName name="Z_NWC_CashOthAssets" localSheetId="19">#REF!</definedName>
    <definedName name="Z_NWC_CashOthAssets" localSheetId="20">#REF!</definedName>
    <definedName name="Z_NWC_CashOthAssets" localSheetId="21">#REF!</definedName>
    <definedName name="Z_NWC_CashOthAssets" localSheetId="25">#REF!</definedName>
    <definedName name="Z_NWC_CashOthAssets" localSheetId="26">#REF!</definedName>
    <definedName name="Z_NWC_CashOthAssets" localSheetId="27">#REF!</definedName>
    <definedName name="Z_NWC_CashOthAssets" localSheetId="28">#REF!</definedName>
    <definedName name="Z_NWC_CashOthAssets" localSheetId="29">#REF!</definedName>
    <definedName name="Z_NWC_CashOthAssets" localSheetId="30">#REF!</definedName>
    <definedName name="Z_NWC_CashOthAssets">#REF!</definedName>
    <definedName name="Z_NWC_CashOthLiabilities" localSheetId="16">#REF!</definedName>
    <definedName name="Z_NWC_CashOthLiabilities" localSheetId="17">#REF!</definedName>
    <definedName name="Z_NWC_CashOthLiabilities" localSheetId="18">#REF!</definedName>
    <definedName name="Z_NWC_CashOthLiabilities" localSheetId="19">#REF!</definedName>
    <definedName name="Z_NWC_CashOthLiabilities" localSheetId="20">#REF!</definedName>
    <definedName name="Z_NWC_CashOthLiabilities" localSheetId="21">#REF!</definedName>
    <definedName name="Z_NWC_CashOthLiabilities" localSheetId="25">#REF!</definedName>
    <definedName name="Z_NWC_CashOthLiabilities" localSheetId="26">#REF!</definedName>
    <definedName name="Z_NWC_CashOthLiabilities" localSheetId="27">#REF!</definedName>
    <definedName name="Z_NWC_CashOthLiabilities" localSheetId="28">#REF!</definedName>
    <definedName name="Z_NWC_CashOthLiabilities" localSheetId="29">#REF!</definedName>
    <definedName name="Z_NWC_CashOthLiabilities" localSheetId="30">#REF!</definedName>
    <definedName name="Z_NWC_CashOthLiabilities">#REF!</definedName>
    <definedName name="Z_NWC_CashRegAssets" localSheetId="16">#REF!</definedName>
    <definedName name="Z_NWC_CashRegAssets" localSheetId="17">#REF!</definedName>
    <definedName name="Z_NWC_CashRegAssets" localSheetId="18">#REF!</definedName>
    <definedName name="Z_NWC_CashRegAssets" localSheetId="19">#REF!</definedName>
    <definedName name="Z_NWC_CashRegAssets" localSheetId="20">#REF!</definedName>
    <definedName name="Z_NWC_CashRegAssets" localSheetId="21">#REF!</definedName>
    <definedName name="Z_NWC_CashRegAssets" localSheetId="25">#REF!</definedName>
    <definedName name="Z_NWC_CashRegAssets" localSheetId="26">#REF!</definedName>
    <definedName name="Z_NWC_CashRegAssets" localSheetId="27">#REF!</definedName>
    <definedName name="Z_NWC_CashRegAssets" localSheetId="28">#REF!</definedName>
    <definedName name="Z_NWC_CashRegAssets" localSheetId="29">#REF!</definedName>
    <definedName name="Z_NWC_CashRegAssets" localSheetId="30">#REF!</definedName>
    <definedName name="Z_NWC_CashRegAssets">#REF!</definedName>
    <definedName name="Z_NWC_CashRegLiabilities" localSheetId="16">#REF!</definedName>
    <definedName name="Z_NWC_CashRegLiabilities" localSheetId="17">#REF!</definedName>
    <definedName name="Z_NWC_CashRegLiabilities" localSheetId="18">#REF!</definedName>
    <definedName name="Z_NWC_CashRegLiabilities" localSheetId="19">#REF!</definedName>
    <definedName name="Z_NWC_CashRegLiabilities" localSheetId="20">#REF!</definedName>
    <definedName name="Z_NWC_CashRegLiabilities" localSheetId="21">#REF!</definedName>
    <definedName name="Z_NWC_CashRegLiabilities" localSheetId="25">#REF!</definedName>
    <definedName name="Z_NWC_CashRegLiabilities" localSheetId="26">#REF!</definedName>
    <definedName name="Z_NWC_CashRegLiabilities" localSheetId="27">#REF!</definedName>
    <definedName name="Z_NWC_CashRegLiabilities" localSheetId="28">#REF!</definedName>
    <definedName name="Z_NWC_CashRegLiabilities" localSheetId="29">#REF!</definedName>
    <definedName name="Z_NWC_CashRegLiabilities" localSheetId="30">#REF!</definedName>
    <definedName name="Z_NWC_CashRegLiabilities">#REF!</definedName>
    <definedName name="Z_NWC_CashRepurchaseObligations" localSheetId="16">#REF!</definedName>
    <definedName name="Z_NWC_CashRepurchaseObligations" localSheetId="17">#REF!</definedName>
    <definedName name="Z_NWC_CashRepurchaseObligations" localSheetId="18">#REF!</definedName>
    <definedName name="Z_NWC_CashRepurchaseObligations" localSheetId="19">#REF!</definedName>
    <definedName name="Z_NWC_CashRepurchaseObligations" localSheetId="20">#REF!</definedName>
    <definedName name="Z_NWC_CashRepurchaseObligations" localSheetId="21">#REF!</definedName>
    <definedName name="Z_NWC_CashRepurchaseObligations" localSheetId="25">#REF!</definedName>
    <definedName name="Z_NWC_CashRepurchaseObligations" localSheetId="26">#REF!</definedName>
    <definedName name="Z_NWC_CashRepurchaseObligations" localSheetId="27">#REF!</definedName>
    <definedName name="Z_NWC_CashRepurchaseObligations" localSheetId="28">#REF!</definedName>
    <definedName name="Z_NWC_CashRepurchaseObligations" localSheetId="29">#REF!</definedName>
    <definedName name="Z_NWC_CashRepurchaseObligations" localSheetId="30">#REF!</definedName>
    <definedName name="Z_NWC_CashRepurchaseObligations">#REF!</definedName>
    <definedName name="Z_NWC_CashResaleAgreements" localSheetId="16">#REF!</definedName>
    <definedName name="Z_NWC_CashResaleAgreements" localSheetId="17">#REF!</definedName>
    <definedName name="Z_NWC_CashResaleAgreements" localSheetId="18">#REF!</definedName>
    <definedName name="Z_NWC_CashResaleAgreements" localSheetId="19">#REF!</definedName>
    <definedName name="Z_NWC_CashResaleAgreements" localSheetId="20">#REF!</definedName>
    <definedName name="Z_NWC_CashResaleAgreements" localSheetId="21">#REF!</definedName>
    <definedName name="Z_NWC_CashResaleAgreements" localSheetId="25">#REF!</definedName>
    <definedName name="Z_NWC_CashResaleAgreements" localSheetId="26">#REF!</definedName>
    <definedName name="Z_NWC_CashResaleAgreements" localSheetId="27">#REF!</definedName>
    <definedName name="Z_NWC_CashResaleAgreements" localSheetId="28">#REF!</definedName>
    <definedName name="Z_NWC_CashResaleAgreements" localSheetId="29">#REF!</definedName>
    <definedName name="Z_NWC_CashResaleAgreements" localSheetId="30">#REF!</definedName>
    <definedName name="Z_NWC_CashResaleAgreements">#REF!</definedName>
    <definedName name="Z_NWC_CashTAX" localSheetId="16">#REF!</definedName>
    <definedName name="Z_NWC_CashTAX" localSheetId="17">#REF!</definedName>
    <definedName name="Z_NWC_CashTAX" localSheetId="18">#REF!</definedName>
    <definedName name="Z_NWC_CashTAX" localSheetId="19">#REF!</definedName>
    <definedName name="Z_NWC_CashTAX" localSheetId="20">#REF!</definedName>
    <definedName name="Z_NWC_CashTAX" localSheetId="21">#REF!</definedName>
    <definedName name="Z_NWC_CashTAX" localSheetId="25">#REF!</definedName>
    <definedName name="Z_NWC_CashTAX" localSheetId="26">#REF!</definedName>
    <definedName name="Z_NWC_CashTAX" localSheetId="27">#REF!</definedName>
    <definedName name="Z_NWC_CashTAX" localSheetId="28">#REF!</definedName>
    <definedName name="Z_NWC_CashTAX" localSheetId="29">#REF!</definedName>
    <definedName name="Z_NWC_CashTAX" localSheetId="30">#REF!</definedName>
    <definedName name="Z_NWC_CashTAX">#REF!</definedName>
    <definedName name="zzzzzzzzzz" localSheetId="16" hidden="1">{"SourcesUses",#N/A,TRUE,"CFMODEL";"TransOverview",#N/A,TRUE,"CFMODEL"}</definedName>
    <definedName name="zzzzzzzzzz" localSheetId="17" hidden="1">{"SourcesUses",#N/A,TRUE,"CFMODEL";"TransOverview",#N/A,TRUE,"CFMODEL"}</definedName>
    <definedName name="zzzzzzzzzz" localSheetId="18" hidden="1">{"SourcesUses",#N/A,TRUE,"CFMODEL";"TransOverview",#N/A,TRUE,"CFMODEL"}</definedName>
    <definedName name="zzzzzzzzzz" localSheetId="19" hidden="1">{"SourcesUses",#N/A,TRUE,"CFMODEL";"TransOverview",#N/A,TRUE,"CFMODEL"}</definedName>
    <definedName name="zzzzzzzzzz" localSheetId="20" hidden="1">{"SourcesUses",#N/A,TRUE,"CFMODEL";"TransOverview",#N/A,TRUE,"CFMODEL"}</definedName>
    <definedName name="zzzzzzzzzz" localSheetId="21" hidden="1">{"SourcesUses",#N/A,TRUE,"CFMODEL";"TransOverview",#N/A,TRUE,"CFMODEL"}</definedName>
    <definedName name="zzzzzzzzzz" localSheetId="22" hidden="1">{"SourcesUses",#N/A,TRUE,"CFMODEL";"TransOverview",#N/A,TRUE,"CFMODEL"}</definedName>
    <definedName name="zzzzzzzzzz" localSheetId="3" hidden="1">{"SourcesUses",#N/A,TRUE,"CFMODEL";"TransOverview",#N/A,TRUE,"CFMODEL"}</definedName>
    <definedName name="zzzzzzzzzz" localSheetId="4" hidden="1">{"SourcesUses",#N/A,TRUE,"CFMODEL";"TransOverview",#N/A,TRUE,"CFMODEL"}</definedName>
    <definedName name="zzzzzzzzzz" localSheetId="13" hidden="1">{"SourcesUses",#N/A,TRUE,"CFMODEL";"TransOverview",#N/A,TRUE,"CFMODEL"}</definedName>
    <definedName name="zzzzzzzzzz" localSheetId="15" hidden="1">{"SourcesUses",#N/A,TRUE,"CFMODEL";"TransOverview",#N/A,TRUE,"CFMODEL"}</definedName>
    <definedName name="zzzzzzzzzz" localSheetId="25" hidden="1">{"SourcesUses",#N/A,TRUE,"CFMODEL";"TransOverview",#N/A,TRUE,"CFMODEL"}</definedName>
    <definedName name="zzzzzzzzzz" localSheetId="26" hidden="1">{"SourcesUses",#N/A,TRUE,"CFMODEL";"TransOverview",#N/A,TRUE,"CFMODEL"}</definedName>
    <definedName name="zzzzzzzzzz" localSheetId="27" hidden="1">{"SourcesUses",#N/A,TRUE,"CFMODEL";"TransOverview",#N/A,TRUE,"CFMODEL"}</definedName>
    <definedName name="zzzzzzzzzz" localSheetId="28" hidden="1">{"SourcesUses",#N/A,TRUE,"CFMODEL";"TransOverview",#N/A,TRUE,"CFMODEL"}</definedName>
    <definedName name="zzzzzzzzzz" localSheetId="29" hidden="1">{"SourcesUses",#N/A,TRUE,"CFMODEL";"TransOverview",#N/A,TRUE,"CFMODEL"}</definedName>
    <definedName name="zzzzzzzzzz" localSheetId="30" hidden="1">{"SourcesUses",#N/A,TRUE,"CFMODEL";"TransOverview",#N/A,TRUE,"CFMODEL"}</definedName>
    <definedName name="zzzzzzzzzzzzzzzzz" localSheetId="16" hidden="1">{"SourcesUses",#N/A,TRUE,"CFMODEL";"TransOverview",#N/A,TRUE,"CFMODEL"}</definedName>
    <definedName name="zzzzzzzzzzzzzzzzz" localSheetId="17" hidden="1">{"SourcesUses",#N/A,TRUE,"CFMODEL";"TransOverview",#N/A,TRUE,"CFMODEL"}</definedName>
    <definedName name="zzzzzzzzzzzzzzzzz" localSheetId="18" hidden="1">{"SourcesUses",#N/A,TRUE,"CFMODEL";"TransOverview",#N/A,TRUE,"CFMODEL"}</definedName>
    <definedName name="zzzzzzzzzzzzzzzzz" localSheetId="19" hidden="1">{"SourcesUses",#N/A,TRUE,"CFMODEL";"TransOverview",#N/A,TRUE,"CFMODEL"}</definedName>
    <definedName name="zzzzzzzzzzzzzzzzz" localSheetId="20" hidden="1">{"SourcesUses",#N/A,TRUE,"CFMODEL";"TransOverview",#N/A,TRUE,"CFMODEL"}</definedName>
    <definedName name="zzzzzzzzzzzzzzzzz" localSheetId="21" hidden="1">{"SourcesUses",#N/A,TRUE,"CFMODEL";"TransOverview",#N/A,TRUE,"CFMODEL"}</definedName>
    <definedName name="zzzzzzzzzzzzzzzzz" localSheetId="22" hidden="1">{"SourcesUses",#N/A,TRUE,"CFMODEL";"TransOverview",#N/A,TRUE,"CFMODEL"}</definedName>
    <definedName name="zzzzzzzzzzzzzzzzz" localSheetId="3" hidden="1">{"SourcesUses",#N/A,TRUE,"CFMODEL";"TransOverview",#N/A,TRUE,"CFMODEL"}</definedName>
    <definedName name="zzzzzzzzzzzzzzzzz" localSheetId="4" hidden="1">{"SourcesUses",#N/A,TRUE,"CFMODEL";"TransOverview",#N/A,TRUE,"CFMODEL"}</definedName>
    <definedName name="zzzzzzzzzzzzzzzzz" localSheetId="13" hidden="1">{"SourcesUses",#N/A,TRUE,"CFMODEL";"TransOverview",#N/A,TRUE,"CFMODEL"}</definedName>
    <definedName name="zzzzzzzzzzzzzzzzz" localSheetId="15" hidden="1">{"SourcesUses",#N/A,TRUE,"CFMODEL";"TransOverview",#N/A,TRUE,"CFMODEL"}</definedName>
    <definedName name="zzzzzzzzzzzzzzzzz" localSheetId="25" hidden="1">{"SourcesUses",#N/A,TRUE,"CFMODEL";"TransOverview",#N/A,TRUE,"CFMODEL"}</definedName>
    <definedName name="zzzzzzzzzzzzzzzzz" localSheetId="26" hidden="1">{"SourcesUses",#N/A,TRUE,"CFMODEL";"TransOverview",#N/A,TRUE,"CFMODEL"}</definedName>
    <definedName name="zzzzzzzzzzzzzzzzz" localSheetId="27" hidden="1">{"SourcesUses",#N/A,TRUE,"CFMODEL";"TransOverview",#N/A,TRUE,"CFMODEL"}</definedName>
    <definedName name="zzzzzzzzzzzzzzzzz" localSheetId="28" hidden="1">{"SourcesUses",#N/A,TRUE,"CFMODEL";"TransOverview",#N/A,TRUE,"CFMODEL"}</definedName>
    <definedName name="zzzzzzzzzzzzzzzzz" localSheetId="29" hidden="1">{"SourcesUses",#N/A,TRUE,"CFMODEL";"TransOverview",#N/A,TRUE,"CFMODEL"}</definedName>
    <definedName name="zzzzzzzzzzzzzzzzz" localSheetId="30" hidden="1">{"SourcesUses",#N/A,TRUE,"CFMODEL";"TransOverview",#N/A,TRUE,"CFMODEL"}</definedName>
    <definedName name="zzzzzzzzzzzzzzzzzzzzzzzzz" localSheetId="16" hidden="1">{"Income Statement",#N/A,FALSE,"CFMODEL";"Balance Sheet",#N/A,FALSE,"CFMODEL"}</definedName>
    <definedName name="zzzzzzzzzzzzzzzzzzzzzzzzz" localSheetId="17" hidden="1">{"Income Statement",#N/A,FALSE,"CFMODEL";"Balance Sheet",#N/A,FALSE,"CFMODEL"}</definedName>
    <definedName name="zzzzzzzzzzzzzzzzzzzzzzzzz" localSheetId="18" hidden="1">{"Income Statement",#N/A,FALSE,"CFMODEL";"Balance Sheet",#N/A,FALSE,"CFMODEL"}</definedName>
    <definedName name="zzzzzzzzzzzzzzzzzzzzzzzzz" localSheetId="19" hidden="1">{"Income Statement",#N/A,FALSE,"CFMODEL";"Balance Sheet",#N/A,FALSE,"CFMODEL"}</definedName>
    <definedName name="zzzzzzzzzzzzzzzzzzzzzzzzz" localSheetId="20" hidden="1">{"Income Statement",#N/A,FALSE,"CFMODEL";"Balance Sheet",#N/A,FALSE,"CFMODEL"}</definedName>
    <definedName name="zzzzzzzzzzzzzzzzzzzzzzzzz" localSheetId="21" hidden="1">{"Income Statement",#N/A,FALSE,"CFMODEL";"Balance Sheet",#N/A,FALSE,"CFMODEL"}</definedName>
    <definedName name="zzzzzzzzzzzzzzzzzzzzzzzzz" localSheetId="22" hidden="1">{"Income Statement",#N/A,FALSE,"CFMODEL";"Balance Sheet",#N/A,FALSE,"CFMODEL"}</definedName>
    <definedName name="zzzzzzzzzzzzzzzzzzzzzzzzz" localSheetId="3" hidden="1">{"Income Statement",#N/A,FALSE,"CFMODEL";"Balance Sheet",#N/A,FALSE,"CFMODEL"}</definedName>
    <definedName name="zzzzzzzzzzzzzzzzzzzzzzzzz" localSheetId="4" hidden="1">{"Income Statement",#N/A,FALSE,"CFMODEL";"Balance Sheet",#N/A,FALSE,"CFMODEL"}</definedName>
    <definedName name="zzzzzzzzzzzzzzzzzzzzzzzzz" localSheetId="13" hidden="1">{"Income Statement",#N/A,FALSE,"CFMODEL";"Balance Sheet",#N/A,FALSE,"CFMODEL"}</definedName>
    <definedName name="zzzzzzzzzzzzzzzzzzzzzzzzz" localSheetId="15" hidden="1">{"Income Statement",#N/A,FALSE,"CFMODEL";"Balance Sheet",#N/A,FALSE,"CFMODEL"}</definedName>
    <definedName name="zzzzzzzzzzzzzzzzzzzzzzzzz" localSheetId="25" hidden="1">{"Income Statement",#N/A,FALSE,"CFMODEL";"Balance Sheet",#N/A,FALSE,"CFMODEL"}</definedName>
    <definedName name="zzzzzzzzzzzzzzzzzzzzzzzzz" localSheetId="26" hidden="1">{"Income Statement",#N/A,FALSE,"CFMODEL";"Balance Sheet",#N/A,FALSE,"CFMODEL"}</definedName>
    <definedName name="zzzzzzzzzzzzzzzzzzzzzzzzz" localSheetId="27" hidden="1">{"Income Statement",#N/A,FALSE,"CFMODEL";"Balance Sheet",#N/A,FALSE,"CFMODEL"}</definedName>
    <definedName name="zzzzzzzzzzzzzzzzzzzzzzzzz" localSheetId="28" hidden="1">{"Income Statement",#N/A,FALSE,"CFMODEL";"Balance Sheet",#N/A,FALSE,"CFMODEL"}</definedName>
    <definedName name="zzzzzzzzzzzzzzzzzzzzzzzzz" localSheetId="29" hidden="1">{"Income Statement",#N/A,FALSE,"CFMODEL";"Balance Sheet",#N/A,FALSE,"CFMODEL"}</definedName>
    <definedName name="zzzzzzzzzzzzzzzzzzzzzzzzz" localSheetId="30" hidden="1">{"Income Statement",#N/A,FALSE,"CFMODEL";"Balance Sheet",#N/A,FALSE,"CFMODEL"}</definedName>
    <definedName name="zzzzzzzzzzzzzzzzzzzzzzzzzzz" localSheetId="16" hidden="1">{"SourcesUses",#N/A,TRUE,"FundsFlow";"TransOverview",#N/A,TRUE,"FundsFlow"}</definedName>
    <definedName name="zzzzzzzzzzzzzzzzzzzzzzzzzzz" localSheetId="17" hidden="1">{"SourcesUses",#N/A,TRUE,"FundsFlow";"TransOverview",#N/A,TRUE,"FundsFlow"}</definedName>
    <definedName name="zzzzzzzzzzzzzzzzzzzzzzzzzzz" localSheetId="18" hidden="1">{"SourcesUses",#N/A,TRUE,"FundsFlow";"TransOverview",#N/A,TRUE,"FundsFlow"}</definedName>
    <definedName name="zzzzzzzzzzzzzzzzzzzzzzzzzzz" localSheetId="19" hidden="1">{"SourcesUses",#N/A,TRUE,"FundsFlow";"TransOverview",#N/A,TRUE,"FundsFlow"}</definedName>
    <definedName name="zzzzzzzzzzzzzzzzzzzzzzzzzzz" localSheetId="20" hidden="1">{"SourcesUses",#N/A,TRUE,"FundsFlow";"TransOverview",#N/A,TRUE,"FundsFlow"}</definedName>
    <definedName name="zzzzzzzzzzzzzzzzzzzzzzzzzzz" localSheetId="21" hidden="1">{"SourcesUses",#N/A,TRUE,"FundsFlow";"TransOverview",#N/A,TRUE,"FundsFlow"}</definedName>
    <definedName name="zzzzzzzzzzzzzzzzzzzzzzzzzzz" localSheetId="22" hidden="1">{"SourcesUses",#N/A,TRUE,"FundsFlow";"TransOverview",#N/A,TRUE,"FundsFlow"}</definedName>
    <definedName name="zzzzzzzzzzzzzzzzzzzzzzzzzzz" localSheetId="3" hidden="1">{"SourcesUses",#N/A,TRUE,"FundsFlow";"TransOverview",#N/A,TRUE,"FundsFlow"}</definedName>
    <definedName name="zzzzzzzzzzzzzzzzzzzzzzzzzzz" localSheetId="4" hidden="1">{"SourcesUses",#N/A,TRUE,"FundsFlow";"TransOverview",#N/A,TRUE,"FundsFlow"}</definedName>
    <definedName name="zzzzzzzzzzzzzzzzzzzzzzzzzzz" localSheetId="13" hidden="1">{"SourcesUses",#N/A,TRUE,"FundsFlow";"TransOverview",#N/A,TRUE,"FundsFlow"}</definedName>
    <definedName name="zzzzzzzzzzzzzzzzzzzzzzzzzzz" localSheetId="15" hidden="1">{"SourcesUses",#N/A,TRUE,"FundsFlow";"TransOverview",#N/A,TRUE,"FundsFlow"}</definedName>
    <definedName name="zzzzzzzzzzzzzzzzzzzzzzzzzzz" localSheetId="25" hidden="1">{"SourcesUses",#N/A,TRUE,"FundsFlow";"TransOverview",#N/A,TRUE,"FundsFlow"}</definedName>
    <definedName name="zzzzzzzzzzzzzzzzzzzzzzzzzzz" localSheetId="26" hidden="1">{"SourcesUses",#N/A,TRUE,"FundsFlow";"TransOverview",#N/A,TRUE,"FundsFlow"}</definedName>
    <definedName name="zzzzzzzzzzzzzzzzzzzzzzzzzzz" localSheetId="27" hidden="1">{"SourcesUses",#N/A,TRUE,"FundsFlow";"TransOverview",#N/A,TRUE,"FundsFlow"}</definedName>
    <definedName name="zzzzzzzzzzzzzzzzzzzzzzzzzzz" localSheetId="28" hidden="1">{"SourcesUses",#N/A,TRUE,"FundsFlow";"TransOverview",#N/A,TRUE,"FundsFlow"}</definedName>
    <definedName name="zzzzzzzzzzzzzzzzzzzzzzzzzzz" localSheetId="29" hidden="1">{"SourcesUses",#N/A,TRUE,"FundsFlow";"TransOverview",#N/A,TRUE,"FundsFlow"}</definedName>
    <definedName name="zzzzzzzzzzzzzzzzzzzzzzzzzzz" localSheetId="30" hidden="1">{"SourcesUses",#N/A,TRUE,"FundsFlow";"TransOverview",#N/A,TRUE,"FundsFlow"}</definedName>
    <definedName name="zzzzzzzzzzzzzzzzzzzzzzzzzzzzz" localSheetId="16" hidden="1">{"SourcesUses",#N/A,TRUE,"CFMODEL";"TransOverview",#N/A,TRUE,"CFMODEL"}</definedName>
    <definedName name="zzzzzzzzzzzzzzzzzzzzzzzzzzzzz" localSheetId="17" hidden="1">{"SourcesUses",#N/A,TRUE,"CFMODEL";"TransOverview",#N/A,TRUE,"CFMODEL"}</definedName>
    <definedName name="zzzzzzzzzzzzzzzzzzzzzzzzzzzzz" localSheetId="18" hidden="1">{"SourcesUses",#N/A,TRUE,"CFMODEL";"TransOverview",#N/A,TRUE,"CFMODEL"}</definedName>
    <definedName name="zzzzzzzzzzzzzzzzzzzzzzzzzzzzz" localSheetId="19" hidden="1">{"SourcesUses",#N/A,TRUE,"CFMODEL";"TransOverview",#N/A,TRUE,"CFMODEL"}</definedName>
    <definedName name="zzzzzzzzzzzzzzzzzzzzzzzzzzzzz" localSheetId="20" hidden="1">{"SourcesUses",#N/A,TRUE,"CFMODEL";"TransOverview",#N/A,TRUE,"CFMODEL"}</definedName>
    <definedName name="zzzzzzzzzzzzzzzzzzzzzzzzzzzzz" localSheetId="21" hidden="1">{"SourcesUses",#N/A,TRUE,"CFMODEL";"TransOverview",#N/A,TRUE,"CFMODEL"}</definedName>
    <definedName name="zzzzzzzzzzzzzzzzzzzzzzzzzzzzz" localSheetId="22" hidden="1">{"SourcesUses",#N/A,TRUE,"CFMODEL";"TransOverview",#N/A,TRUE,"CFMODEL"}</definedName>
    <definedName name="zzzzzzzzzzzzzzzzzzzzzzzzzzzzz" localSheetId="3" hidden="1">{"SourcesUses",#N/A,TRUE,"CFMODEL";"TransOverview",#N/A,TRUE,"CFMODEL"}</definedName>
    <definedName name="zzzzzzzzzzzzzzzzzzzzzzzzzzzzz" localSheetId="4" hidden="1">{"SourcesUses",#N/A,TRUE,"CFMODEL";"TransOverview",#N/A,TRUE,"CFMODEL"}</definedName>
    <definedName name="zzzzzzzzzzzzzzzzzzzzzzzzzzzzz" localSheetId="13" hidden="1">{"SourcesUses",#N/A,TRUE,"CFMODEL";"TransOverview",#N/A,TRUE,"CFMODEL"}</definedName>
    <definedName name="zzzzzzzzzzzzzzzzzzzzzzzzzzzzz" localSheetId="15" hidden="1">{"SourcesUses",#N/A,TRUE,"CFMODEL";"TransOverview",#N/A,TRUE,"CFMODEL"}</definedName>
    <definedName name="zzzzzzzzzzzzzzzzzzzzzzzzzzzzz" localSheetId="25" hidden="1">{"SourcesUses",#N/A,TRUE,"CFMODEL";"TransOverview",#N/A,TRUE,"CFMODEL"}</definedName>
    <definedName name="zzzzzzzzzzzzzzzzzzzzzzzzzzzzz" localSheetId="26" hidden="1">{"SourcesUses",#N/A,TRUE,"CFMODEL";"TransOverview",#N/A,TRUE,"CFMODEL"}</definedName>
    <definedName name="zzzzzzzzzzzzzzzzzzzzzzzzzzzzz" localSheetId="27" hidden="1">{"SourcesUses",#N/A,TRUE,"CFMODEL";"TransOverview",#N/A,TRUE,"CFMODEL"}</definedName>
    <definedName name="zzzzzzzzzzzzzzzzzzzzzzzzzzzzz" localSheetId="28" hidden="1">{"SourcesUses",#N/A,TRUE,"CFMODEL";"TransOverview",#N/A,TRUE,"CFMODEL"}</definedName>
    <definedName name="zzzzzzzzzzzzzzzzzzzzzzzzzzzzz" localSheetId="29" hidden="1">{"SourcesUses",#N/A,TRUE,"CFMODEL";"TransOverview",#N/A,TRUE,"CFMODEL"}</definedName>
    <definedName name="zzzzzzzzzzzzzzzzzzzzzzzzzzzzz" localSheetId="30" hidden="1">{"SourcesUses",#N/A,TRUE,"CFMODEL";"TransOverview",#N/A,TRUE,"CFMODEL"}</definedName>
  </definedNames>
  <calcPr fullCalcOnLoad="1"/>
  <extLst/>
</workbook>
</file>

<file path=xl/sharedStrings.xml><?xml version="1.0" encoding="utf-8"?>
<sst xmlns="http://schemas.openxmlformats.org/spreadsheetml/2006/main" count="3134" uniqueCount="956">
  <si>
    <t xml:space="preserve"> Energy Savings Assistance Program Table - Summary Expenses</t>
  </si>
  <si>
    <t>Pacific Gas and Electric Company</t>
  </si>
  <si>
    <t>Authorized Budget</t>
  </si>
  <si>
    <t>Current Month Expenses</t>
  </si>
  <si>
    <t>Year to Date Expenses</t>
  </si>
  <si>
    <t>% of Budget Spent YTD</t>
  </si>
  <si>
    <t>ESA Program:</t>
  </si>
  <si>
    <t>Electric</t>
  </si>
  <si>
    <t>Gas</t>
  </si>
  <si>
    <t>Total</t>
  </si>
  <si>
    <t>ESA Main Program (SF and MH)</t>
  </si>
  <si>
    <t>ESA Multifamily In-Unit</t>
  </si>
  <si>
    <t>ESA Multifamily Common Area Measures</t>
  </si>
  <si>
    <t>ESA Multifamily Whole Building</t>
  </si>
  <si>
    <t>ESA Pilot Plus and Pilot Deep</t>
  </si>
  <si>
    <t>Building Electrification Retrofit Pilot</t>
  </si>
  <si>
    <t>Clean Energy Homes New Construction Pilot</t>
  </si>
  <si>
    <t>CSD Leveraging</t>
  </si>
  <si>
    <t>MCE Pilot</t>
  </si>
  <si>
    <t>SPOC</t>
  </si>
  <si>
    <t>ESA Program TOTAL</t>
  </si>
  <si>
    <t xml:space="preserve">NOTE: Any required corrections/adjustments are reported herein and supersede results reported in prior months and may reflect YTD adjustments. </t>
  </si>
  <si>
    <t xml:space="preserve"> Energy Savings Assistance Program Table 1 - Main (SF, MH, MF In-Unit) Expenses</t>
  </si>
  <si>
    <t>Appliances</t>
  </si>
  <si>
    <t>Authorized Budget [1]</t>
  </si>
  <si>
    <t>Energy Efficiency</t>
  </si>
  <si>
    <t>Domestic Hot Water</t>
  </si>
  <si>
    <t>Enclosure</t>
  </si>
  <si>
    <t>HVAC</t>
  </si>
  <si>
    <t>Maintenance</t>
  </si>
  <si>
    <t>Lighting</t>
  </si>
  <si>
    <t>Miscellaneous</t>
  </si>
  <si>
    <t>Customer Enrollment</t>
  </si>
  <si>
    <t>In Home Education</t>
  </si>
  <si>
    <t>Pilot [2]</t>
  </si>
  <si>
    <t>Implementation</t>
  </si>
  <si>
    <t>Safety - Unexpected overhead costs</t>
  </si>
  <si>
    <t xml:space="preserve">Energy Efficiency TOTAL </t>
  </si>
  <si>
    <t>Training Center</t>
  </si>
  <si>
    <t>Workforce Education and Training</t>
  </si>
  <si>
    <t>-</t>
  </si>
  <si>
    <t>Inspections</t>
  </si>
  <si>
    <t>Marketing and Outreach</t>
  </si>
  <si>
    <t>Studies[3]</t>
  </si>
  <si>
    <t>Regulatory Compliance</t>
  </si>
  <si>
    <t>General Administration</t>
  </si>
  <si>
    <t>CPUC Energy Division</t>
  </si>
  <si>
    <t>TOTAL PROGRAM COSTS</t>
  </si>
  <si>
    <t>Funded Outside of ESA Program Budget</t>
  </si>
  <si>
    <t>Indirect Costs</t>
  </si>
  <si>
    <t>NGAT Costs</t>
  </si>
  <si>
    <t>[1] Authorized Budget: Approved in D.21-06-015.</t>
  </si>
  <si>
    <t>[2] Carry forward VEC Pilot budget from 2021 to 2022 E $131,672 / G $116,766 total $248,438</t>
  </si>
  <si>
    <t>[3] Carry forward Studies budget from 2021 to 2022 E $168,959 / G $88,351 total $257,310</t>
  </si>
  <si>
    <t xml:space="preserve"> Energy Savings Assistance Program Table 1A - MF In-Unit, MF CAM, and MFWB Expenses</t>
  </si>
  <si>
    <t>ESA Program (Multifamily):</t>
  </si>
  <si>
    <t>Authorized Budget [1] [2] [3] [4]</t>
  </si>
  <si>
    <t>ESA Program (Multifamily)TOTAL</t>
  </si>
  <si>
    <t>[1] Expenditures for MF In-Unit by end use is shown on ESA Summary Table.</t>
  </si>
  <si>
    <t>[2] Expenditures for MF Common Area Measures by end use is shown on ESA Table 2B.</t>
  </si>
  <si>
    <t>[3] Remaining SPOC budget carried forward from 2021 to 2022 Electric $306,643/ Gas $89,069 total of $395,712</t>
  </si>
  <si>
    <t>[4] Remaining CAM budget carried forward from 2021 to 2022 CAM Electric $18,077,670/ Gas $6,408,404 total of $24,486,074</t>
  </si>
  <si>
    <t xml:space="preserve"> Energy Savings Assistance Program Table 1A-1 - Pilot Plus and Pilot Deep Expenses</t>
  </si>
  <si>
    <t>Authorized Budget [1] [2]</t>
  </si>
  <si>
    <t>ESA Pilot Plus and Pilot Deep Program</t>
  </si>
  <si>
    <t>TOTAL</t>
  </si>
  <si>
    <t>[1] Expenditures for Pilot Plus and Pilot Deep by end use is shown on ESA Table 2C.</t>
  </si>
  <si>
    <t>[2] Authorized budget adjusted to cover 2021 costs $33,308</t>
  </si>
  <si>
    <t xml:space="preserve"> Energy Savings Assistance Program Table 1A-2 - Building Electrification Expenses</t>
  </si>
  <si>
    <t>Current Month Expenses [4]</t>
  </si>
  <si>
    <t>ESA Building Electrification Program</t>
  </si>
  <si>
    <t>Expenditures for Building Electrification by end use is shown on ESA Table 2D.</t>
  </si>
  <si>
    <t xml:space="preserve"> Energy Savings Assistance Program Table 1A-3 - Clean Energy Homes Expenses</t>
  </si>
  <si>
    <t>ESA Clean Energy Homes Program</t>
  </si>
  <si>
    <t>Expenditures for Clean Energy Homes by end use is shown on ESA Table 2D.</t>
  </si>
  <si>
    <t xml:space="preserve"> Energy Savings Assistance Program Table 1A-4 - Leveraging - CSD Expenses</t>
  </si>
  <si>
    <t>ESA Program Leveraging - CSD</t>
  </si>
  <si>
    <t>[1] Expenditures for CSD Leveraging by end use is shown on ESA Table 2A.</t>
  </si>
  <si>
    <t>[2] Remaining CSD budget carried forward from 2021 to 2022 CSD LIWP Electric $1,918,299/ Gas $948,410 total of $2,866,709</t>
  </si>
  <si>
    <t>Energy Savings Assistance Program Table 2 - SF, MH, MF In-Unit</t>
  </si>
  <si>
    <t>ESA Program (Summary)Total</t>
  </si>
  <si>
    <t>Year-To-Date Completed &amp; Expensed Installation</t>
  </si>
  <si>
    <t>Measures</t>
  </si>
  <si>
    <t>Units</t>
  </si>
  <si>
    <t>Quantity Installed</t>
  </si>
  <si>
    <t>kWh [2] (Annual)</t>
  </si>
  <si>
    <t>kW [2] (Annual)</t>
  </si>
  <si>
    <t>Therms [2] (Annual)</t>
  </si>
  <si>
    <t>Expenses ($)</t>
  </si>
  <si>
    <t>% of Expenditure</t>
  </si>
  <si>
    <t>High Efficiency Clothes Washer</t>
  </si>
  <si>
    <t>Each</t>
  </si>
  <si>
    <t>Refrigerator</t>
  </si>
  <si>
    <t>New - Clothes Dryer</t>
  </si>
  <si>
    <t>New - Dishwasher</t>
  </si>
  <si>
    <t>Freezers</t>
  </si>
  <si>
    <t>Faucet Aerator</t>
  </si>
  <si>
    <t>Other Domestic Hot Water</t>
  </si>
  <si>
    <t>Home</t>
  </si>
  <si>
    <t>Water Heater Tank and Pipe Insulation</t>
  </si>
  <si>
    <t>Water Heater Repair/Replacement</t>
  </si>
  <si>
    <t>Low-Flow Showerhead / Combined Showerhead/TSV</t>
  </si>
  <si>
    <t>Heat Pump Water Heater [3]</t>
  </si>
  <si>
    <t>Thermostatic Tub Spout/Diverter</t>
  </si>
  <si>
    <t>Thermostatic Shower Valve</t>
  </si>
  <si>
    <t>New - Solar Water Heating</t>
  </si>
  <si>
    <t>Air Sealing</t>
  </si>
  <si>
    <t>Caulking</t>
  </si>
  <si>
    <t>New - Diagnostic Air Sealing</t>
  </si>
  <si>
    <t>Attic Insulation</t>
  </si>
  <si>
    <t>New - Floor Insulation</t>
  </si>
  <si>
    <t>Removed - FAU Standing Pilot Conversion</t>
  </si>
  <si>
    <t>Furnace Repair/Replacement</t>
  </si>
  <si>
    <t>Room A/C Replacement</t>
  </si>
  <si>
    <t>Central A/C replacement</t>
  </si>
  <si>
    <t>Heat Pump Replacement</t>
  </si>
  <si>
    <t>Evaporative Cooler (Replacement)</t>
  </si>
  <si>
    <t>Evaporative Cooler (Installation)</t>
  </si>
  <si>
    <t>Duct Test and Seal</t>
  </si>
  <si>
    <t>Energy Efficient Fan Control</t>
  </si>
  <si>
    <t>New - Prescriptive Duct Sealing</t>
  </si>
  <si>
    <t>High Efficiency Forced Air Unit (HE FAU)</t>
  </si>
  <si>
    <t>Removed - A/C Time Delay [3]</t>
  </si>
  <si>
    <t>Smart Thermostat</t>
  </si>
  <si>
    <t>New - Portable A/C</t>
  </si>
  <si>
    <t>New - Central Heat Pump-FS (propane or gas space)</t>
  </si>
  <si>
    <t>New - Wholehouse Fan</t>
  </si>
  <si>
    <t>Furnace Clean and Tune</t>
  </si>
  <si>
    <t>Central A/C Tune up [3]</t>
  </si>
  <si>
    <t>New - Evaporative Cooler Maintenance</t>
  </si>
  <si>
    <t xml:space="preserve">Lighting </t>
  </si>
  <si>
    <t>Removed - Interior Hard wired LED fixtures</t>
  </si>
  <si>
    <t>Exterior Hard wired LED fixtures</t>
  </si>
  <si>
    <t>Removed - LED Torchiere</t>
  </si>
  <si>
    <t>Removed - Occupancy Sensor</t>
  </si>
  <si>
    <t>Removed - LED Night Light</t>
  </si>
  <si>
    <t>LED Reflector Bulbs</t>
  </si>
  <si>
    <t>LED A-Lamps</t>
  </si>
  <si>
    <t>Pool Pumps</t>
  </si>
  <si>
    <t>Power Strip</t>
  </si>
  <si>
    <t>Power Strip Tier II</t>
  </si>
  <si>
    <t>New - Air Purifier</t>
  </si>
  <si>
    <t>Cold Storage</t>
  </si>
  <si>
    <t>New - Comprehensive Home Health and Safety Check-up</t>
  </si>
  <si>
    <t>New - CO and Smoke Alarm</t>
  </si>
  <si>
    <t>Pilots</t>
  </si>
  <si>
    <t>ESA Outreach &amp; Assessment</t>
  </si>
  <si>
    <t>ESA In-Home Energy Education</t>
  </si>
  <si>
    <t>Total Savings/Expenditures</t>
  </si>
  <si>
    <t>Total Households Weatherized [1]</t>
  </si>
  <si>
    <t xml:space="preserve">Households Treated </t>
  </si>
  <si>
    <t xml:space="preserve">Total </t>
  </si>
  <si>
    <t xml:space="preserve"> - Single Family Households Treated</t>
  </si>
  <si>
    <t xml:space="preserve"> - Multi-family Households Treated (In-unit)</t>
  </si>
  <si>
    <t xml:space="preserve"> - Mobile Homes Treated</t>
  </si>
  <si>
    <t>Total Number of Households Treated</t>
  </si>
  <si>
    <t xml:space="preserve"># Eligible Households to be Treated for PY </t>
  </si>
  <si>
    <t>% of Households Treated</t>
  </si>
  <si>
    <t>%</t>
  </si>
  <si>
    <t xml:space="preserve"> - Master-Meter Households Treated</t>
  </si>
  <si>
    <t>[1] Weatherization may consist of attic insultation, attic access weatherization, weatherstripping - door, caulking, and minor home repairs.</t>
  </si>
  <si>
    <t xml:space="preserve">[2] All savings are calculated based on the following sources: DNV/GL Impact Evaluation Program Years 2015-2017 Impact II, or ESA workpapers. </t>
  </si>
  <si>
    <t>[3] Savings values updated in July 2022 based on workpaper updates</t>
  </si>
  <si>
    <t>Note: Any measures noted as 'New' have been added during the course of this program year.</t>
  </si>
  <si>
    <t>Note: Any measures noted as 'Removed', are no longer offered by the program but have been kept for tracking purposes.</t>
  </si>
  <si>
    <t>Note: Any required corrections/adjustments are reported herein and supersede results reported in prior months and may reflect YTD adjustments.</t>
  </si>
  <si>
    <t>Energy Savings Assistance Program Table 2A - CSD Leveraging</t>
  </si>
  <si>
    <t>ESA Program - CSD Leveraging</t>
  </si>
  <si>
    <t xml:space="preserve">Measures </t>
  </si>
  <si>
    <t>kWh (Annual)</t>
  </si>
  <si>
    <t>kW (Annual)</t>
  </si>
  <si>
    <t>Therms  (Annual)</t>
  </si>
  <si>
    <t>New - Clothes Dryer [1]</t>
  </si>
  <si>
    <t>New - Dishwasher [1]</t>
  </si>
  <si>
    <t>Freezers [1]</t>
  </si>
  <si>
    <t>Heat Pump Water Heater</t>
  </si>
  <si>
    <t>New - Solar Water Heating [1]</t>
  </si>
  <si>
    <t>New - Diagnostic Air Sealing [1]</t>
  </si>
  <si>
    <t>New - Floor Insulation [1]</t>
  </si>
  <si>
    <t>Removed - FAU Standing Pilot Conversion [1]</t>
  </si>
  <si>
    <t>Room A/C Replacement [1]</t>
  </si>
  <si>
    <t>Heat Pump A/C Replacement</t>
  </si>
  <si>
    <t>Evaporative Cooler (Replacement) [1]</t>
  </si>
  <si>
    <t>Evaporative Cooler (Installation) [1]</t>
  </si>
  <si>
    <t>Duct Test and Seal [1]</t>
  </si>
  <si>
    <t>Energy Efficient Fan Control [1]</t>
  </si>
  <si>
    <t>High Efficiency Forced Air Unit (HE FAU) [1]</t>
  </si>
  <si>
    <t>Removed - A/C Time Delay [1]</t>
  </si>
  <si>
    <t>New - Portable A/C [1]</t>
  </si>
  <si>
    <t>New - Central Heat Pump-FS (propane or gas space) [1]</t>
  </si>
  <si>
    <t>New - Wholehouse Fan [1]</t>
  </si>
  <si>
    <t>Furnace Clean and Tune [1]</t>
  </si>
  <si>
    <t>Central A/C Tune up [1]</t>
  </si>
  <si>
    <t>New - Evaporative Cooler Maintenance [1]</t>
  </si>
  <si>
    <t>Removed - Interior Hard wired LED fixtures [1]</t>
  </si>
  <si>
    <t>Removed - LED Torchiere [1]</t>
  </si>
  <si>
    <t>Removed - Occupancy Sensor [1]</t>
  </si>
  <si>
    <t>Removed - LED Night Light [1]</t>
  </si>
  <si>
    <t>Pool Pumps [1]</t>
  </si>
  <si>
    <t>Power Strip [1]</t>
  </si>
  <si>
    <t>NEW - Air Purifier [1]</t>
  </si>
  <si>
    <t>Cold Storage [1]</t>
  </si>
  <si>
    <t>New - Comprehensive Home Health and Safety Check-up [1]</t>
  </si>
  <si>
    <t>New - CO and Smoke Alarm [1]</t>
  </si>
  <si>
    <t>Total Households Weatherized</t>
  </si>
  <si>
    <t>CSD MF Tenant Units Treated</t>
  </si>
  <si>
    <t>[1] Measures not available to CSD for leaveraging.</t>
  </si>
  <si>
    <t>NOTE: Any measures noted as 'NEW' have been added during the course of this program year.</t>
  </si>
  <si>
    <t>NOTE: Any measures noted as 'REMOVED', are no longer offered by the program but have been kept for tracking purposes.</t>
  </si>
  <si>
    <t>NOTE: Any required corrections/adjustments are reported herein and supersede results reported in prior months and may reflect YTD adjustments.</t>
  </si>
  <si>
    <t xml:space="preserve">Energy Savings Assistance Program Table 2B - Multifamily Common Area Measures </t>
  </si>
  <si>
    <r>
      <t>Table 2B</t>
    </r>
    <r>
      <rPr>
        <sz val="12"/>
        <rFont val="Arial"/>
        <family val="2"/>
      </rPr>
      <t xml:space="preserve"> </t>
    </r>
    <r>
      <rPr>
        <b/>
        <sz val="12"/>
        <rFont val="Arial"/>
        <family val="2"/>
      </rPr>
      <t>ESA Program - Multifamily Common Area Measures</t>
    </r>
    <r>
      <rPr>
        <b/>
        <vertAlign val="superscript"/>
        <sz val="12"/>
        <rFont val="Arial"/>
        <family val="2"/>
      </rPr>
      <t>5</t>
    </r>
  </si>
  <si>
    <r>
      <t>ESA CAM Measures</t>
    </r>
    <r>
      <rPr>
        <b/>
        <vertAlign val="superscript"/>
        <sz val="10"/>
        <rFont val="Arial"/>
        <family val="2"/>
      </rPr>
      <t>1</t>
    </r>
  </si>
  <si>
    <t>Units (of Measure such as "each")</t>
  </si>
  <si>
    <t>Number of Units for Cap-kBTUh and Cap-Tons</t>
  </si>
  <si>
    <t>Therms (Annual)</t>
  </si>
  <si>
    <t/>
  </si>
  <si>
    <t>New: Non-Condensing Domestic Hot Water Boiler</t>
  </si>
  <si>
    <t>Cap-kBtuh</t>
  </si>
  <si>
    <t>New: Condensing Domestic Hot Water Boiler</t>
  </si>
  <si>
    <t>Storage Water Heater</t>
  </si>
  <si>
    <t>Tankless Water Heater</t>
  </si>
  <si>
    <t>kW</t>
  </si>
  <si>
    <t>Demand Control DHW Recirculation Pump</t>
  </si>
  <si>
    <t xml:space="preserve">Low flow Showerhead </t>
  </si>
  <si>
    <t xml:space="preserve">Faucet Aerator </t>
  </si>
  <si>
    <t>Envelope</t>
  </si>
  <si>
    <t>Sq Ft</t>
  </si>
  <si>
    <t>Wall Insulation Blow-in</t>
  </si>
  <si>
    <t>Windows</t>
  </si>
  <si>
    <t xml:space="preserve">Window Film </t>
  </si>
  <si>
    <t>Air Conditioners Split System</t>
  </si>
  <si>
    <t>Cap-Tons</t>
  </si>
  <si>
    <t>Heat Pump Split System</t>
  </si>
  <si>
    <t xml:space="preserve">New:  Packaged Air Conditioner </t>
  </si>
  <si>
    <t>Package Terminal A/C</t>
  </si>
  <si>
    <t>Package Terminal Heat Pump</t>
  </si>
  <si>
    <t>Furnace Replacement</t>
  </si>
  <si>
    <t>Space Heating Boiler</t>
  </si>
  <si>
    <t xml:space="preserve"> </t>
  </si>
  <si>
    <t>Interior LED Lighting</t>
  </si>
  <si>
    <t>Interior TLED Type A Lamps</t>
  </si>
  <si>
    <t>NA</t>
  </si>
  <si>
    <t>Interior TLED Type C Lamps</t>
  </si>
  <si>
    <t>New: LED T8 Lamp - Interior</t>
  </si>
  <si>
    <t>New:  LED T8 Lamp - Exterior</t>
  </si>
  <si>
    <t>Interior LED Fixture</t>
  </si>
  <si>
    <t>Interior LED Screw-in</t>
  </si>
  <si>
    <t>Interior LED Exit Sign</t>
  </si>
  <si>
    <t>Exterior LED Lighting</t>
  </si>
  <si>
    <t>New: LED Parking Garage Fixtures</t>
  </si>
  <si>
    <t>LED Exterior Wall or Pole Mounted Fixture</t>
  </si>
  <si>
    <t>LED Corn Lamp for Exterior Wall or Pole Mounted</t>
  </si>
  <si>
    <t>Exterior LED Lighting - Pool</t>
  </si>
  <si>
    <t>Wall or Ceiling Mounted Occupancy Sensor</t>
  </si>
  <si>
    <t>Tier-2 Smart Power Strip</t>
  </si>
  <si>
    <t>Variable Speed Pool Pump</t>
  </si>
  <si>
    <t>Ancillary Services</t>
  </si>
  <si>
    <r>
      <t>Audit</t>
    </r>
    <r>
      <rPr>
        <vertAlign val="superscript"/>
        <sz val="10"/>
        <rFont val="Arial"/>
        <family val="2"/>
      </rPr>
      <t>4</t>
    </r>
  </si>
  <si>
    <t>Multifamily Properties Treated</t>
  </si>
  <si>
    <t>Number</t>
  </si>
  <si>
    <r>
      <t>Total Number of Multifamily Properties Treated</t>
    </r>
    <r>
      <rPr>
        <b/>
        <vertAlign val="superscript"/>
        <sz val="10"/>
        <rFont val="Arial"/>
        <family val="2"/>
      </rPr>
      <t>2</t>
    </r>
  </si>
  <si>
    <t>Subtotal of Master-metered Multifamily Properties Treated</t>
  </si>
  <si>
    <r>
      <t>Total Number of Multifamily Tenant Units w/in Properties Treated</t>
    </r>
    <r>
      <rPr>
        <b/>
        <vertAlign val="superscript"/>
        <sz val="10"/>
        <rFont val="Arial"/>
        <family val="2"/>
      </rPr>
      <t>3</t>
    </r>
  </si>
  <si>
    <t>Total Number of buildings w/in Properties Treated</t>
  </si>
  <si>
    <r>
      <t>Year to Date Expenses</t>
    </r>
    <r>
      <rPr>
        <b/>
        <vertAlign val="superscript"/>
        <sz val="11"/>
        <rFont val="Arial"/>
        <family val="2"/>
      </rPr>
      <t>6</t>
    </r>
  </si>
  <si>
    <t>ESA Program - Multifamily Common Area</t>
  </si>
  <si>
    <t>Administration</t>
  </si>
  <si>
    <t>Direct Implementation (Non-Incentive)</t>
  </si>
  <si>
    <t>Direct Implementation</t>
  </si>
  <si>
    <t>&lt;&lt;Includes measures costs</t>
  </si>
  <si>
    <t>TOTAL MF CAM COSTS</t>
  </si>
  <si>
    <t xml:space="preserve">1. Measures are customized by each IOU, see 'Table 2B-1, Eligible Measures List'. Measures list may change based on available information on both costs and benefits and may vary across climate zones. Each IOU should fill out Table 2B as it pertains to their program. Table 2B-1 Column A should match Table 2B Column A for eligible (not canceled) measures. PG&amp;E inadvertently misreported the number of DHW, Furnace, and Window installations in August that the quantities were reported in system output (kBtu) for DHW and Furance, and in sqft sizes for Windows. These totals have been corrected in this month’s report.  </t>
  </si>
  <si>
    <t>2. Multifamily properties are sites with at least five (5) or more dwelling units.  The properties may have multiple buildings.  2021.</t>
  </si>
  <si>
    <t>3. Multifamily tenant units are the number of dwelling units located within properties treated.  This number does not represent the same number of dwellings treated as captured in table 2A.</t>
  </si>
  <si>
    <t xml:space="preserve">4. Commissioning costs, as allowable per the Decision, are included in measures total cost unless otherwise noted. </t>
  </si>
  <si>
    <t>5. Applicable to Deed-Restricted, government and non-profit owned multi-family buildings described in D.16-11-022, modified by D.17-12-009, where 65% of tenants are income eligible based (at or below 200% of the Federal Poverty Guidelines).</t>
  </si>
  <si>
    <t>6. Year to Date Expenses table includes accrual amounts.</t>
  </si>
  <si>
    <t>Note: Audit costs may be covered by other programs or projects may utilize previous audits. Not all participants will have an audit cost associated with their project.</t>
  </si>
  <si>
    <t>Energy Savings Assistance CAM Program Table 2B-1 - Eligible Common Area Measures List</t>
  </si>
  <si>
    <t>Common Area Measures Category and Eligible Measures Title [1]</t>
  </si>
  <si>
    <t>Effective Date</t>
  </si>
  <si>
    <t>End Date[2]</t>
  </si>
  <si>
    <t>Eligible Climate Zones [3]</t>
  </si>
  <si>
    <t>All CZ</t>
  </si>
  <si>
    <t>CZ-11/12/13/14</t>
  </si>
  <si>
    <t>NEW:  Packaged Air Conditioner</t>
  </si>
  <si>
    <t>Standard Notes (do not delete)</t>
  </si>
  <si>
    <t>[1] Measures list may change based on available information on both costs and benefits (including energy benefits as well as non-energy benefits) and may vary across climate zones. This is not a list of installed measures, it is a list of eligible measures. 
Table 2B-1 Column A should match Table 2B Column A for eligible (not canceled) measures.</t>
  </si>
  <si>
    <t xml:space="preserve">[2] Only complete if measure is canceled or discontinued. </t>
  </si>
  <si>
    <t>[3] Defined as CEC California Building Climate Zones 
https://www.energy.ca.gov/maps/renewable/building_climate_zones.html</t>
  </si>
  <si>
    <t>Energy Savings Assistance Program Table 2C - Pilot Plus and Pilot Deep</t>
  </si>
  <si>
    <t>ESA Program - Pilot Plus</t>
  </si>
  <si>
    <t>ESA Program - Pilot Deep</t>
  </si>
  <si>
    <t>Year-To-Date Completed &amp; Expensed Installation [1]</t>
  </si>
  <si>
    <t>Year-To-Date Completed &amp; Expensed Installation [2]</t>
  </si>
  <si>
    <t>kWh[3] (Annual)</t>
  </si>
  <si>
    <t>kW[3] (Annual)</t>
  </si>
  <si>
    <t>Therms[3] (Annual)</t>
  </si>
  <si>
    <t>Enclosure[1]</t>
  </si>
  <si>
    <t>Energy Savings Assistance Program Table 2D Pilots - SCE ONLY[1]</t>
  </si>
  <si>
    <t>ESA Program - Building Electrification Retrofit Pilot</t>
  </si>
  <si>
    <t>ESA Program - Clean Energy Homes New Construction Pilot</t>
  </si>
  <si>
    <t>[1] Pilots on Table 2D are specific to Southern California Edison as approved in D.21-06-015. PG&amp;E does not currently have an electrification pilot but is utilizing the common reporting template as other IOUs per ED's direction.</t>
  </si>
  <si>
    <t xml:space="preserve"> Energy Savings Assistance Program Tables 3A-F - Energy Savings and Average Bill Savings per Treated Home/Common Area </t>
  </si>
  <si>
    <t>Table 3A, ESA Program (SF, MH, MF In-Unit)</t>
  </si>
  <si>
    <t>Annual kWh Savings</t>
  </si>
  <si>
    <t>Annual Therm Savings</t>
  </si>
  <si>
    <t>Lifecycle kWh Savings</t>
  </si>
  <si>
    <t>Lifecycle Therm Savings</t>
  </si>
  <si>
    <t>Current kWh Rate</t>
  </si>
  <si>
    <t>Current Therm Rate</t>
  </si>
  <si>
    <t xml:space="preserve">Average 1st Year Bill Savings / Treated households </t>
  </si>
  <si>
    <t>Average Lifecycle Bill Savings / Treated Household</t>
  </si>
  <si>
    <t>Table 3B, ESA Program - CSD Leveraging</t>
  </si>
  <si>
    <t xml:space="preserve">Average 1st Year Bill Savings / Treated Households </t>
  </si>
  <si>
    <t>Table 3C, ESA Program - Multifamily Common Area [5]</t>
  </si>
  <si>
    <t>Average 1st Year Bill Savings / Treated Property</t>
  </si>
  <si>
    <t>Average Lifecycle Bill Savings / Treated Property</t>
  </si>
  <si>
    <t>Table 3D, ESA Program - Pilot Plus [1]</t>
  </si>
  <si>
    <t>Table 3E, ESA Program - Pilot Deep [2]</t>
  </si>
  <si>
    <t>Table 3F, Summary - ESA Program (SF, MH, MF In-Unit)/CSD Leveraging/Pilot Plus and Pilot Deep [3] [4]</t>
  </si>
  <si>
    <t>Average 1st Year Bill Savings / Treated Households </t>
  </si>
  <si>
    <t>Average Lifecycle Bill Savings / Treated Households</t>
  </si>
  <si>
    <t>[3] Summary is the sum of ESA Program + CSD Leveraging + Pilot Plus + Pilot Deep.</t>
  </si>
  <si>
    <t>[5] Data reported in this table is cumulative since program inception.</t>
  </si>
  <si>
    <t xml:space="preserve"> Energy Savings Assistance Program Table 4 - Homes/Buildings Treated</t>
  </si>
  <si>
    <t>Table 4A, ESA Program (SF, MH, MF In-Unit)</t>
  </si>
  <si>
    <t>Eligible Households</t>
  </si>
  <si>
    <t>Households Treated YTD</t>
  </si>
  <si>
    <t>County</t>
  </si>
  <si>
    <t>Rural [1]</t>
  </si>
  <si>
    <t>Urban</t>
  </si>
  <si>
    <t>Rural</t>
  </si>
  <si>
    <t>ALAMEDA</t>
  </si>
  <si>
    <t>AMADOR</t>
  </si>
  <si>
    <t>BUTTE</t>
  </si>
  <si>
    <t>CALAVERAS</t>
  </si>
  <si>
    <t>COLUSA</t>
  </si>
  <si>
    <t>CONTRA COSTA</t>
  </si>
  <si>
    <t>EL DORADO</t>
  </si>
  <si>
    <t>FRESNO</t>
  </si>
  <si>
    <t>GLENN</t>
  </si>
  <si>
    <t>HUMBOLDT</t>
  </si>
  <si>
    <t>INYO</t>
  </si>
  <si>
    <t>KERN</t>
  </si>
  <si>
    <t>KINGS</t>
  </si>
  <si>
    <t>LAKE</t>
  </si>
  <si>
    <t>LASSEN</t>
  </si>
  <si>
    <t>MADERA</t>
  </si>
  <si>
    <t>MARIN</t>
  </si>
  <si>
    <t>MARIPOSA</t>
  </si>
  <si>
    <t>MENDOCINO</t>
  </si>
  <si>
    <t>MERCED</t>
  </si>
  <si>
    <t>MONTEREY</t>
  </si>
  <si>
    <t>NAPA</t>
  </si>
  <si>
    <t>NEVADA</t>
  </si>
  <si>
    <t>PLACER</t>
  </si>
  <si>
    <t>PLUMAS</t>
  </si>
  <si>
    <t>SACRAMENTO</t>
  </si>
  <si>
    <t>SAN BENITO</t>
  </si>
  <si>
    <t>SAN BERNARDINO</t>
  </si>
  <si>
    <t>SAN FRANCISCO</t>
  </si>
  <si>
    <t>SAN JOAQUIN</t>
  </si>
  <si>
    <t>SAN LUIS OBISPO</t>
  </si>
  <si>
    <t>SAN MATEO</t>
  </si>
  <si>
    <t>SANTA BARBARA</t>
  </si>
  <si>
    <t>SANTA CLARA</t>
  </si>
  <si>
    <t>SANTA CRUZ</t>
  </si>
  <si>
    <t>SHASTA</t>
  </si>
  <si>
    <t>SIERRA</t>
  </si>
  <si>
    <t>SISKIYOU</t>
  </si>
  <si>
    <t>SOLANO</t>
  </si>
  <si>
    <t>SONOMA</t>
  </si>
  <si>
    <t>STANISLAUS</t>
  </si>
  <si>
    <t>SUTTER</t>
  </si>
  <si>
    <t>TEHAMA</t>
  </si>
  <si>
    <t>TRINITY</t>
  </si>
  <si>
    <t>TULARE</t>
  </si>
  <si>
    <t>TUOLUMNE</t>
  </si>
  <si>
    <t>YOLO</t>
  </si>
  <si>
    <t>YUBA</t>
  </si>
  <si>
    <t>Table 4B, ESA Program - CSD Leveraging</t>
  </si>
  <si>
    <t>Alameda</t>
  </si>
  <si>
    <t>Butte</t>
  </si>
  <si>
    <t>Colusa</t>
  </si>
  <si>
    <t>Contra Costa</t>
  </si>
  <si>
    <t>Fresno</t>
  </si>
  <si>
    <t>Humbolt</t>
  </si>
  <si>
    <t>Kern</t>
  </si>
  <si>
    <t>Kings</t>
  </si>
  <si>
    <t>Lake</t>
  </si>
  <si>
    <t>Marin</t>
  </si>
  <si>
    <t>Madera</t>
  </si>
  <si>
    <t>Merced</t>
  </si>
  <si>
    <t>Monterey</t>
  </si>
  <si>
    <t>Nevada</t>
  </si>
  <si>
    <t>Placer</t>
  </si>
  <si>
    <t xml:space="preserve">Sacramento </t>
  </si>
  <si>
    <t>San Francisco</t>
  </si>
  <si>
    <t>San Joaquin</t>
  </si>
  <si>
    <t>San Luis Obispo</t>
  </si>
  <si>
    <t>San Mateo</t>
  </si>
  <si>
    <t>Santa Clara</t>
  </si>
  <si>
    <t>Santa Cruz</t>
  </si>
  <si>
    <t>Shasta</t>
  </si>
  <si>
    <t>Solano</t>
  </si>
  <si>
    <t>Sonoma</t>
  </si>
  <si>
    <t>Sutter</t>
  </si>
  <si>
    <t>Stanislaus</t>
  </si>
  <si>
    <t>Tehama</t>
  </si>
  <si>
    <t>Yolo</t>
  </si>
  <si>
    <t>Yuba</t>
  </si>
  <si>
    <t>Table 4C, ESA Program - Multifamily Common Area</t>
  </si>
  <si>
    <t>Eligible Properties [2]</t>
  </si>
  <si>
    <t>Properties Treated YTD</t>
  </si>
  <si>
    <t> </t>
  </si>
  <si>
    <t>Table 4D, ESA Program - Pilot Plus and Pilot Deep [3]</t>
  </si>
  <si>
    <t xml:space="preserve">[1] For IOU low income-related and Energy Efficiency reporting and analysis, the Goldsmith definition is applied. </t>
  </si>
  <si>
    <t>[2] Do not currently have Eligible Properties for ESA CAM.</t>
  </si>
  <si>
    <r>
      <rPr>
        <b/>
        <sz val="10"/>
        <rFont val="Arial"/>
        <family val="2"/>
      </rPr>
      <t>Note:</t>
    </r>
    <r>
      <rPr>
        <sz val="10"/>
        <rFont val="Arial"/>
        <family val="2"/>
      </rPr>
      <t xml:space="preserve"> Any required corrections/adjustments are reported herein and supersede results reported in prior months and may reflect YTD adjustments.</t>
    </r>
  </si>
  <si>
    <t>Energy Savings Assistance Program Table 5 - Energy Savings Assistance Program Customer Summary</t>
  </si>
  <si>
    <t>Table 5A, ESA Program (SF, MH, MF In-Unit)</t>
  </si>
  <si>
    <t>Month</t>
  </si>
  <si>
    <t>Gas &amp; Electric</t>
  </si>
  <si>
    <t>Gas Only</t>
  </si>
  <si>
    <t>Electric Only</t>
  </si>
  <si>
    <t># of  Household Treated by Month</t>
  </si>
  <si>
    <t>(Annual)</t>
  </si>
  <si>
    <t>Therm</t>
  </si>
  <si>
    <t>kWh</t>
  </si>
  <si>
    <t>January</t>
  </si>
  <si>
    <t>February</t>
  </si>
  <si>
    <t>March</t>
  </si>
  <si>
    <t>April</t>
  </si>
  <si>
    <t>May</t>
  </si>
  <si>
    <t>June</t>
  </si>
  <si>
    <t>July</t>
  </si>
  <si>
    <t>August</t>
  </si>
  <si>
    <t>September</t>
  </si>
  <si>
    <t>October</t>
  </si>
  <si>
    <t>November</t>
  </si>
  <si>
    <t>December</t>
  </si>
  <si>
    <t>YTD</t>
  </si>
  <si>
    <t>YTD Total Energy Impacts for all fuel types should equal YTD energy impacts that are reported every month Table 2.</t>
  </si>
  <si>
    <t>Table 5B, ESA Program - CSD Leveraging</t>
  </si>
  <si>
    <t>YTD Total Energy Impacts for all fuel types should equal YTD energy impacts that are reported every month in Table 2A.</t>
  </si>
  <si>
    <t>Table 5C, ESA Program - Multifamily Common Area</t>
  </si>
  <si>
    <t># of  Properties Treated by Month</t>
  </si>
  <si>
    <t xml:space="preserve"> -   </t>
  </si>
  <si>
    <t>Table 5D, ESA Program - Pilot Plus and Pilot Deep [1]</t>
  </si>
  <si>
    <t>Note: YTD Total Energy Impacts for all fuel types should equal YTD energy impacts that are reported every month Table 2B.</t>
  </si>
  <si>
    <t>Energy Savings Assistance Program Table 6 - Expenditures for Pilots and Studies [1]</t>
  </si>
  <si>
    <t>Authorized 2021-26 Funding</t>
  </si>
  <si>
    <t>Cycle to Date Expenses</t>
  </si>
  <si>
    <t>% of Budget Expensed</t>
  </si>
  <si>
    <t>Virtual Energy Coach</t>
  </si>
  <si>
    <t>Total Pilots</t>
  </si>
  <si>
    <t>Studies [2]</t>
  </si>
  <si>
    <t>Joint IOU - 2022 Low Income Needs Assessment (LINA) Study [3]</t>
  </si>
  <si>
    <t>Joint IOU - 2025 Low Income Needs Assessment (LINA) Study [4]</t>
  </si>
  <si>
    <t>Joint IOU - 2028 Low Income Needs Assessment (LINA) Study [4]</t>
  </si>
  <si>
    <t>Joint IOU - Statewide CARE-ESA Categorical Study [5]</t>
  </si>
  <si>
    <t>Load Impact Evaluation Study [6]</t>
  </si>
  <si>
    <t>Equity Criteria and Non Energy Benefits Evaluation (NEB's) [6]</t>
  </si>
  <si>
    <t>Rapid Feedback Research and Analysis [7]</t>
  </si>
  <si>
    <t>Joint IOU - Multifamily CAM Process Evaluation [8]</t>
  </si>
  <si>
    <t>Joint IOU - Process Evaluation Studies (1-4 Studies) [6]</t>
  </si>
  <si>
    <t>Total Studies</t>
  </si>
  <si>
    <t xml:space="preserve">[1] Funding for studies is not solely supported via the ESA program budget; some studies are jointly supported via the CARE budget. </t>
  </si>
  <si>
    <t>[2] Authorized per D.21-06-015. Funds for pilots and studies may be rolled over to the next program year or borrowed from a future program year within the cycle, to allow for flexibility in scheduling changes with these efforts. Funding amounts listed reflect PG&amp;E's 30% allocation among the IOUs, except for PG&amp;E-only studies including the "Rapid Feedback Research and Analysis". Final authorized budgets may be adjusted by the ESA/CARE Studies Working Group per D.21-06-015.</t>
  </si>
  <si>
    <t>[3] PG&amp;E's Advice Letter 4193-G/5718-E approved Joint Utilities' 2022 LINA Study for $500,000. SCE holds the statewide contract for this co-funded study. PG&amp;E's 30% allocation is $150,000, funded 50/50 via the ESA and CARE budgets. The 2022 LINA commenced in January 2021. The Joint Utilities would carry over committed, unspent 2021 LINA funding forward to 2022 and until the study is completed.</t>
  </si>
  <si>
    <t>[4] Authorized per D.21-06-015, the 2025 and 2028 Low Income Needs Assessment (LINA) are required to be completed by Dec 2025 and Dec 2028, respectively.</t>
  </si>
  <si>
    <t>[5] Authorized per D.21-06-015, the Categorical Study will be funded 50/50 via the ESA and CARE budgets.</t>
  </si>
  <si>
    <t>[6] Authorized per D.21-06-015, to be conducted during PY 2023-26.</t>
  </si>
  <si>
    <t>[7] Authorized per D.21-06-015, for each IOU to use for IOU-specific studies as needed. Unused annual budget may be carried forward until the end of the cycle.</t>
  </si>
  <si>
    <t xml:space="preserve">[8] PG&amp;E's Advice Letter 4349-G/6030-E was approved on January 21, 2021, and authorized $90,000 shift from MF-CAM Adminstration to Studies for the MF CAM Process Evaluation; funding source is 100% ESA. PG&amp;E holds the statewide contract for this co-funded study. The study commenced in July 2021. The Joint Utilities will carry over committed, unspent 2021 funding forward to 2022 and until the study is completed.  </t>
  </si>
  <si>
    <t>Energy Savings Assistance Program Table 7 - Customer Segments/Needs State by Demographic, Financial, Location, and Health Conditions **</t>
  </si>
  <si>
    <t>ESA Main (SF, MH, MF in-unit)</t>
  </si>
  <si>
    <t>Customer Segments</t>
  </si>
  <si>
    <t># of Households Eligible [1]</t>
  </si>
  <si>
    <t># of Households Treated [2]</t>
  </si>
  <si>
    <t>Enrollment Rate =  (C/B)</t>
  </si>
  <si>
    <t># of Households Contacted [3]</t>
  </si>
  <si>
    <t>Rate of Uptake =  (C/E) [19]</t>
  </si>
  <si>
    <t>Avg. Energy Savings (kWh) Per Treated Households (Energy Saving and HCS Measures) [4]</t>
  </si>
  <si>
    <t>Avg. Energy Savings (kWh) Per Treated Households (Energy Saving Measures only) [5]</t>
  </si>
  <si>
    <t>Avg. Peak Demand Savings (kW) Per Treated Household</t>
  </si>
  <si>
    <t>Avg. Energy Savings (Therms) Per Treated Households (Energy Saving and HCS Measures) [4]</t>
  </si>
  <si>
    <t>Avg. Energy Savings  (Therms) Per Treated Households (Energy Saving Measures only) [5]</t>
  </si>
  <si>
    <t>Avg. Cost Per Treated Households</t>
  </si>
  <si>
    <t>Demographic</t>
  </si>
  <si>
    <t>Housing Type</t>
  </si>
  <si>
    <t xml:space="preserve">   SF</t>
  </si>
  <si>
    <t xml:space="preserve">   MH</t>
  </si>
  <si>
    <t xml:space="preserve">   MF In-Unit</t>
  </si>
  <si>
    <t>Rent vs. Own</t>
  </si>
  <si>
    <t xml:space="preserve">   Own</t>
  </si>
  <si>
    <t xml:space="preserve">   Rent</t>
  </si>
  <si>
    <t>Previous vs. New Participant</t>
  </si>
  <si>
    <t xml:space="preserve">  New</t>
  </si>
  <si>
    <t>*</t>
  </si>
  <si>
    <t xml:space="preserve">  Previous</t>
  </si>
  <si>
    <t>Seniors [6]</t>
  </si>
  <si>
    <t>Veterans [18]</t>
  </si>
  <si>
    <t>Hard-to-Reach [7]</t>
  </si>
  <si>
    <t>Vulnerable [8]</t>
  </si>
  <si>
    <t xml:space="preserve">Location </t>
  </si>
  <si>
    <t>DAC</t>
  </si>
  <si>
    <t>Tribal [20]</t>
  </si>
  <si>
    <t xml:space="preserve">PSPS Zone </t>
  </si>
  <si>
    <t>Wildfire Zone [9]</t>
  </si>
  <si>
    <t>Climate Zone 1 (PG&amp;E)</t>
  </si>
  <si>
    <t>Climate Zone 2 (PG&amp;E)</t>
  </si>
  <si>
    <t>Climate Zone 3 (PG&amp;E)</t>
  </si>
  <si>
    <t>Climate Zone 4 (PG&amp;E)</t>
  </si>
  <si>
    <t>Climate Zone 5 (PG&amp;E)</t>
  </si>
  <si>
    <t>Climate Zone 11 (PG&amp;E)</t>
  </si>
  <si>
    <t>Climate Zone 12 (PG&amp;E)</t>
  </si>
  <si>
    <t>Climate Zone 13 (PG&amp;E)</t>
  </si>
  <si>
    <t>Climate Zone 14 (PG&amp;E)</t>
  </si>
  <si>
    <t>Climate Zone 16 (PG&amp;E)</t>
  </si>
  <si>
    <t xml:space="preserve">CARB Communities [10] </t>
  </si>
  <si>
    <t>Financial</t>
  </si>
  <si>
    <t>CARE</t>
  </si>
  <si>
    <t>FERA</t>
  </si>
  <si>
    <t>Disconnected [11]</t>
  </si>
  <si>
    <t>Arrearages [12]</t>
  </si>
  <si>
    <t>High Usage [13]</t>
  </si>
  <si>
    <t>High Energy Burden [14]</t>
  </si>
  <si>
    <t>SEVI [15]</t>
  </si>
  <si>
    <t>H</t>
  </si>
  <si>
    <t>M</t>
  </si>
  <si>
    <t>L</t>
  </si>
  <si>
    <t>Affordability Ratio [16]</t>
  </si>
  <si>
    <t>Health Condition</t>
  </si>
  <si>
    <t>Medical Baseline</t>
  </si>
  <si>
    <t>Respiratory (Asthma) [17]</t>
  </si>
  <si>
    <t>Disabled</t>
  </si>
  <si>
    <t xml:space="preserve">[*] PG&amp;E is currently in the process of identifying method and updating its system/process to report on this customer segment. </t>
  </si>
  <si>
    <t>[**] PG&amp;E is reporting on these customer segments at the direction of the Energy Division with the caveat that estimates/numbers may be compiled from multiple sources, based on available estimates, and/or self-reported data. The numbers may not be additive.</t>
  </si>
  <si>
    <t>[1] The estimates for eligible households will be provided based on the 250% Federal Poverty Guidelines where applicable.</t>
  </si>
  <si>
    <t xml:space="preserve">[2] Households treated data is not additive because customers may be represented in multiple categories. Data is compiled based on ESA measures received YTD, and may include enrollments from prior years. </t>
  </si>
  <si>
    <t>[3] The number of household contacted includes YTD leads and enrollments.</t>
  </si>
  <si>
    <t>[4] PG&amp;E has considered the energy savings associated with all ESA measures installed for this entry, regardless of whether the savings have a negative or positive value for kW, kWh, and/or Therms. Many measures offered in ESA provide Non-Energy Benefits (including Health, Comfort, and Safety (HCS)) in addition to energy savings, and some of these measures may be associated with a negative savings value.</t>
  </si>
  <si>
    <t>[5] PG&amp;E has considered only the energy savings associated with the ESA measures installed for this entry that have a positive value for  kWh and/or Therms. Installed ESA measures with a negative savings value for both kWh and Therms were excluded.</t>
  </si>
  <si>
    <t>[6] This represents the number of households with at least one member who is at least 60 years old at the time of data collection.</t>
  </si>
  <si>
    <t>[7] "Hard-to-reach" residential customers include “those customers who do not have easy access to program information or generally do not participate in energy efficiency programs due to a language, income, housing type, geographic, or home ownership (split incentives) barrier” (Advice Letter 4482-G/6314-E dated September 1, 2021). For the purpose of this reporting, PG&amp;E is defining ‘hard-to-reach” as those residential customer self-identified as not preferring or speaking English as the primary language because income, housing type, geographic, and homeownership information is reported elsewhere on this table.</t>
  </si>
  <si>
    <t>[8] Vulnerable refers to Disadvantaged Vulnerable Communities (DVC) which consist consists of communities in the 25% highest scoring census tracts according to the most current versions of the California Communities Environmental Health Screening Tool (CalEnviroScreen), as well as all California tribal lands, census tracts that score in the highest 5% of Pollution Burden within CalEnviroScreen, but do not receive an overall CalEnviroScreen score due to unreliable public health and socioeconomic data, and census tracts with median household incomes less than 60% of state median income.</t>
  </si>
  <si>
    <t>[9] Includes Zone 3 (Tier 3) of the CPUC Fire-Threat Map</t>
  </si>
  <si>
    <t>[10] This reflects communities within PG&amp;E’s service territory that are identified by the California Air Resources Board (CARB) Community Air Protection Program as communities continue to experience environmental and health inequities from air pollution.</t>
  </si>
  <si>
    <t>[11] Rates are based on the previous year. PG&amp;E did not perform any disconnections in 2021 and as of July 2022.</t>
  </si>
  <si>
    <t>[12] PG&amp;E defines arrearages as overdue balance greater than 30 days. Estimated eligibility is based on CARE/FERA households with arrearages in the prior year as reported in PG&amp;E's R.18-07-015 Monthly Disconnection Report through Decemeber 2021.</t>
  </si>
  <si>
    <t>[13] PG&amp;E defines high usage as at least 400% of baseline at least three times in 12-month period.</t>
  </si>
  <si>
    <t>[14] PG&amp;E utilizes the Low-Income Energy Affordability Data (LEAD) Tool developed DOE’s Office of Energy Efficiency &amp; Renewable Energy to identify census tracts with high energy burden for households at below 200 % Federal Poverty Level (FPL) that are in PG&amp;E’s service territory. The 2016 Needs Assessment for the Energy Savings Assistance and the California Alternate Rates for Energy Programs describes households that spent more 6.3% of their annual income on energy bills as having high energy burden (p.47).</t>
  </si>
  <si>
    <t>[15] The Socioeconomic Vulnerability Index (SEVI) metric represents the relative socioeconomic standing of census tracts, referred to as communities, in terms of poverty, unemployment, educational attainment, linguistic isolation, and percentage of income spent on housing. PG&amp;E utilizes the SEVI data provided by the CPUC to map its service territory by SEVI scores (L: 0 to 33; M: &gt;33 to 66; H: &gt;66).</t>
  </si>
  <si>
    <t>[16] The Affordability Ratio (AR) metric quantifies the percentage of a representative household’s income that would be used to pay for an essential utility service after non-discretionary expenses such as housing and other essential utility service charges are deducted from the household’s income. Using Gas AR20  and Electric AR20 data for 2022 (using 2019 base year) provided by the CPUC, PG&amp;E selects census tracts with Electric AR20  at above 15% or Gas AR20  above 10% to identify areas within its service territory as having high affordability ratio (CPUC 2019 Annual Affordability Report, pp 34, 44).</t>
  </si>
  <si>
    <t>[17] PG&amp;E utilizes the ‘Asthmas’ indicator in CalEnviroScreen 4.0 (published by the California Office of Environmental Health Hazard Assessment) as a proxy to identify locations with varying levels of respiratory conditions within its service territory. L: 0-33 percentile; M: &gt;33-66 percentile; L: &gt;66-100 percentile.</t>
  </si>
  <si>
    <t xml:space="preserve">[18] PG&amp;E is currently updating its form/system to begin data collection for this segment. </t>
  </si>
  <si>
    <t>[19] Rate of Uptake may be slighter greater than 100% as homes that have received treatment this year may have been enrolled/contacted in the prior year.</t>
  </si>
  <si>
    <t>[20] Currently, this data only captures tribal households located on federally-recognized tribes whose trust lands are identified in the Bureau of Indian Affairs. This  data currently does not include ESA participants from non federally-recognized tribes or households that self-identified as Native American. PG&amp;E plans to incorporate self-reported information in this reporting in the future.</t>
  </si>
  <si>
    <t>Pilot Plus and Pilot Deep [4]</t>
  </si>
  <si>
    <t># of Households Eligible</t>
  </si>
  <si>
    <t># of Households Treated</t>
  </si>
  <si>
    <t># of Households Contacted</t>
  </si>
  <si>
    <t>Enrollment Rate =  (C/E)</t>
  </si>
  <si>
    <t>Avg. Energy Savings (kWh) Per Treated Households (Energy Saving and HCS Measures)</t>
  </si>
  <si>
    <t>Avg. Energy Savings (kWh) Per Treated Households (Energy Saving Measures only)</t>
  </si>
  <si>
    <t>Avg. Energy Savings (Therms) Per Treated Households (Energy Saving and HCS Measures)</t>
  </si>
  <si>
    <t>Avg. Energy Savings  (Therms) Per Treated Households (Energy Saving Measures only)</t>
  </si>
  <si>
    <t>Seniors</t>
  </si>
  <si>
    <t>Veterans</t>
  </si>
  <si>
    <t>Hard-to-Reach</t>
  </si>
  <si>
    <t>Vulnerable</t>
  </si>
  <si>
    <t>Location</t>
  </si>
  <si>
    <t>Tribal</t>
  </si>
  <si>
    <t>PSPS Zone</t>
  </si>
  <si>
    <t>Wildfire Zone</t>
  </si>
  <si>
    <t>Climate Zone 7 (example)</t>
  </si>
  <si>
    <t>Climate Zone 10 (example)</t>
  </si>
  <si>
    <t>Climate Zone 14 (example)</t>
  </si>
  <si>
    <t>Climate Zone 15 (example)</t>
  </si>
  <si>
    <t>CARB Communities</t>
  </si>
  <si>
    <t>Disconnected</t>
  </si>
  <si>
    <t>Arrearages</t>
  </si>
  <si>
    <t>High Usage</t>
  </si>
  <si>
    <t>High Energy Burden</t>
  </si>
  <si>
    <t>SEVI</t>
  </si>
  <si>
    <t>Affordability Ratio</t>
  </si>
  <si>
    <t>Respiratory</t>
  </si>
  <si>
    <t>[1] ESA Table 7 is part of the new ESA reporting structure contemplated in D. 21-06-015. PG&amp;E received this reporting template in Q1 2022 and, at the time of this filing, is working to define terms. PG&amp;E is concurrently implementing processes to be able to report data for this table in the future.													</t>
  </si>
  <si>
    <t>[2] PG&amp;E has considered the energy savings associated with all ESA measures installed for this entry, regardless of whether the savings have a negative or positive value for kW, kWh, and/or Therms. Many measures offered in ESA provide Non-Energy Benefits (including Health, Comfort, and Safety (HCS)) in addition to energy savings, and some of these measures may be associated with a negative savings value.</t>
  </si>
  <si>
    <t>[3] PG&amp;E has considered only the energy savings associated with the ESA measures installed for this entry that have a positive value for  kWh and/or Therms. Installed ESA measures with a negative savings value for both kWh and Therms were excluded.</t>
  </si>
  <si>
    <t>Energy Savings Assistance Program Table - 8 Clean Energy Referral, Leveraging, and Coordination</t>
  </si>
  <si>
    <t>Partner</t>
  </si>
  <si>
    <t>Brief Description of Effort</t>
  </si>
  <si>
    <t># of Referral [1]</t>
  </si>
  <si>
    <t># of Leveraging [2]</t>
  </si>
  <si>
    <t># of Coordination Efforts [3]</t>
  </si>
  <si>
    <t># of Leads [4]</t>
  </si>
  <si>
    <t># of Enrollments [5]</t>
  </si>
  <si>
    <t>LIHEAP</t>
  </si>
  <si>
    <t xml:space="preserve">When a home does not qualify for R&amp;R measures in ESA, contractors connect the customer to LIHEAP contractors.  </t>
  </si>
  <si>
    <t>CSD</t>
  </si>
  <si>
    <t xml:space="preserve">Coordination and collaboration with SPOC to support multifamily customers to learn about program opportunities applicable to multifamily properties. </t>
  </si>
  <si>
    <t>DAC-SASH</t>
  </si>
  <si>
    <t>Coordination with the DAC Single-family Affordable Solar Homes Program Administrator, GRID Alternatives, on referrals and homes treated.</t>
  </si>
  <si>
    <t>N/A</t>
  </si>
  <si>
    <t>ESA Water-Energy Coordination Program</t>
  </si>
  <si>
    <t>Allows ESA contractors to offer water conservation measures while they treat ESA customers.  Water Agencies select from a standardized menu of options that can include replacing toilets, leak detection, meter checks, etc. Water offerings are paid by each participating Water Agency.</t>
  </si>
  <si>
    <t>SmartAC Program</t>
  </si>
  <si>
    <t>SmartAC is a voluntary program that helps prevent power interruptions. It encourages customer participation by providing incentives and instant rebates for purchasing an eligible smart thermostat.</t>
  </si>
  <si>
    <t>SoCal Gas ESA</t>
  </si>
  <si>
    <t>When a home is has PGE Electric Only and gas service is through SoCal Gas, contractors connect the customer to SoCal Gas ESA for additional assistance w/ ESA measures.</t>
  </si>
  <si>
    <t>SJV DAC</t>
  </si>
  <si>
    <t>Residential Electrification in three communities in the San Joaquin Valley: Allensworth, Cantua Creek, and Seville.  Customer's eligible for this service, ESA contractor will enroll customer in SJV DAC and once home is fully converted will also enroll through PGE ESA to receive additional ESA measures not offered through this program.</t>
  </si>
  <si>
    <t>SMUD</t>
  </si>
  <si>
    <t>ESA Subcontractor provides customer with contact information for SMUD for possible assistance.</t>
  </si>
  <si>
    <t>[*] PG&amp;E is currently updating its system to capture information required for this reporting. PG&amp;E expects to begin reporting on these metrics in full starting in Q4 2022.</t>
  </si>
  <si>
    <t>[1] # of referral includes leads provided to a Partner Program by ESA.</t>
  </si>
  <si>
    <t>[3] # of coordination efforts include joint marketing activities by ESA and its Partner Program. These joint marketing activities may include social media, leave behinds, customer outreach events and activities..</t>
  </si>
  <si>
    <t>[4] # of customer leads provided to ESA by Partner Program.</t>
  </si>
  <si>
    <t>[5] This includes customer leads that result in actual ESA enrollments/treatment. It does not include leads that are in the intake process or have been treated in prior years.</t>
  </si>
  <si>
    <t>Energy Savings Assistance Program Table 9 - Tribal Outreach</t>
  </si>
  <si>
    <t>OUTREACH STATUS</t>
  </si>
  <si>
    <t>Quantity (Includes CARE, FERA, and ESA)</t>
  </si>
  <si>
    <t xml:space="preserve">List of Participating Tribes </t>
  </si>
  <si>
    <t>Tribes completed ESA Meet &amp; Confer</t>
  </si>
  <si>
    <t>Blue Lake Rancheria, Cloverdale Rancheria, Hoopa Valley Rancheria,  Ione Band of Miwok Indians, Karuk Tribe,  Robinson Rancheria, Scotts Valley Band of Pomo, Sherwood Valley Rancheria of Pomo Indians, and Tejon Indian Tribe.</t>
  </si>
  <si>
    <t>Tribes requested outreach materials or applications</t>
  </si>
  <si>
    <t xml:space="preserve">Sherwood Valley Rancheria of Pomo Indians </t>
  </si>
  <si>
    <t>Tribes who have not accepted offer to Meet and Confer</t>
  </si>
  <si>
    <t>Non-Federally Recognized Tribes who participated in Meet &amp; Confer</t>
  </si>
  <si>
    <t xml:space="preserve">Tribes and Housing Authority sites involved in Focused Project/ESA </t>
  </si>
  <si>
    <t>Partnership offer on Tribal Lands</t>
  </si>
  <si>
    <r>
      <rPr>
        <b/>
        <sz val="10"/>
        <rFont val="Arial"/>
        <family val="2"/>
      </rPr>
      <t>(Federally-Recognized Tribes)</t>
    </r>
    <r>
      <rPr>
        <sz val="10"/>
        <rFont val="Arial"/>
        <family val="2"/>
      </rPr>
      <t xml:space="preserve"> Bear River Band of the Rohnerville Rancheria, Big Lagoon Rancheria, Big Sandy Rancheria, Big Valley Band Rancheria, Blue Lake Rancheria, Buena Vista Rancheria of Mi-Wuk Indians, Cachil DeHe Band of Wintun Indians of the Colusa Indian Community, Cahto Tribe (Laytonville), California Valley Miwok Tribe, Chicken Ranch Rancheria, Cloverdale Rancheria of Pomo Indians of California, Cold Springs Rancheria, Cortina Rancheria, Coyote Valley Band of Pomo Indians, Dry Creek Rancheria of Pomo Indians, Elem Indian Colony, Enterprise Rancheria, Federated Indians of Graton Rancheria, Greenville Rancheria, Grindstone Indian Rancheria, Guidiville Indian Rancheria, Habematolel Pomo of Upper Lake, Hoopa Valley Tribe, Hopland Band of Pomo Indians, Ione Band of Miwok Indians of California, Jackson band of Mi-Wuk Indians, Kashia Band of Pomo Indians of the Stewart’s Point Rancheria, Karuk Tribe, Lower Lake (Koi Tribe), Lytton Rancheria of California, Manchester Band of Pomo Indians, Mechoopda Indian Tribe, Middletown Rancheria of Pomo Indians, Mooretown Rancheria, North Fork Rancheria, Paskenta Band of Nomlaki Indians, Picayune Rancheria of Chukchansi Indians, Pinoleville Pomo Nation, Pit River Tribe, Potter Valley Tribe, Redding Rancheria, Redwood Valley, Little River Band of Rancheria of Pomo, Robinson Rancheria, Round Valley Reservation, Santa Ynez Band of Chumash Mission Indians, Scotts Valley Band of Pomo Indians, Sherwood Valley Rancheria, Shingle Springs Band of Miwok Indians, Susanville Indian Rancheria, Table Mountain Rancheria, Tachi-Yokut Tribe (Santa Rosa Rancheria, Leemore, CA), Tejon Indian Tribe, Trinidad Rancheria, Tule River Indian Reservation, Tuolumne Band of Me-Wuk Indians, Tyme Maidu Tribe-Berry Creek Reservation, United Auburn Indian Community, Wilton Rancheria, Wiyot Tribe, Washoe Tribe of CA and NV, Yocha Dehe Wintun Nation, Yurok Tribe.                                          
 </t>
    </r>
    <r>
      <rPr>
        <b/>
        <sz val="10"/>
        <rFont val="Arial"/>
        <family val="2"/>
      </rPr>
      <t xml:space="preserve">(Non-Federally Recognized Tribes): </t>
    </r>
    <r>
      <rPr>
        <sz val="10"/>
        <rFont val="Arial"/>
        <family val="2"/>
      </rPr>
      <t xml:space="preserve"> Amah Mutsun Tribal Band, American Indian Council of Mariposa County (Southern Sierra Miwuk Nation), Butte Tribal Council, Calaveras Band of Mi-Wuk Indians, California Choinumni Tribal Project, Chaushila Yokuts, Coastal Band of the Chumash Nation, Coastanoan Ohlone Rumsen-Mutsen Tribe, Dumna Wo-Wah Tribal Government, Dunlap Band of Mono Indians, Dunlap Band of Mono Indians Historical Preservation Society, Haslett Basin Traditional Committee, Honey Lake Maidu, Indian Canyon Mutsun Band of Costanoan, Kern Valley  Indian Council, Kawaiisu Tribe. Kings River Choinumni Farm Tribe, Mishewal-Wappo Tribe of Alexander Valley, Muwekma Ohlone Indian Tribe, Nor-Rel-Muk Nation, North Fork Mono Tribe, Northern Band of Mono Yokuts, Noyo River Indian Community, Ohlone Indian Tribe, Salinan Tribe of Monterey San Luis Obispo and San Benito Counties, San Luis Obispo County Chumash Council, Shelbelna Band of Mendocino Coast Pomo Indians,  Sierra Mono Museum, Strawberry Valley Rancheria, The Mono Nation, Traditional Choinumni Tribe (East of Kings River), Trina Marine Ruano Family, Tsungwe Council, Tubatulabal Tribe, Wailaki Tribe, Winnemem Wintu Tribe, Wintu Tribe of Northern California, Wukchumni Tribal Council, Wuksachi Indian Tribe, Xolon Salinan Tribe.</t>
    </r>
  </si>
  <si>
    <t>Housing Authority and Tribal Temporary Assistance for Needy Families (TANF) office  who received outreach (this includes email, U.S. mail, and/or phone calls)</t>
  </si>
  <si>
    <r>
      <rPr>
        <b/>
        <sz val="10"/>
        <rFont val="Arial"/>
        <family val="2"/>
      </rPr>
      <t>Housing Authority Offices:</t>
    </r>
    <r>
      <rPr>
        <sz val="10"/>
        <rFont val="Arial"/>
        <family val="2"/>
      </rPr>
      <t xml:space="preserve"> Bear River Band of Rohnerville Rancheria, Berry Creek Rancheria, Big Sandy Rancheria, Big Valley Rancheria, Cher-Ae Heights Indian Community of The Trinidad Rancheria, Cloverdale Rancheria, Dry Creek Rancheria, Elem Indian Colony, Enterprise Rancheria of Maidu Indians, Federated Indians of Graton Rancheria, Fort Independence Reservation, Greenville Rancheria, Hoopa Valley Tribe, Ione Band of Miwok Indians, Karuk Tribe, Laytonville Rancheria, North Fork Rancheria, Picayune Rancheria, Pinoleville Reservation, Pit River Tribes, Round Valley Reservation, Santa Rosa Rancheria Tachi-Yokut, Stewarts Point Rancheria (Kashaya Pomo), Susanville Indian Rancheria, Tejon Indian Tribe, Tule River Indian Tribe, Upper Lake Rancheria, Washoe Tribe, Wilton Rancheria, and Yurok Tribe.                                                                                                                                                         
</t>
    </r>
    <r>
      <rPr>
        <b/>
        <sz val="10"/>
        <rFont val="Arial"/>
        <family val="2"/>
      </rPr>
      <t>TANF Offices:</t>
    </r>
    <r>
      <rPr>
        <sz val="10"/>
        <rFont val="Arial"/>
        <family val="2"/>
      </rPr>
      <t xml:space="preserve"> California Department of Social Services CALWORKS and Family Resilience Branch, Federated Indians of Graton Rancheria, Hoopa Valley Tribe, Karuk Tribe, North Fork Rancheria, Susanville Indian Rancheria, Tuolumne Rancheria, and Owens Valley Career Development Center.</t>
    </r>
  </si>
  <si>
    <t>Housing Authority and TANF offices who participated in Meet and Confer</t>
  </si>
  <si>
    <t>Hoopa Valley Housing Authority, Hoopa Valley TANF Office, North Fork Rancheria Housing Authority, and Wilton Rancheria Housing Authority</t>
  </si>
  <si>
    <t>CARE Program Table 1 - Program Expenses</t>
  </si>
  <si>
    <t>Authorized Budget [1][2]</t>
  </si>
  <si>
    <t>Current Month Expenses [2]</t>
  </si>
  <si>
    <t>Year to Date Expenses [2]</t>
  </si>
  <si>
    <t>CARE Program:</t>
  </si>
  <si>
    <t>Outreach</t>
  </si>
  <si>
    <t>Processing / Certification Re-certification</t>
  </si>
  <si>
    <t xml:space="preserve">Post Enrollment Verification </t>
  </si>
  <si>
    <t>IT Programming</t>
  </si>
  <si>
    <t>CHANGES Program [3]</t>
  </si>
  <si>
    <t>Studies and Pilots [4]</t>
  </si>
  <si>
    <t>Measurement and Evaluation [5]</t>
  </si>
  <si>
    <t>SUBTOTAL MANAGEMENT COSTS</t>
  </si>
  <si>
    <t>CARE Rate Discount [6]</t>
  </si>
  <si>
    <t>TOTAL PROGRAM COSTS &amp; CUSTOMER DISCOUNTS</t>
  </si>
  <si>
    <t>Other CARE Rate Benefits</t>
  </si>
  <si>
    <t xml:space="preserve"> - DWR Bond Charge Exemption</t>
  </si>
  <si>
    <t xml:space="preserve">                                                                                      </t>
  </si>
  <si>
    <t xml:space="preserve"> - CARE Surcharge Exemption [7]</t>
  </si>
  <si>
    <t xml:space="preserve"> - California Solar Initiative Exemption</t>
  </si>
  <si>
    <t xml:space="preserve"> - kWh Surcharge Exemption</t>
  </si>
  <si>
    <t xml:space="preserve"> - Vehicle Grid Integration Exemption</t>
  </si>
  <si>
    <t xml:space="preserve">Total Other CARE Rate Benefits </t>
  </si>
  <si>
    <t>[1] Authorized Budget: Approved in D.21-06-015 from January 1, 2021 to December 31, 2026.</t>
  </si>
  <si>
    <t xml:space="preserve">[2] 2022 authorized budget includes $1,107,039 for Benefit Burdens as approved in (D.)20-12-005. Actual employee benefit burden costs have been included in the program monthly and YTD expenses. </t>
  </si>
  <si>
    <t>[3] D.15-12-047 transitioned from CHANGES pilot to CHANGES program and funding for the effort is captured herein. D.21-06-015 approved funding for the CHANGES program through CARE program for PYs 2021-2026.</t>
  </si>
  <si>
    <t>[4] Reflects the budget and expenses for LINA study.</t>
  </si>
  <si>
    <t xml:space="preserve">[5] Reflects the budget and expenses for Annual Eligibility Estimates prepared by Athens Research on behalf of the utilities.  </t>
  </si>
  <si>
    <t>[6] Per D.02-09-021, PG&amp;E is authorized to recover the full value of the discount through the CARE two-way balancing account on an automatic pass-through basis.</t>
  </si>
  <si>
    <t>[7] PPP Exemption - CARE customers are exempt from paying CARE program costs including PPP costs for CARE admin and the CARE surcharge.</t>
  </si>
  <si>
    <t>NOTE:  Any required corrections/adjustments are reported herein and supersede results reported in prior months and may reflect YTD adjustments.</t>
  </si>
  <si>
    <t>CARE Program Table 2 - Enrollment, Recertification, Attrition, &amp; Penetration</t>
  </si>
  <si>
    <t>New Enrollment</t>
  </si>
  <si>
    <t>Recertification</t>
  </si>
  <si>
    <t>Attrition (Drop Offs)</t>
  </si>
  <si>
    <t>Enrollment</t>
  </si>
  <si>
    <t>Total 
CARE 
Participants</t>
  </si>
  <si>
    <t>Estimated CARE Eligible</t>
  </si>
  <si>
    <r>
      <t xml:space="preserve">Enrollment </t>
    </r>
    <r>
      <rPr>
        <b/>
        <vertAlign val="superscript"/>
        <sz val="10"/>
        <rFont val="Arial"/>
        <family val="2"/>
      </rPr>
      <t>7</t>
    </r>
    <r>
      <rPr>
        <b/>
        <sz val="10"/>
        <rFont val="Arial"/>
        <family val="2"/>
      </rPr>
      <t xml:space="preserve">
Rate %
(W/X)</t>
    </r>
  </si>
  <si>
    <r>
      <t>Total Residential Accounts</t>
    </r>
    <r>
      <rPr>
        <b/>
        <vertAlign val="superscript"/>
        <sz val="10"/>
        <rFont val="Arial"/>
        <family val="2"/>
      </rPr>
      <t>6</t>
    </r>
  </si>
  <si>
    <t>Gas and Electric</t>
  </si>
  <si>
    <t>Automatic Enrollment</t>
  </si>
  <si>
    <t>Self-Certification (Income or Categorical)</t>
  </si>
  <si>
    <t>Total New Enrollment
(E+J)</t>
  </si>
  <si>
    <t>Scheduled</t>
  </si>
  <si>
    <t>Non-Scheduled (Duplicates)</t>
  </si>
  <si>
    <t>Automatic</t>
  </si>
  <si>
    <t>Total 
Recertification  
(L+M+N)</t>
  </si>
  <si>
    <r>
      <t>No Response</t>
    </r>
    <r>
      <rPr>
        <b/>
        <vertAlign val="superscript"/>
        <sz val="10"/>
        <rFont val="Arial"/>
        <family val="2"/>
      </rPr>
      <t>4</t>
    </r>
  </si>
  <si>
    <t>Failed 
PEV</t>
  </si>
  <si>
    <t xml:space="preserve">Failed Recertification </t>
  </si>
  <si>
    <r>
      <t>Other</t>
    </r>
    <r>
      <rPr>
        <b/>
        <vertAlign val="superscript"/>
        <sz val="10"/>
        <rFont val="Arial"/>
        <family val="2"/>
      </rPr>
      <t>5</t>
    </r>
  </si>
  <si>
    <t>Total
Attrition
(P+Q+R+S)</t>
  </si>
  <si>
    <t>Gross
(K+O)</t>
  </si>
  <si>
    <t>Net Adjusted
(K-T)</t>
  </si>
  <si>
    <r>
      <t>Inter-Utility</t>
    </r>
    <r>
      <rPr>
        <b/>
        <vertAlign val="superscript"/>
        <sz val="10"/>
        <rFont val="Arial"/>
        <family val="2"/>
      </rPr>
      <t>1</t>
    </r>
  </si>
  <si>
    <r>
      <t>Intra-Utility</t>
    </r>
    <r>
      <rPr>
        <b/>
        <vertAlign val="superscript"/>
        <sz val="10"/>
        <rFont val="Arial"/>
        <family val="2"/>
      </rPr>
      <t>2</t>
    </r>
  </si>
  <si>
    <r>
      <t>Leveraging</t>
    </r>
    <r>
      <rPr>
        <b/>
        <vertAlign val="superscript"/>
        <sz val="10"/>
        <rFont val="Arial"/>
        <family val="2"/>
      </rPr>
      <t>3</t>
    </r>
  </si>
  <si>
    <t>Combined
(B+C+D)</t>
  </si>
  <si>
    <t>Online</t>
  </si>
  <si>
    <t>Paper</t>
  </si>
  <si>
    <t>Phone</t>
  </si>
  <si>
    <t>Capitation</t>
  </si>
  <si>
    <t>Combined (F+G+H+I)</t>
  </si>
  <si>
    <t>n/a</t>
  </si>
  <si>
    <t>YTD Total</t>
  </si>
  <si>
    <r>
      <t>1</t>
    </r>
    <r>
      <rPr>
        <sz val="11"/>
        <rFont val="Arial"/>
        <family val="2"/>
      </rPr>
      <t xml:space="preserve"> Enrollments via data sharing between the IOUs.</t>
    </r>
  </si>
  <si>
    <r>
      <t>2</t>
    </r>
    <r>
      <rPr>
        <sz val="11"/>
        <rFont val="Arial"/>
        <family val="2"/>
      </rPr>
      <t xml:space="preserve"> Enrollments via data sharing between departments and/or programs within the utility.</t>
    </r>
  </si>
  <si>
    <r>
      <t>3</t>
    </r>
    <r>
      <rPr>
        <sz val="11"/>
        <rFont val="Arial"/>
        <family val="2"/>
      </rPr>
      <t xml:space="preserve"> Enrollments via data sharing with programs outside the IOU that serve low-income customers.</t>
    </r>
  </si>
  <si>
    <r>
      <t xml:space="preserve">4 </t>
    </r>
    <r>
      <rPr>
        <sz val="11"/>
        <rFont val="Arial"/>
        <family val="2"/>
      </rPr>
      <t>PG&amp;E counts attrition due to no response in the Failed PEV and Failed Recertification columns, respectively.</t>
    </r>
  </si>
  <si>
    <r>
      <t xml:space="preserve">5 </t>
    </r>
    <r>
      <rPr>
        <sz val="11"/>
        <rFont val="Arial"/>
        <family val="2"/>
      </rPr>
      <t>Includes customers who closed their accounts, requested to be removed, or were otherwise ineligible for the program.</t>
    </r>
  </si>
  <si>
    <r>
      <rPr>
        <vertAlign val="superscript"/>
        <sz val="11"/>
        <rFont val="Arial"/>
        <family val="2"/>
      </rPr>
      <t>6</t>
    </r>
    <r>
      <rPr>
        <sz val="11"/>
        <rFont val="Arial"/>
        <family val="2"/>
      </rPr>
      <t xml:space="preserve"> Data represents total residential households.</t>
    </r>
  </si>
  <si>
    <r>
      <rPr>
        <vertAlign val="superscript"/>
        <sz val="11"/>
        <rFont val="Arial"/>
        <family val="2"/>
      </rPr>
      <t xml:space="preserve">7 </t>
    </r>
    <r>
      <rPr>
        <sz val="11"/>
        <rFont val="Arial"/>
        <family val="2"/>
      </rPr>
      <t>Penetration Rate and Enrollment Rate are the same value.</t>
    </r>
  </si>
  <si>
    <r>
      <rPr>
        <b/>
        <sz val="11"/>
        <rFont val="Arial"/>
        <family val="2"/>
      </rPr>
      <t>Note:</t>
    </r>
    <r>
      <rPr>
        <sz val="11"/>
        <rFont val="Arial"/>
        <family val="2"/>
      </rPr>
      <t xml:space="preserve"> Any required corrections/adjustments are reported herein and supersede results reported in prior months and may reflect YTD adjustments.</t>
    </r>
  </si>
  <si>
    <t>CARE Program Table 3A - Post-Enrollment Verification Results (Model)</t>
  </si>
  <si>
    <t>Total CARE Households Enrolled</t>
  </si>
  <si>
    <t>Households Requested to Verify</t>
  </si>
  <si>
    <t>% of CARE Enrolled Requested to Verify Total</t>
  </si>
  <si>
    <t>CARE  Households De-enrolled (Due to no response)</t>
  </si>
  <si>
    <r>
      <t>CARE Households De-enrolled (Verified as Ineligible)</t>
    </r>
    <r>
      <rPr>
        <b/>
        <vertAlign val="superscript"/>
        <sz val="10"/>
        <rFont val="Arial"/>
        <family val="2"/>
      </rPr>
      <t>1</t>
    </r>
  </si>
  <si>
    <r>
      <t>Total Households De-enrolled</t>
    </r>
    <r>
      <rPr>
        <b/>
        <vertAlign val="superscript"/>
        <sz val="10"/>
        <rFont val="Arial"/>
        <family val="2"/>
      </rPr>
      <t>2</t>
    </r>
  </si>
  <si>
    <t>% De-enrolled through Post Enrollment Verification</t>
  </si>
  <si>
    <t>% of Total CARE Households De-enrolled</t>
  </si>
  <si>
    <r>
      <t>1</t>
    </r>
    <r>
      <rPr>
        <sz val="10"/>
        <rFont val="Arial"/>
        <family val="2"/>
      </rPr>
      <t xml:space="preserve"> Includes customers verified as over income or who requested to be de-enrolled.</t>
    </r>
  </si>
  <si>
    <r>
      <t>2</t>
    </r>
    <r>
      <rPr>
        <sz val="10"/>
        <rFont val="Arial"/>
        <family val="2"/>
      </rPr>
      <t xml:space="preserve"> Verification results are tied to the month initiated.  Therefore, verification results may be pending due to the time permitted for a participant to respond.</t>
    </r>
  </si>
  <si>
    <r>
      <t xml:space="preserve">Note:  </t>
    </r>
    <r>
      <rPr>
        <sz val="10"/>
        <rFont val="Arial"/>
        <family val="2"/>
      </rPr>
      <t xml:space="preserve">Any required corrections/adjustments are reported herein and supersede results reported in prior months and may reflect YTD adjustments. </t>
    </r>
  </si>
  <si>
    <t>CARE Table 3B Post-Enrollment Verification Results (Electric only High Usage)</t>
  </si>
  <si>
    <r>
      <t>Households Requested to Verify</t>
    </r>
    <r>
      <rPr>
        <b/>
        <vertAlign val="superscript"/>
        <sz val="10"/>
        <rFont val="Arial"/>
        <family val="2"/>
      </rPr>
      <t>1</t>
    </r>
  </si>
  <si>
    <r>
      <t>CARE Households De-enrolled (Verified as Ineligible)</t>
    </r>
    <r>
      <rPr>
        <b/>
        <vertAlign val="superscript"/>
        <sz val="10"/>
        <rFont val="Arial"/>
        <family val="2"/>
      </rPr>
      <t>2</t>
    </r>
  </si>
  <si>
    <r>
      <t>Total Households De-enrolled</t>
    </r>
    <r>
      <rPr>
        <b/>
        <vertAlign val="superscript"/>
        <sz val="10"/>
        <rFont val="Arial"/>
        <family val="2"/>
      </rPr>
      <t>3</t>
    </r>
  </si>
  <si>
    <t xml:space="preserve">% of Total CARE Households  De-enrolled </t>
  </si>
  <si>
    <r>
      <t xml:space="preserve">1 </t>
    </r>
    <r>
      <rPr>
        <sz val="10"/>
        <rFont val="Arial"/>
        <family val="2"/>
      </rPr>
      <t>Includes all participants who were selected for high usage verification process.</t>
    </r>
  </si>
  <si>
    <r>
      <t>2</t>
    </r>
    <r>
      <rPr>
        <sz val="10"/>
        <rFont val="Arial"/>
        <family val="2"/>
      </rPr>
      <t xml:space="preserve"> Includes customers verified as over income, who requested to be de-enrolled, did not reduce usage, or did not agree to be weatherized.</t>
    </r>
  </si>
  <si>
    <r>
      <rPr>
        <vertAlign val="superscript"/>
        <sz val="10"/>
        <rFont val="Arial"/>
        <family val="2"/>
      </rPr>
      <t>3</t>
    </r>
    <r>
      <rPr>
        <sz val="10"/>
        <rFont val="Arial"/>
        <family val="2"/>
      </rPr>
      <t xml:space="preserve"> Verification results are tied to the month initiated and the high usage verification process allows customers 90 days to respond to the verification process. Each utility may have a different de-enrollment date due to billing cycle or other contributing factors.</t>
    </r>
  </si>
  <si>
    <r>
      <t xml:space="preserve">Note:  </t>
    </r>
    <r>
      <rPr>
        <sz val="10"/>
        <rFont val="Arial"/>
        <family val="2"/>
      </rPr>
      <t>Any required corrections/adjustments are reported herein and supersede results reported in prior months and may reflect YTD adjustments.</t>
    </r>
  </si>
  <si>
    <t>CARE Program Table 4 - Enrollment by County</t>
  </si>
  <si>
    <r>
      <t>Estimated Eligible Households</t>
    </r>
    <r>
      <rPr>
        <b/>
        <vertAlign val="superscript"/>
        <sz val="10"/>
        <rFont val="Arial"/>
        <family val="2"/>
      </rPr>
      <t>1</t>
    </r>
  </si>
  <si>
    <r>
      <t>Total Households Enrolled</t>
    </r>
    <r>
      <rPr>
        <b/>
        <vertAlign val="superscript"/>
        <sz val="10"/>
        <rFont val="Arial"/>
        <family val="2"/>
      </rPr>
      <t>2</t>
    </r>
  </si>
  <si>
    <r>
      <t>Enrollment Rate</t>
    </r>
    <r>
      <rPr>
        <b/>
        <vertAlign val="superscript"/>
        <sz val="10"/>
        <rFont val="Arial"/>
        <family val="2"/>
      </rPr>
      <t>3</t>
    </r>
  </si>
  <si>
    <t xml:space="preserve">Rural </t>
  </si>
  <si>
    <t xml:space="preserve">ALAMEDA        </t>
  </si>
  <si>
    <t>ALPINE</t>
  </si>
  <si>
    <t xml:space="preserve">AMADOR         </t>
  </si>
  <si>
    <t xml:space="preserve">BUTTE          </t>
  </si>
  <si>
    <t xml:space="preserve">CALAVERAS      </t>
  </si>
  <si>
    <t xml:space="preserve">COLUSA         </t>
  </si>
  <si>
    <t xml:space="preserve">CONTRA COSTA   </t>
  </si>
  <si>
    <t xml:space="preserve">EL DORADO      </t>
  </si>
  <si>
    <t xml:space="preserve">FRESNO         </t>
  </si>
  <si>
    <t xml:space="preserve">GLENN          </t>
  </si>
  <si>
    <t xml:space="preserve">HUMBOLDT       </t>
  </si>
  <si>
    <t xml:space="preserve">KERN           </t>
  </si>
  <si>
    <t xml:space="preserve">KINGS          </t>
  </si>
  <si>
    <t xml:space="preserve">LAKE           </t>
  </si>
  <si>
    <t xml:space="preserve">LASSEN         </t>
  </si>
  <si>
    <t xml:space="preserve">MADERA         </t>
  </si>
  <si>
    <t xml:space="preserve">MARIN          </t>
  </si>
  <si>
    <t xml:space="preserve">MARIPOSA       </t>
  </si>
  <si>
    <t xml:space="preserve">MENDOCINO      </t>
  </si>
  <si>
    <t xml:space="preserve">MERCED         </t>
  </si>
  <si>
    <t xml:space="preserve">MONTEREY       </t>
  </si>
  <si>
    <t xml:space="preserve">NAPA           </t>
  </si>
  <si>
    <t xml:space="preserve">NEVADA         </t>
  </si>
  <si>
    <t xml:space="preserve">PLACER         </t>
  </si>
  <si>
    <t xml:space="preserve">PLUMAS         </t>
  </si>
  <si>
    <t xml:space="preserve">SACRAMENTO     </t>
  </si>
  <si>
    <t xml:space="preserve">SAN BENITO     </t>
  </si>
  <si>
    <t xml:space="preserve">SAN BERNARDINO </t>
  </si>
  <si>
    <t xml:space="preserve">SAN FRANCISCO  </t>
  </si>
  <si>
    <t xml:space="preserve">SAN JOAQUIN    </t>
  </si>
  <si>
    <t xml:space="preserve">SAN MATEO      </t>
  </si>
  <si>
    <t xml:space="preserve">SANTA BARBARA  </t>
  </si>
  <si>
    <t xml:space="preserve">SANTA CLARA    </t>
  </si>
  <si>
    <t xml:space="preserve">SANTA CRUZ     </t>
  </si>
  <si>
    <t xml:space="preserve">SHASTA         </t>
  </si>
  <si>
    <t xml:space="preserve">SIERRA         </t>
  </si>
  <si>
    <t xml:space="preserve">SISKIYOU       </t>
  </si>
  <si>
    <t xml:space="preserve">SOLANO         </t>
  </si>
  <si>
    <t xml:space="preserve">SONOMA         </t>
  </si>
  <si>
    <t xml:space="preserve">STANISLAUS     </t>
  </si>
  <si>
    <t xml:space="preserve">SUTTER         </t>
  </si>
  <si>
    <t xml:space="preserve">TEHAMA         </t>
  </si>
  <si>
    <t xml:space="preserve">TRINITY        </t>
  </si>
  <si>
    <t xml:space="preserve">TULARE         </t>
  </si>
  <si>
    <t xml:space="preserve">TUOLUMNE       </t>
  </si>
  <si>
    <t xml:space="preserve">YOLO           </t>
  </si>
  <si>
    <t xml:space="preserve">YUBA           </t>
  </si>
  <si>
    <r>
      <rPr>
        <vertAlign val="superscript"/>
        <sz val="10"/>
        <rFont val="Arial"/>
        <family val="2"/>
      </rPr>
      <t>1</t>
    </r>
    <r>
      <rPr>
        <sz val="10"/>
        <rFont val="Arial"/>
        <family val="2"/>
      </rPr>
      <t> As reflected in filing A.19-11-003, et al., Annual CARE Eligibility Estimates filed February 14, 2022.</t>
    </r>
  </si>
  <si>
    <r>
      <t>2</t>
    </r>
    <r>
      <rPr>
        <sz val="10"/>
        <rFont val="Arial"/>
        <family val="2"/>
      </rPr>
      <t xml:space="preserve"> Total Households Enrolled includes submeter tenants.</t>
    </r>
  </si>
  <si>
    <r>
      <rPr>
        <vertAlign val="superscript"/>
        <sz val="10"/>
        <rFont val="Arial"/>
        <family val="2"/>
      </rPr>
      <t>3</t>
    </r>
    <r>
      <rPr>
        <sz val="10"/>
        <rFont val="Arial"/>
        <family val="2"/>
      </rPr>
      <t xml:space="preserve"> Penetration Rate and Enrollment Rate are the same value.</t>
    </r>
  </si>
  <si>
    <t>`</t>
  </si>
  <si>
    <t>CARE Program Table 5 - Recertification Results</t>
  </si>
  <si>
    <t>Total CARE Households</t>
  </si>
  <si>
    <t>Households Requested to Recertify</t>
  </si>
  <si>
    <t>% of Households Total (C/B)</t>
  </si>
  <si>
    <r>
      <t>Households Recertified</t>
    </r>
    <r>
      <rPr>
        <b/>
        <vertAlign val="superscript"/>
        <sz val="10"/>
        <rFont val="Arial"/>
        <family val="2"/>
      </rPr>
      <t>1</t>
    </r>
  </si>
  <si>
    <r>
      <t>Households De-enrolled</t>
    </r>
    <r>
      <rPr>
        <b/>
        <vertAlign val="superscript"/>
        <sz val="10"/>
        <rFont val="Arial"/>
        <family val="2"/>
      </rPr>
      <t>2</t>
    </r>
  </si>
  <si>
    <r>
      <t>Recertification Rate %</t>
    </r>
    <r>
      <rPr>
        <b/>
        <vertAlign val="superscript"/>
        <sz val="10"/>
        <rFont val="Arial"/>
        <family val="2"/>
      </rPr>
      <t xml:space="preserve"> </t>
    </r>
    <r>
      <rPr>
        <b/>
        <sz val="10"/>
        <rFont val="Arial"/>
        <family val="2"/>
      </rPr>
      <t>(E/C)</t>
    </r>
  </si>
  <si>
    <t>% of Total Households De-enrolled (F/B)</t>
  </si>
  <si>
    <r>
      <rPr>
        <vertAlign val="superscript"/>
        <sz val="10"/>
        <rFont val="Arial"/>
        <family val="2"/>
      </rPr>
      <t>1</t>
    </r>
    <r>
      <rPr>
        <sz val="10"/>
        <rFont val="Arial"/>
        <family val="2"/>
      </rPr>
      <t xml:space="preserve"> Recertification results are tied to the month initiated and the recertification process allows customers 90 days to respond to the recertification request.  Results may be pending due to the time permitted for a participant to respond.  </t>
    </r>
  </si>
  <si>
    <r>
      <rPr>
        <vertAlign val="superscript"/>
        <sz val="10"/>
        <rFont val="Arial"/>
        <family val="2"/>
      </rPr>
      <t>2</t>
    </r>
    <r>
      <rPr>
        <sz val="10"/>
        <rFont val="Arial"/>
        <family val="2"/>
      </rPr>
      <t xml:space="preserve"> Includes customers who did not respond or who requested to be de-enrolled.</t>
    </r>
  </si>
  <si>
    <t>Note:  Any required corrections/adjustments are reported herein and supersede results reported in prior months and may reflect YTD adjustments.</t>
  </si>
  <si>
    <r>
      <t>CARE Program Table 6 - Capitation Contractors</t>
    </r>
    <r>
      <rPr>
        <b/>
        <vertAlign val="superscript"/>
        <sz val="10"/>
        <rFont val="Arial"/>
        <family val="2"/>
      </rPr>
      <t>1</t>
    </r>
  </si>
  <si>
    <t xml:space="preserve">Contractor </t>
  </si>
  <si>
    <t>Contractor Type</t>
  </si>
  <si>
    <t>Total Enrollments</t>
  </si>
  <si>
    <t>(Check one or more if applicable)</t>
  </si>
  <si>
    <t>Private</t>
  </si>
  <si>
    <t>CBO</t>
  </si>
  <si>
    <t>WMDVBE</t>
  </si>
  <si>
    <t>Current Month</t>
  </si>
  <si>
    <t>Year-to-Date</t>
  </si>
  <si>
    <t>Amador-Tuolumne Community Action Agency</t>
  </si>
  <si>
    <t>x </t>
  </si>
  <si>
    <t>x</t>
  </si>
  <si>
    <t>Arriba Juntos</t>
  </si>
  <si>
    <t>Breathe California</t>
  </si>
  <si>
    <t>Catholic Daisies of Fresno</t>
  </si>
  <si>
    <t>Central Coast Energy Services Inc</t>
  </si>
  <si>
    <t>Cesar A Moncada DBA Moncada Outreach</t>
  </si>
  <si>
    <t>Child Abuse Prevention Council of San Joaquin County</t>
  </si>
  <si>
    <t>Community Action Marin</t>
  </si>
  <si>
    <t>Community Action Partnership of Madera County</t>
  </si>
  <si>
    <t>Community Resource Project Inc</t>
  </si>
  <si>
    <t>El Puente Comunitario</t>
  </si>
  <si>
    <t>Human Investment Project Housing Inc (HIP)</t>
  </si>
  <si>
    <t>Independent Living Center of Kern County Inc</t>
  </si>
  <si>
    <t>Interfaith Food Bank &amp; Thrift Store of Amador County </t>
  </si>
  <si>
    <t>KidsFirst</t>
  </si>
  <si>
    <t>Kings Community Action Organization Inc</t>
  </si>
  <si>
    <t>Merced County Community Action Agency</t>
  </si>
  <si>
    <t xml:space="preserve">National Asian American Coalition </t>
  </si>
  <si>
    <t>North Coast Energy Services, Inc</t>
  </si>
  <si>
    <t>Resources for Independence Central Valley</t>
  </si>
  <si>
    <t>Sacred Heart Community Service</t>
  </si>
  <si>
    <t>UpValley Family Centers</t>
  </si>
  <si>
    <t>Valley Clean Air</t>
  </si>
  <si>
    <t>West Valley Community Services</t>
  </si>
  <si>
    <t xml:space="preserve">Total Enrollments </t>
  </si>
  <si>
    <r>
      <rPr>
        <vertAlign val="superscript"/>
        <sz val="10"/>
        <rFont val="Arial"/>
        <family val="2"/>
      </rPr>
      <t>1</t>
    </r>
    <r>
      <rPr>
        <sz val="10"/>
        <rFont val="Arial"/>
        <family val="2"/>
      </rPr>
      <t xml:space="preserve"> All capitation contractors with current contracts are listed regardless of whether they have signed up customers or submitted invoices this year.</t>
    </r>
  </si>
  <si>
    <t>CARE Program Table 7 - Expenditures for Pilots and Studies</t>
  </si>
  <si>
    <t>Authorized 2021-2026 Budget</t>
  </si>
  <si>
    <t>CARE Outbound Calling Pilot</t>
  </si>
  <si>
    <t>Studies</t>
  </si>
  <si>
    <t>Joint IOU - 2022 Low Income Needs Assessment (LINA) Study</t>
  </si>
  <si>
    <t>Joint IOU - 2025 Low Income Needs Assessment (LINA) Study</t>
  </si>
  <si>
    <t>Joint IOU - 2028 Low Income Needs Assessment (LINA) Study</t>
  </si>
  <si>
    <t xml:space="preserve">Joint IOU - Statewide CARE-ESA Categorical Study </t>
  </si>
  <si>
    <r>
      <rPr>
        <b/>
        <sz val="10"/>
        <color theme="1"/>
        <rFont val="Arial"/>
        <family val="2"/>
      </rPr>
      <t>NOTE</t>
    </r>
    <r>
      <rPr>
        <sz val="10"/>
        <color theme="1"/>
        <rFont val="Arial"/>
        <family val="2"/>
      </rPr>
      <t>: Any required corrections/adjustments are reported herein and supersede results reported in prior months and may reflect YTD adjustments.</t>
    </r>
  </si>
  <si>
    <t>CARE Program Table 8 - CARE and Disadvantaged Communities Enrollment Rate for Zip Codes</t>
  </si>
  <si>
    <t>CARE Enrollment Rate for Zip Codes that have 10% or more disconnections [1]</t>
  </si>
  <si>
    <t>CARE Enrollment Rate for Zip Codes in High Poverty (Income Less than 100% FPG) [2]</t>
  </si>
  <si>
    <t>CARE Enrollment Rate for Zip Codes in High Poverty (with 70% or Less CARE Penetration)</t>
  </si>
  <si>
    <t>CARE Enrollment Rate for DAC (Zip/Census Track) Codes in High Poverty (with 70% or Less CARE Enrollment Rate) [3]</t>
  </si>
  <si>
    <t>Note:</t>
  </si>
  <si>
    <t>Data was not available prior to June 2022</t>
  </si>
  <si>
    <t>Penetration Rate and Enrollment Rate are the same value.</t>
  </si>
  <si>
    <t>[1] Disconnection Rates are based on the previous year. PG&amp;E did not perform any disconnections in 2021.</t>
  </si>
  <si>
    <t>[2] Includes  zip codes with &gt;25% of customers with incomes less than 100% FPG.</t>
  </si>
  <si>
    <t>[3] DACs are defined at the census tract level. Corresponding zip codes are provided for the purpose of this table; however, the entire zip code listed may not be considered a DAC.</t>
  </si>
  <si>
    <t>Any required corrections/adjustments are reported herein and supersede results reported in prior months and may reflect YTD adjustments.</t>
  </si>
  <si>
    <t>CARE Program Table 8A - CARE Top 10 Lowest Enrollment Rates in High Disconnection, High Poverty, 
and DAC Communities by Zip Code</t>
  </si>
  <si>
    <t>ZIP</t>
  </si>
  <si>
    <t>Top 10 Lowest CARE Enrollment Rate for Zip Codes that have 10% or more Disconnections [1]</t>
  </si>
  <si>
    <t>Top 10 Lowest CARE Enrollment Rate for Zip Codes in High Poverty (Income Less than 100% FPG) [2]</t>
  </si>
  <si>
    <t>Top 10 Lowest CARE Enrollment Rate for Zip Codes in DAC [3]</t>
  </si>
  <si>
    <t>ZIP00001</t>
  </si>
  <si>
    <t>95211</t>
  </si>
  <si>
    <t>95814</t>
  </si>
  <si>
    <t>ZIP00002</t>
  </si>
  <si>
    <t>93628</t>
  </si>
  <si>
    <t>95824</t>
  </si>
  <si>
    <t>ZIP00003</t>
  </si>
  <si>
    <t>95981</t>
  </si>
  <si>
    <t>95815</t>
  </si>
  <si>
    <t>ZIP00004</t>
  </si>
  <si>
    <t>94720</t>
  </si>
  <si>
    <t>95652</t>
  </si>
  <si>
    <t>ZIP00005</t>
  </si>
  <si>
    <t>96125</t>
  </si>
  <si>
    <t>95202</t>
  </si>
  <si>
    <t>ZIP00006</t>
  </si>
  <si>
    <t>95452</t>
  </si>
  <si>
    <t>93206</t>
  </si>
  <si>
    <t>ZIP00007</t>
  </si>
  <si>
    <t>95486</t>
  </si>
  <si>
    <t>93701</t>
  </si>
  <si>
    <t>ZIP00008</t>
  </si>
  <si>
    <t>94704</t>
  </si>
  <si>
    <t>93721</t>
  </si>
  <si>
    <t>ZIP00009</t>
  </si>
  <si>
    <t>95552</t>
  </si>
  <si>
    <t>93268</t>
  </si>
  <si>
    <t>ZIP00010</t>
  </si>
  <si>
    <t>93405</t>
  </si>
  <si>
    <t>95422</t>
  </si>
  <si>
    <t>Notes:</t>
  </si>
  <si>
    <t xml:space="preserve">Zip codes with fewer than 100 customers are excluded for privacy reasons. </t>
  </si>
  <si>
    <t>FERA Program Table 1 - Program Expenses</t>
  </si>
  <si>
    <t>% of Budget 
Spent YTD</t>
  </si>
  <si>
    <t>FERA Program:</t>
  </si>
  <si>
    <t>Pilot(s)</t>
  </si>
  <si>
    <t xml:space="preserve">FERA Rate Discount </t>
  </si>
  <si>
    <t xml:space="preserve">[2] 2022 authorized budget includes $505 for Benefit Burdens as approved in D.20-12-005. Actual employee benefit burden costs have been included in the program monthly and YTD expenses. </t>
  </si>
  <si>
    <t>FERA Program Table 2 - Enrollment, Recertification, Attrition, &amp; Penetration</t>
  </si>
  <si>
    <t>Total 
FERA 
Participants</t>
  </si>
  <si>
    <t>Estimated FERA Eligible</t>
  </si>
  <si>
    <r>
      <t>Enrollment</t>
    </r>
    <r>
      <rPr>
        <b/>
        <vertAlign val="superscript"/>
        <sz val="10"/>
        <rFont val="Arial"/>
        <family val="2"/>
      </rPr>
      <t xml:space="preserve"> 5</t>
    </r>
    <r>
      <rPr>
        <b/>
        <sz val="10"/>
        <rFont val="Arial"/>
        <family val="2"/>
      </rPr>
      <t xml:space="preserve">
Rate %
(W/X)</t>
    </r>
  </si>
  <si>
    <t xml:space="preserve">Other </t>
  </si>
  <si>
    <r>
      <t>1</t>
    </r>
    <r>
      <rPr>
        <sz val="10"/>
        <rFont val="Arial"/>
        <family val="2"/>
      </rPr>
      <t xml:space="preserve"> Enrollments via data sharing between the IOUs.</t>
    </r>
  </si>
  <si>
    <r>
      <t>2</t>
    </r>
    <r>
      <rPr>
        <sz val="10"/>
        <rFont val="Arial"/>
        <family val="2"/>
      </rPr>
      <t xml:space="preserve"> Enrollments via data sharing between departments and/or programs within the utility.</t>
    </r>
  </si>
  <si>
    <r>
      <t>3</t>
    </r>
    <r>
      <rPr>
        <sz val="10"/>
        <rFont val="Arial"/>
        <family val="2"/>
      </rPr>
      <t xml:space="preserve"> Enrollments via data sharing with programs outside the IOU that serve low-income customers.</t>
    </r>
  </si>
  <si>
    <r>
      <t xml:space="preserve">4 </t>
    </r>
    <r>
      <rPr>
        <sz val="10"/>
        <rFont val="Arial"/>
        <family val="2"/>
      </rPr>
      <t>PG&amp;E counts attrition due to no response in the Failed PEV and Failed Recertification columns, respectively.</t>
    </r>
  </si>
  <si>
    <r>
      <rPr>
        <vertAlign val="superscript"/>
        <sz val="10"/>
        <rFont val="Arial"/>
        <family val="2"/>
      </rPr>
      <t>5</t>
    </r>
    <r>
      <rPr>
        <sz val="10"/>
        <rFont val="Arial"/>
        <family val="2"/>
      </rPr>
      <t xml:space="preserve"> Penetration Rate and Enrollment Rate are the same value.</t>
    </r>
  </si>
  <si>
    <t>FERA Program Table 3A - Post-Enrollment Verification Results (Model)</t>
  </si>
  <si>
    <t>Total FERA Households Enrolled</t>
  </si>
  <si>
    <t>% of FERA Enrolled Requested to Verify Total</t>
  </si>
  <si>
    <t>FERA  Households De-enrolled (Due to no response)</t>
  </si>
  <si>
    <t>FERA Households De-enrolled (Verified as Ineligible)</t>
  </si>
  <si>
    <t>Total Households De-enrolled</t>
  </si>
  <si>
    <t>% of Total FERA Households De-enrolled</t>
  </si>
  <si>
    <r>
      <rPr>
        <b/>
        <sz val="10"/>
        <rFont val="Arial"/>
        <family val="2"/>
      </rPr>
      <t>Note:</t>
    </r>
    <r>
      <rPr>
        <sz val="10"/>
        <rFont val="Arial"/>
        <family val="2"/>
      </rPr>
      <t xml:space="preserve"> PG&amp;E will begin FERA PEV in 2022.</t>
    </r>
  </si>
  <si>
    <r>
      <t xml:space="preserve">Note: </t>
    </r>
    <r>
      <rPr>
        <sz val="10"/>
        <rFont val="Arial"/>
        <family val="2"/>
      </rPr>
      <t xml:space="preserve">Any required corrections/adjustments are reported herein and supersede results reported in prior months and may reflect YTD adjustments. </t>
    </r>
  </si>
  <si>
    <t>FERA Table 3B Post-Enrollment Verification Results (Electric only High Usage)</t>
  </si>
  <si>
    <r>
      <t>FERA Households De-enrolled (Due to no response)</t>
    </r>
    <r>
      <rPr>
        <b/>
        <vertAlign val="superscript"/>
        <sz val="10"/>
        <rFont val="Arial"/>
        <family val="2"/>
      </rPr>
      <t xml:space="preserve"> </t>
    </r>
  </si>
  <si>
    <t xml:space="preserve">% of Total FERA Households  De-enrolled </t>
  </si>
  <si>
    <t>FERA Program Table 4 - Enrollment by County</t>
  </si>
  <si>
    <t xml:space="preserve">Enrollment Rate </t>
  </si>
  <si>
    <t>1 Updated February 2022 based on information from U.S. Department of Health and Human Services, and as reflected for CARE in filing A.19-11-003, et al., Annual CARE Eligibility Estimates filed February 14, 2022.</t>
  </si>
  <si>
    <r>
      <t>2</t>
    </r>
    <r>
      <rPr>
        <sz val="10"/>
        <rFont val="Arial"/>
        <family val="2"/>
      </rPr>
      <t xml:space="preserve"> Total Households Enrolled does not include submeter tenants.</t>
    </r>
  </si>
  <si>
    <t>FERA Program Table 5 - Recertification Results</t>
  </si>
  <si>
    <t>Total FERA Households</t>
  </si>
  <si>
    <t>Households De-enrolled</t>
  </si>
  <si>
    <r>
      <rPr>
        <b/>
        <sz val="10"/>
        <rFont val="Arial"/>
        <family val="2"/>
      </rPr>
      <t xml:space="preserve">Note: </t>
    </r>
    <r>
      <rPr>
        <sz val="10"/>
        <rFont val="Arial"/>
        <family val="2"/>
      </rPr>
      <t xml:space="preserve"> Any required corrections/adjustments are reported herein and supersede results reported in prior months and may reflect YTD adjustments.</t>
    </r>
  </si>
  <si>
    <r>
      <t>FERA Program Table 6 - Capitation Contractors</t>
    </r>
    <r>
      <rPr>
        <b/>
        <vertAlign val="superscript"/>
        <sz val="10"/>
        <rFont val="Arial"/>
        <family val="2"/>
      </rPr>
      <t>1</t>
    </r>
  </si>
  <si>
    <t>Through September 30, 2022</t>
  </si>
  <si>
    <t>[1] As of September 2022, ESA Pilot Plus/Deep program has not begun measure installation.</t>
  </si>
  <si>
    <t>[2] As of September 2022, ESA Pilot Plus/Deep program has not begun measure installation.</t>
  </si>
  <si>
    <t>REACH</t>
  </si>
  <si>
    <t>REACH provides an energy credit for up to $300 based on the past due bill (energy credit support is subject to funding availability). A non-profit organization runs the REACH program from 170 offices in Northern and Central California.</t>
  </si>
  <si>
    <t>[4] As of September 2022, ESA Pilot Plus/Deep program has not begun measure installation.</t>
  </si>
  <si>
    <t>[3] As of September 2022, ESA Pilot Plus/Deep program has not begun home treatment.</t>
  </si>
  <si>
    <t>Amador</t>
  </si>
  <si>
    <t>Calaveras</t>
  </si>
  <si>
    <t>El Dorado</t>
  </si>
  <si>
    <t>Glenn</t>
  </si>
  <si>
    <t>Mariposa</t>
  </si>
  <si>
    <t>Sacramento</t>
  </si>
  <si>
    <t>Tuolumne</t>
  </si>
  <si>
    <t>County [4]</t>
  </si>
  <si>
    <t>[4] ESA Pilot Plus/Deep will initially target participants from climate zones 11 and 12.</t>
  </si>
  <si>
    <t>[1] As of September 2022, ESA Pilot Plus/Deep program has not begun customer enrollment.</t>
  </si>
  <si>
    <t>[4] As of September 2022, ESA Pilot Plus/Deep program has not begun customer enrollment.</t>
  </si>
  <si>
    <t>Tejon Indian Tribe</t>
  </si>
  <si>
    <t>ThroughSeptember 30, 2022</t>
  </si>
  <si>
    <t>[2] # of leveraging accounts for households that have received  treatments by both ESA and the Partner Program where there were shared resources/cost, such as Direct Tech, CSD, Water Energy, Refrigerator,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</si>
</sst>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yymmmmdd"/>
    <numFmt numFmtId="167" formatCode="#,##0.00&quot; $&quot;;\-#,##0.00&quot; $&quot;"/>
    <numFmt numFmtId="168" formatCode=";;;"/>
    <numFmt numFmtId="169" formatCode="dd/mm/yy"/>
    <numFmt numFmtId="170" formatCode="[$-409]mmmm\ d\,\ yyyy;@"/>
    <numFmt numFmtId="171" formatCode="0.0%"/>
    <numFmt numFmtId="172" formatCode="General_)"/>
    <numFmt numFmtId="173" formatCode="#,##0.00;[Red]#,##0.00"/>
    <numFmt numFmtId="174" formatCode="_(&quot;$&quot;* #,##0.00_);_(&quot;$&quot;* \(#,##0.00\);_(&quot;$&quot;* &quot;-&quot;???_);_(@_)"/>
    <numFmt numFmtId="175" formatCode="_([$$-409]* #,##0_);_([$$-409]* \(#,##0\);_([$$-409]* &quot;-&quot;??_);_(@_)"/>
    <numFmt numFmtId="176" formatCode="&quot;$&quot;#,##0"/>
    <numFmt numFmtId="177" formatCode="[$-409]mmm\-yy;@"/>
    <numFmt numFmtId="178" formatCode="0.000%"/>
  </numFmts>
  <fonts count="114">
    <font>
      <sz val="10"/>
      <name val="Arial"/>
      <family val="2"/>
    </font>
    <font>
      <sz val="10"/>
      <color theme="1"/>
      <name val="Arial"/>
      <family val="2"/>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0"/>
      <color indexed="8"/>
      <name val="Arial"/>
      <family val="2"/>
    </font>
    <font>
      <sz val="10"/>
      <color indexed="8"/>
      <name val="Arial"/>
      <family val="2"/>
    </font>
    <font>
      <b/>
      <sz val="10"/>
      <name val="Arial"/>
      <family val="2"/>
    </font>
    <font>
      <b/>
      <sz val="12"/>
      <name val="Arial"/>
      <family val="2"/>
    </font>
    <font>
      <sz val="10"/>
      <color indexed="10"/>
      <name val="Arial"/>
      <family val="2"/>
    </font>
    <font>
      <sz val="10"/>
      <color indexed="8"/>
      <name val="MS Sans Serif"/>
      <family val="2"/>
    </font>
    <font>
      <sz val="8"/>
      <name val="Arial"/>
      <family val="2"/>
    </font>
    <font>
      <b/>
      <u val="single"/>
      <sz val="11"/>
      <color indexed="37"/>
      <name val="Arial"/>
      <family val="2"/>
    </font>
    <font>
      <b/>
      <sz val="18"/>
      <name val="Arial"/>
      <family val="2"/>
    </font>
    <font>
      <sz val="10"/>
      <color indexed="12"/>
      <name val="Arial"/>
      <family val="2"/>
    </font>
    <font>
      <sz val="7"/>
      <name val="Small Fonts"/>
      <family val="2"/>
    </font>
    <font>
      <sz val="12"/>
      <name val="Arial"/>
      <family val="2"/>
    </font>
    <font>
      <sz val="10"/>
      <name val="Tahoma"/>
      <family val="2"/>
    </font>
    <font>
      <sz val="8"/>
      <color indexed="12"/>
      <name val="Arial"/>
      <family val="2"/>
    </font>
    <font>
      <b/>
      <sz val="14"/>
      <name val="Arial"/>
      <family val="2"/>
    </font>
    <font>
      <b/>
      <sz val="8"/>
      <name val="Arial"/>
      <family val="2"/>
    </font>
    <font>
      <sz val="8"/>
      <color indexed="8"/>
      <name val="Arial"/>
      <family val="2"/>
    </font>
    <font>
      <sz val="10"/>
      <name val="Helv"/>
      <family val="2"/>
      <charset val="204"/>
    </font>
    <font>
      <b/>
      <sz val="10"/>
      <color indexed="39"/>
      <name val="Arial"/>
      <family val="2"/>
    </font>
    <font>
      <b/>
      <sz val="11"/>
      <color indexed="9"/>
      <name val="Arial"/>
      <family val="2"/>
    </font>
    <font>
      <b/>
      <i/>
      <sz val="11"/>
      <color indexed="9"/>
      <name val="Arial"/>
      <family val="2"/>
    </font>
    <font>
      <b/>
      <sz val="9"/>
      <name val="Arial"/>
      <family val="2"/>
    </font>
    <font>
      <b/>
      <sz val="12"/>
      <color indexed="8"/>
      <name val="Arial"/>
      <family val="2"/>
    </font>
    <font>
      <i/>
      <sz val="8"/>
      <color indexed="8"/>
      <name val="Arial"/>
      <family val="2"/>
    </font>
    <font>
      <sz val="10"/>
      <color indexed="56"/>
      <name val="Arial"/>
      <family val="2"/>
    </font>
    <font>
      <sz val="9"/>
      <name val="Arial"/>
      <family val="2"/>
    </font>
    <font>
      <sz val="10"/>
      <color indexed="39"/>
      <name val="Arial"/>
      <family val="2"/>
    </font>
    <font>
      <sz val="12"/>
      <color indexed="9"/>
      <name val="Arial"/>
      <family val="2"/>
    </font>
    <font>
      <i/>
      <sz val="12"/>
      <color indexed="9"/>
      <name val="Arial"/>
      <family val="2"/>
    </font>
    <font>
      <sz val="11"/>
      <color indexed="9"/>
      <name val="Arial"/>
      <family val="2"/>
    </font>
    <font>
      <i/>
      <sz val="11"/>
      <color indexed="9"/>
      <name val="Arial"/>
      <family val="2"/>
    </font>
    <font>
      <b/>
      <sz val="11"/>
      <color indexed="56"/>
      <name val="Arial"/>
      <family val="2"/>
    </font>
    <font>
      <b/>
      <i/>
      <sz val="11"/>
      <color indexed="56"/>
      <name val="Arial"/>
      <family val="2"/>
    </font>
    <font>
      <b/>
      <sz val="11"/>
      <color indexed="18"/>
      <name val="Arial Narrow"/>
      <family val="2"/>
    </font>
    <font>
      <sz val="9"/>
      <color indexed="20"/>
      <name val="Arial"/>
      <family val="2"/>
    </font>
    <font>
      <sz val="9"/>
      <color indexed="8"/>
      <name val="Arial"/>
      <family val="2"/>
    </font>
    <font>
      <b/>
      <sz val="9"/>
      <color indexed="8"/>
      <name val="Arial"/>
      <family val="2"/>
    </font>
    <font>
      <u val="single"/>
      <sz val="10"/>
      <color indexed="12"/>
      <name val="Arial"/>
      <family val="2"/>
    </font>
    <font>
      <b/>
      <vertAlign val="superscript"/>
      <sz val="10"/>
      <name val="Arial"/>
      <family val="2"/>
    </font>
    <font>
      <sz val="10"/>
      <color rgb="FFFF0000"/>
      <name val="Arial"/>
      <family val="2"/>
    </font>
    <font>
      <b/>
      <sz val="11"/>
      <name val="Arial"/>
      <family val="2"/>
    </font>
    <font>
      <sz val="11"/>
      <name val="Arial"/>
      <family val="2"/>
    </font>
    <font>
      <vertAlign val="superscript"/>
      <sz val="10"/>
      <name val="Arial"/>
      <family val="2"/>
    </font>
    <font>
      <sz val="10"/>
      <color rgb="FF0070C0"/>
      <name val="Arial"/>
      <family val="2"/>
    </font>
    <font>
      <sz val="11"/>
      <name val="Interstate-LightCondensed"/>
      <family val="2"/>
    </font>
    <font>
      <b/>
      <sz val="15"/>
      <color indexed="56"/>
      <name val="Calibri"/>
      <family val="2"/>
    </font>
    <font>
      <b/>
      <sz val="13"/>
      <color indexed="56"/>
      <name val="Calibri"/>
      <family val="2"/>
    </font>
    <font>
      <b/>
      <sz val="11"/>
      <color indexed="8"/>
      <name val="Calibri"/>
      <family val="2"/>
    </font>
    <font>
      <sz val="11"/>
      <color indexed="10"/>
      <name val="Arial"/>
      <family val="2"/>
    </font>
    <font>
      <sz val="7"/>
      <name val="Arial"/>
      <family val="2"/>
    </font>
    <font>
      <b/>
      <sz val="11"/>
      <color indexed="18"/>
      <name val="Arial"/>
      <family val="2"/>
    </font>
    <font>
      <b/>
      <i/>
      <sz val="11"/>
      <color indexed="18"/>
      <name val="Arial"/>
      <family val="2"/>
    </font>
    <font>
      <sz val="12"/>
      <color indexed="18"/>
      <name val="MS Sans Serif"/>
      <family val="2"/>
    </font>
    <font>
      <sz val="12"/>
      <color indexed="9"/>
      <name val="MS Sans Serif"/>
      <family val="2"/>
    </font>
    <font>
      <b/>
      <sz val="11"/>
      <color indexed="9"/>
      <name val="Arial Narrow"/>
      <family val="2"/>
    </font>
    <font>
      <sz val="11"/>
      <color indexed="18"/>
      <name val="Arial"/>
      <family val="2"/>
    </font>
    <font>
      <sz val="10"/>
      <color indexed="18"/>
      <name val="Arial"/>
      <family val="2"/>
    </font>
    <font>
      <sz val="10"/>
      <color indexed="9"/>
      <name val="Arial"/>
      <family val="2"/>
    </font>
    <font>
      <sz val="12"/>
      <color indexed="56"/>
      <name val="Arial"/>
      <family val="2"/>
    </font>
    <font>
      <i/>
      <sz val="12"/>
      <color indexed="56"/>
      <name val="Arial"/>
      <family val="2"/>
    </font>
    <font>
      <sz val="11"/>
      <color indexed="56"/>
      <name val="Arial"/>
      <family val="2"/>
    </font>
    <font>
      <i/>
      <sz val="11"/>
      <color indexed="56"/>
      <name val="Arial"/>
      <family val="2"/>
    </font>
    <font>
      <sz val="18"/>
      <color indexed="18"/>
      <name val="Arial"/>
      <family val="2"/>
    </font>
    <font>
      <b/>
      <sz val="11"/>
      <color indexed="62"/>
      <name val="Calibri"/>
      <family val="2"/>
    </font>
    <font>
      <b/>
      <sz val="18"/>
      <color indexed="62"/>
      <name val="Cambria"/>
      <family val="2"/>
    </font>
    <font>
      <b/>
      <sz val="15"/>
      <color indexed="62"/>
      <name val="Calibri"/>
      <family val="2"/>
    </font>
    <font>
      <b/>
      <sz val="13"/>
      <color indexed="62"/>
      <name val="Calibri"/>
      <family val="2"/>
    </font>
    <font>
      <sz val="10"/>
      <name val="Calibri"/>
      <family val="2"/>
      <scheme val="minor"/>
    </font>
    <font>
      <b/>
      <vertAlign val="superscript"/>
      <sz val="12"/>
      <name val="Arial"/>
      <family val="2"/>
    </font>
    <font>
      <b/>
      <sz val="10"/>
      <color theme="1"/>
      <name val="Arial"/>
      <family val="2"/>
    </font>
    <font>
      <b/>
      <sz val="10"/>
      <color rgb="FFFF0000"/>
      <name val="Arial"/>
      <family val="2"/>
    </font>
    <font>
      <strike/>
      <sz val="10"/>
      <color rgb="FFFF0000"/>
      <name val="Arial"/>
      <family val="2"/>
    </font>
    <font>
      <strike/>
      <sz val="10"/>
      <name val="Arial"/>
      <family val="2"/>
    </font>
    <font>
      <sz val="11"/>
      <name val="Calibri"/>
      <family val="2"/>
    </font>
    <font>
      <sz val="20"/>
      <color rgb="FFFF0000"/>
      <name val="Arial"/>
      <family val="2"/>
    </font>
    <font>
      <b/>
      <sz val="10"/>
      <name val="Calibri"/>
      <family val="2"/>
      <scheme val="minor"/>
    </font>
    <font>
      <b/>
      <sz val="10"/>
      <color theme="0"/>
      <name val="Arial"/>
      <family val="2"/>
    </font>
    <font>
      <sz val="10"/>
      <color rgb="FF000000"/>
      <name val="Arial"/>
      <family val="2"/>
    </font>
    <font>
      <sz val="8"/>
      <color indexed="10"/>
      <name val="Arial"/>
      <family val="2"/>
    </font>
    <font>
      <vertAlign val="superscript"/>
      <sz val="11"/>
      <name val="Arial"/>
      <family val="2"/>
    </font>
    <font>
      <b/>
      <sz val="10"/>
      <color indexed="10"/>
      <name val="Arial"/>
      <family val="2"/>
    </font>
    <font>
      <sz val="11"/>
      <color rgb="FF000000"/>
      <name val="Calibri"/>
      <family val="2"/>
    </font>
    <font>
      <b/>
      <strike/>
      <sz val="10"/>
      <color rgb="FFFF0000"/>
      <name val="Arial"/>
      <family val="2"/>
    </font>
    <font>
      <b/>
      <sz val="10"/>
      <color theme="9" tint="-0.24997"/>
      <name val="Arial"/>
      <family val="2"/>
    </font>
    <font>
      <sz val="10"/>
      <color theme="9" tint="-0.24997"/>
      <name val="Arial"/>
      <family val="2"/>
    </font>
    <font>
      <b/>
      <sz val="12"/>
      <color rgb="FFFF0000"/>
      <name val="Arial"/>
      <family val="2"/>
    </font>
    <font>
      <b/>
      <sz val="16"/>
      <color rgb="FFFF0000"/>
      <name val="Times New Roman"/>
      <family val="1"/>
    </font>
    <font>
      <b/>
      <sz val="16"/>
      <name val="Arial"/>
      <family val="2"/>
    </font>
    <font>
      <sz val="11"/>
      <name val="Times New Roman"/>
      <family val="1"/>
    </font>
    <font>
      <sz val="16"/>
      <name val="Arial"/>
      <family val="2"/>
    </font>
    <font>
      <sz val="11"/>
      <name val="Calibri"/>
      <family val="2"/>
      <scheme val="minor"/>
    </font>
    <font>
      <i/>
      <sz val="10"/>
      <color theme="1"/>
      <name val="Arial"/>
      <family val="2"/>
    </font>
    <font>
      <u val="single"/>
      <sz val="11"/>
      <color theme="10"/>
      <name val="Calibri"/>
      <family val="2"/>
      <scheme val="minor"/>
    </font>
    <font>
      <sz val="20"/>
      <name val="Arial"/>
      <family val="2"/>
    </font>
    <font>
      <b/>
      <vertAlign val="superscript"/>
      <sz val="11"/>
      <name val="Arial"/>
      <family val="2"/>
    </font>
    <font>
      <b/>
      <sz val="14"/>
      <name val="Calibri"/>
      <family val="2"/>
    </font>
    <font>
      <b/>
      <sz val="10"/>
      <color rgb="FF000000"/>
      <name val="Arial"/>
      <family val="2"/>
    </font>
  </fonts>
  <fills count="4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21"/>
        <bgColor indexed="64"/>
      </patternFill>
    </fill>
    <fill>
      <patternFill patternType="solid">
        <fgColor indexed="37"/>
        <bgColor indexed="64"/>
      </patternFill>
    </fill>
    <fill>
      <patternFill patternType="solid">
        <fgColor indexed="50"/>
        <bgColor indexed="64"/>
      </patternFill>
    </fill>
    <fill>
      <patternFill patternType="solid">
        <fgColor indexed="54"/>
        <bgColor indexed="64"/>
      </patternFill>
    </fill>
    <fill>
      <patternFill patternType="solid">
        <fgColor indexed="9"/>
        <bgColor indexed="64"/>
      </patternFill>
    </fill>
    <fill>
      <patternFill patternType="solid">
        <fgColor indexed="40"/>
        <bgColor indexed="64"/>
      </patternFill>
    </fill>
    <fill>
      <patternFill patternType="solid">
        <fgColor indexed="41"/>
        <bgColor indexed="64"/>
      </patternFill>
    </fill>
    <fill>
      <patternFill patternType="solid">
        <fgColor indexed="35"/>
        <bgColor indexed="64"/>
      </patternFill>
    </fill>
    <fill>
      <patternFill patternType="solid">
        <fgColor indexed="14"/>
        <bgColor indexed="64"/>
      </patternFill>
    </fill>
    <fill>
      <patternFill patternType="lightUp">
        <fgColor indexed="54"/>
        <bgColor indexed="41"/>
      </patternFill>
    </fill>
    <fill>
      <patternFill patternType="solid">
        <fgColor theme="4" tint="0.79989"/>
        <bgColor indexed="64"/>
      </patternFill>
    </fill>
    <fill>
      <patternFill patternType="solid">
        <fgColor theme="0"/>
        <bgColor indexed="64"/>
      </patternFill>
    </fill>
    <fill>
      <patternFill patternType="solid">
        <fgColor theme="0" tint="-0.1499"/>
        <bgColor indexed="64"/>
      </patternFill>
    </fill>
    <fill>
      <patternFill patternType="solid">
        <fgColor theme="0" tint="-0.24988"/>
        <bgColor indexed="64"/>
      </patternFill>
    </fill>
    <fill>
      <patternFill patternType="solid">
        <fgColor theme="3" tint="0.79989"/>
        <bgColor indexed="64"/>
      </patternFill>
    </fill>
    <fill>
      <patternFill patternType="solid">
        <fgColor rgb="FFC5D9F1"/>
        <bgColor indexed="64"/>
      </patternFill>
    </fill>
    <fill>
      <patternFill patternType="solid">
        <fgColor rgb="FFFFFFFF"/>
        <bgColor indexed="64"/>
      </patternFill>
    </fill>
    <fill>
      <patternFill patternType="solid">
        <fgColor theme="0" tint="-0.49988"/>
        <bgColor indexed="64"/>
      </patternFill>
    </fill>
    <fill>
      <patternFill patternType="solid">
        <fgColor theme="0" tint="-0.24997"/>
        <bgColor indexed="64"/>
      </patternFill>
    </fill>
    <fill>
      <patternFill patternType="solid">
        <fgColor rgb="FFD9D9D9"/>
        <bgColor indexed="64"/>
      </patternFill>
    </fill>
    <fill>
      <patternFill patternType="solid">
        <fgColor rgb="FFBFBFBF"/>
        <bgColor indexed="64"/>
      </patternFill>
    </fill>
  </fills>
  <borders count="155">
    <border>
      <left/>
      <right/>
      <top/>
      <bottom/>
      <diagonal/>
    </border>
    <border>
      <left style="double">
        <color auto="1"/>
      </left>
      <right/>
      <top/>
      <bottom style="hair">
        <color auto="1"/>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style="medium">
        <color auto="1"/>
      </top>
      <bottom style="medium">
        <color auto="1"/>
      </bottom>
    </border>
    <border>
      <left/>
      <right/>
      <top style="thin">
        <color auto="1"/>
      </top>
      <bottom style="thin">
        <color auto="1"/>
      </bottom>
    </border>
    <border>
      <left/>
      <right/>
      <top/>
      <bottom style="medium">
        <color indexed="30"/>
      </bottom>
    </border>
    <border>
      <left style="double">
        <color auto="1"/>
      </left>
      <right style="double">
        <color auto="1"/>
      </right>
      <top style="double">
        <color auto="1"/>
      </top>
      <bottom style="double">
        <color auto="1"/>
      </bottom>
    </border>
    <border>
      <left style="thin">
        <color auto="1"/>
      </left>
      <right style="thin">
        <color auto="1"/>
      </right>
      <top style="thin">
        <color auto="1"/>
      </top>
      <bottom style="thin">
        <color auto="1"/>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48"/>
      </left>
      <right style="thin">
        <color indexed="48"/>
      </right>
      <top style="thin">
        <color indexed="48"/>
      </top>
      <bottom style="thin">
        <color indexed="48"/>
      </bottom>
    </border>
    <border>
      <left/>
      <right/>
      <top/>
      <bottom style="thick">
        <color indexed="22"/>
      </bottom>
    </border>
    <border>
      <left/>
      <right/>
      <top/>
      <bottom style="medium">
        <color indexed="22"/>
      </bottom>
    </border>
    <border>
      <left/>
      <right/>
      <top style="medium">
        <color indexed="22"/>
      </top>
      <bottom style="medium">
        <color indexed="22"/>
      </bottom>
    </border>
    <border>
      <left style="thin">
        <color indexed="51"/>
      </left>
      <right style="thin">
        <color indexed="51"/>
      </right>
      <top/>
      <bottom/>
    </border>
    <border>
      <left/>
      <right/>
      <top style="double">
        <color indexed="0"/>
      </top>
      <bottom/>
    </border>
    <border>
      <left/>
      <right/>
      <top/>
      <bottom style="thick">
        <color indexed="62"/>
      </bottom>
    </border>
    <border>
      <left/>
      <right/>
      <top style="thin">
        <color indexed="62"/>
      </top>
      <bottom style="double">
        <color indexed="62"/>
      </bottom>
    </border>
    <border>
      <left/>
      <right/>
      <top/>
      <bottom style="thick">
        <color indexed="44"/>
      </bottom>
    </border>
    <border>
      <left/>
      <right/>
      <top/>
      <bottom style="thick">
        <color indexed="49"/>
      </bottom>
    </border>
    <border>
      <left/>
      <right/>
      <top/>
      <bottom style="medium">
        <color indexed="49"/>
      </bottom>
    </border>
    <border>
      <left/>
      <right/>
      <top style="thin">
        <color indexed="49"/>
      </top>
      <bottom style="double">
        <color indexed="49"/>
      </bottom>
    </border>
    <border>
      <left style="medium">
        <color auto="1"/>
      </left>
      <right/>
      <top/>
      <bottom style="thin">
        <color auto="1"/>
      </bottom>
    </border>
    <border>
      <left style="thin">
        <color auto="1"/>
      </left>
      <right style="thin">
        <color auto="1"/>
      </right>
      <top/>
      <bottom style="thin">
        <color auto="1"/>
      </bottom>
    </border>
    <border>
      <left style="thin">
        <color auto="1"/>
      </left>
      <right style="thin">
        <color auto="1"/>
      </right>
      <top style="thin">
        <color auto="1"/>
      </top>
      <bottom style="medium">
        <color auto="1"/>
      </bottom>
    </border>
    <border>
      <left style="thin">
        <color auto="1"/>
      </left>
      <right/>
      <top style="thin">
        <color auto="1"/>
      </top>
      <bottom/>
    </border>
    <border>
      <left/>
      <right/>
      <top style="thin">
        <color auto="1"/>
      </top>
      <bottom/>
    </border>
    <border>
      <left/>
      <right style="thin">
        <color auto="1"/>
      </right>
      <top style="thin">
        <color auto="1"/>
      </top>
      <bottom/>
    </border>
    <border>
      <left/>
      <right style="thin">
        <color auto="1"/>
      </right>
      <top style="thin">
        <color auto="1"/>
      </top>
      <bottom style="thin">
        <color auto="1"/>
      </bottom>
    </border>
    <border>
      <left style="medium">
        <color auto="1"/>
      </left>
      <right/>
      <top/>
      <bottom/>
    </border>
    <border>
      <left style="thin">
        <color auto="1"/>
      </left>
      <right style="medium">
        <color auto="1"/>
      </right>
      <top/>
      <bottom style="thin">
        <color auto="1"/>
      </bottom>
    </border>
    <border>
      <left style="medium">
        <color auto="1"/>
      </left>
      <right style="thin">
        <color auto="1"/>
      </right>
      <top/>
      <bottom style="thin">
        <color auto="1"/>
      </bottom>
    </border>
    <border>
      <left style="thin">
        <color auto="1"/>
      </left>
      <right style="thin">
        <color auto="1"/>
      </right>
      <top style="thin">
        <color auto="1"/>
      </top>
      <bottom/>
    </border>
    <border>
      <left style="thin">
        <color auto="1"/>
      </left>
      <right style="medium">
        <color auto="1"/>
      </right>
      <top style="thin">
        <color auto="1"/>
      </top>
      <bottom/>
    </border>
    <border>
      <left style="thin">
        <color auto="1"/>
      </left>
      <right style="thin">
        <color auto="1"/>
      </right>
      <top/>
      <bottom style="medium">
        <color auto="1"/>
      </bottom>
    </border>
    <border>
      <left style="thin">
        <color auto="1"/>
      </left>
      <right style="medium">
        <color auto="1"/>
      </right>
      <top/>
      <bottom style="medium">
        <color auto="1"/>
      </bottom>
    </border>
    <border>
      <left style="medium">
        <color auto="1"/>
      </left>
      <right style="thin">
        <color auto="1"/>
      </right>
      <top/>
      <bottom style="medium">
        <color auto="1"/>
      </bottom>
    </border>
    <border>
      <left/>
      <right style="medium">
        <color auto="1"/>
      </right>
      <top/>
      <bottom/>
    </border>
    <border>
      <left/>
      <right/>
      <top/>
      <bottom style="medium">
        <color auto="1"/>
      </bottom>
    </border>
    <border>
      <left/>
      <right style="medium">
        <color auto="1"/>
      </right>
      <top/>
      <bottom style="medium">
        <color auto="1"/>
      </bottom>
    </border>
    <border>
      <left style="medium">
        <color auto="1"/>
      </left>
      <right style="medium">
        <color auto="1"/>
      </right>
      <top/>
      <bottom style="thin">
        <color auto="1"/>
      </bottom>
    </border>
    <border>
      <left style="medium">
        <color auto="1"/>
      </left>
      <right style="medium">
        <color auto="1"/>
      </right>
      <top style="thin">
        <color auto="1"/>
      </top>
      <bottom style="thin">
        <color auto="1"/>
      </bottom>
    </border>
    <border>
      <left style="thin">
        <color auto="1"/>
      </left>
      <right style="medium">
        <color auto="1"/>
      </right>
      <top style="thin">
        <color auto="1"/>
      </top>
      <bottom style="thin">
        <color auto="1"/>
      </bottom>
    </border>
    <border>
      <left style="medium">
        <color auto="1"/>
      </left>
      <right style="medium">
        <color auto="1"/>
      </right>
      <top style="thin">
        <color auto="1"/>
      </top>
      <bottom style="medium">
        <color auto="1"/>
      </bottom>
    </border>
    <border>
      <left style="medium">
        <color auto="1"/>
      </left>
      <right style="thin">
        <color auto="1"/>
      </right>
      <top style="thin">
        <color auto="1"/>
      </top>
      <bottom style="thin">
        <color auto="1"/>
      </bottom>
    </border>
    <border>
      <left style="medium">
        <color auto="1"/>
      </left>
      <right style="thin">
        <color auto="1"/>
      </right>
      <top style="thin">
        <color auto="1"/>
      </top>
      <bottom style="medium">
        <color auto="1"/>
      </bottom>
    </border>
    <border>
      <left style="medium">
        <color auto="1"/>
      </left>
      <right/>
      <top style="thin">
        <color auto="1"/>
      </top>
      <bottom style="thin">
        <color auto="1"/>
      </bottom>
    </border>
    <border>
      <left style="thin">
        <color auto="1"/>
      </left>
      <right style="medium">
        <color auto="1"/>
      </right>
      <top style="thin">
        <color auto="1"/>
      </top>
      <bottom style="medium">
        <color auto="1"/>
      </bottom>
    </border>
    <border>
      <left/>
      <right/>
      <top/>
      <bottom style="thin">
        <color auto="1"/>
      </bottom>
    </border>
    <border>
      <left/>
      <right style="medium">
        <color auto="1"/>
      </right>
      <top/>
      <bottom style="thin">
        <color auto="1"/>
      </bottom>
    </border>
    <border>
      <left style="medium">
        <color auto="1"/>
      </left>
      <right/>
      <top style="thin">
        <color auto="1"/>
      </top>
      <bottom/>
    </border>
    <border>
      <left style="medium">
        <color auto="1"/>
      </left>
      <right style="thin">
        <color auto="1"/>
      </right>
      <top/>
      <bottom/>
    </border>
    <border>
      <left style="medium">
        <color auto="1"/>
      </left>
      <right/>
      <top style="thin">
        <color auto="1"/>
      </top>
      <bottom style="medium">
        <color auto="1"/>
      </bottom>
    </border>
    <border>
      <left style="medium">
        <color auto="1"/>
      </left>
      <right style="medium">
        <color auto="1"/>
      </right>
      <top/>
      <bottom style="medium">
        <color auto="1"/>
      </bottom>
    </border>
    <border>
      <left style="thin">
        <color auto="1"/>
      </left>
      <right style="medium">
        <color auto="1"/>
      </right>
      <top/>
      <bottom/>
    </border>
    <border>
      <left/>
      <right style="thin">
        <color auto="1"/>
      </right>
      <top/>
      <bottom style="thin">
        <color auto="1"/>
      </bottom>
    </border>
    <border>
      <left style="medium">
        <color auto="1"/>
      </left>
      <right style="thin">
        <color auto="1"/>
      </right>
      <top style="thin">
        <color auto="1"/>
      </top>
      <bottom/>
    </border>
    <border>
      <left style="thin">
        <color auto="1"/>
      </left>
      <right style="thin">
        <color auto="1"/>
      </right>
      <top/>
      <bottom/>
    </border>
    <border>
      <left style="thin">
        <color auto="1"/>
      </left>
      <right style="thin">
        <color auto="1"/>
      </right>
      <top style="medium">
        <color auto="1"/>
      </top>
      <bottom/>
    </border>
    <border>
      <left style="medium">
        <color auto="1"/>
      </left>
      <right/>
      <top style="medium">
        <color auto="1"/>
      </top>
      <bottom style="medium">
        <color auto="1"/>
      </bottom>
    </border>
    <border>
      <left style="medium">
        <color auto="1"/>
      </left>
      <right style="thin">
        <color auto="1"/>
      </right>
      <top style="medium">
        <color auto="1"/>
      </top>
      <bottom style="medium">
        <color auto="1"/>
      </bottom>
    </border>
    <border>
      <left style="thin">
        <color auto="1"/>
      </left>
      <right style="thin">
        <color auto="1"/>
      </right>
      <top style="medium">
        <color auto="1"/>
      </top>
      <bottom style="medium">
        <color auto="1"/>
      </bottom>
    </border>
    <border>
      <left style="thin">
        <color auto="1"/>
      </left>
      <right style="medium">
        <color auto="1"/>
      </right>
      <top style="medium">
        <color auto="1"/>
      </top>
      <bottom style="medium">
        <color auto="1"/>
      </bottom>
    </border>
    <border>
      <left style="medium">
        <color auto="1"/>
      </left>
      <right style="thin">
        <color rgb="FF000000"/>
      </right>
      <top style="medium">
        <color auto="1"/>
      </top>
      <bottom style="medium">
        <color auto="1"/>
      </bottom>
    </border>
    <border>
      <left style="medium">
        <color auto="1"/>
      </left>
      <right style="medium">
        <color auto="1"/>
      </right>
      <top style="medium">
        <color auto="1"/>
      </top>
      <bottom style="medium">
        <color auto="1"/>
      </bottom>
    </border>
    <border>
      <left style="thin">
        <color rgb="FF000000"/>
      </left>
      <right style="thin">
        <color rgb="FF000000"/>
      </right>
      <top style="medium">
        <color auto="1"/>
      </top>
      <bottom style="medium">
        <color auto="1"/>
      </bottom>
    </border>
    <border>
      <left/>
      <right style="medium">
        <color auto="1"/>
      </right>
      <top style="medium">
        <color auto="1"/>
      </top>
      <bottom/>
    </border>
    <border>
      <left style="medium">
        <color auto="1"/>
      </left>
      <right/>
      <top style="medium">
        <color auto="1"/>
      </top>
      <bottom style="thin">
        <color auto="1"/>
      </bottom>
    </border>
    <border>
      <left style="medium">
        <color auto="1"/>
      </left>
      <right/>
      <top style="medium">
        <color auto="1"/>
      </top>
      <bottom/>
    </border>
    <border>
      <left style="medium">
        <color auto="1"/>
      </left>
      <right style="medium">
        <color auto="1"/>
      </right>
      <top style="medium">
        <color auto="1"/>
      </top>
      <bottom/>
    </border>
    <border>
      <left style="medium">
        <color auto="1"/>
      </left>
      <right style="medium">
        <color auto="1"/>
      </right>
      <top style="thin">
        <color auto="1"/>
      </top>
      <bottom/>
    </border>
    <border>
      <left style="thin">
        <color rgb="FF000000"/>
      </left>
      <right style="thin">
        <color rgb="FF000000"/>
      </right>
      <top style="thin">
        <color auto="1"/>
      </top>
      <bottom style="thin">
        <color auto="1"/>
      </bottom>
    </border>
    <border>
      <left style="thin">
        <color rgb="FF000000"/>
      </left>
      <right style="thin">
        <color rgb="FF000000"/>
      </right>
      <top style="thin">
        <color auto="1"/>
      </top>
      <bottom style="medium">
        <color auto="1"/>
      </bottom>
    </border>
    <border>
      <left style="medium">
        <color auto="1"/>
      </left>
      <right/>
      <top/>
      <bottom style="medium">
        <color auto="1"/>
      </bottom>
    </border>
    <border>
      <left style="thin">
        <color auto="1"/>
      </left>
      <right/>
      <top style="thin">
        <color auto="1"/>
      </top>
      <bottom style="thin">
        <color auto="1"/>
      </bottom>
    </border>
    <border>
      <left/>
      <right style="medium">
        <color auto="1"/>
      </right>
      <top style="medium">
        <color auto="1"/>
      </top>
      <bottom style="medium">
        <color auto="1"/>
      </bottom>
    </border>
    <border>
      <left/>
      <right/>
      <top style="medium">
        <color auto="1"/>
      </top>
      <bottom/>
    </border>
    <border>
      <left style="thin">
        <color auto="1"/>
      </left>
      <right style="thin">
        <color auto="1"/>
      </right>
      <top style="medium">
        <color auto="1"/>
      </top>
      <bottom style="thin">
        <color auto="1"/>
      </bottom>
    </border>
    <border>
      <left style="medium">
        <color auto="1"/>
      </left>
      <right style="medium">
        <color auto="1"/>
      </right>
      <top style="medium">
        <color auto="1"/>
      </top>
      <bottom style="thin">
        <color auto="1"/>
      </bottom>
    </border>
    <border>
      <left style="medium">
        <color auto="1"/>
      </left>
      <right style="thin">
        <color auto="1"/>
      </right>
      <top style="medium">
        <color auto="1"/>
      </top>
      <bottom style="thin">
        <color auto="1"/>
      </bottom>
    </border>
    <border>
      <left style="thin">
        <color auto="1"/>
      </left>
      <right style="medium">
        <color auto="1"/>
      </right>
      <top style="medium">
        <color auto="1"/>
      </top>
      <bottom style="thin">
        <color auto="1"/>
      </bottom>
    </border>
    <border>
      <left style="medium">
        <color auto="1"/>
      </left>
      <right/>
      <top style="thin">
        <color rgb="FF000000"/>
      </top>
      <bottom style="medium">
        <color auto="1"/>
      </bottom>
    </border>
    <border>
      <left/>
      <right style="thin">
        <color auto="1"/>
      </right>
      <top style="thin">
        <color auto="1"/>
      </top>
      <bottom style="medium">
        <color auto="1"/>
      </bottom>
    </border>
    <border>
      <left style="thin">
        <color rgb="FF000000"/>
      </left>
      <right style="thin">
        <color rgb="FF000000"/>
      </right>
      <top style="thin">
        <color rgb="FF000000"/>
      </top>
      <bottom style="thin">
        <color rgb="FF000000"/>
      </bottom>
    </border>
    <border>
      <left style="thin">
        <color auto="1"/>
      </left>
      <right style="thin">
        <color rgb="FF000000"/>
      </right>
      <top style="thin">
        <color rgb="FF000000"/>
      </top>
      <bottom/>
    </border>
    <border>
      <left style="thin">
        <color rgb="FF000000"/>
      </left>
      <right style="thin">
        <color auto="1"/>
      </right>
      <top style="thin">
        <color rgb="FF000000"/>
      </top>
      <bottom/>
    </border>
    <border>
      <left/>
      <right style="medium">
        <color auto="1"/>
      </right>
      <top style="medium">
        <color auto="1"/>
      </top>
      <bottom style="thin">
        <color auto="1"/>
      </bottom>
    </border>
    <border>
      <left/>
      <right style="medium">
        <color auto="1"/>
      </right>
      <top style="thin">
        <color auto="1"/>
      </top>
      <bottom/>
    </border>
    <border>
      <left style="medium">
        <color auto="1"/>
      </left>
      <right style="medium">
        <color auto="1"/>
      </right>
      <top/>
      <bottom/>
    </border>
    <border>
      <left style="medium">
        <color rgb="FF000000"/>
      </left>
      <right style="thin">
        <color auto="1"/>
      </right>
      <top style="thin">
        <color auto="1"/>
      </top>
      <bottom style="thin">
        <color auto="1"/>
      </bottom>
    </border>
    <border>
      <left style="thin">
        <color auto="1"/>
      </left>
      <right style="medium">
        <color rgb="FF000000"/>
      </right>
      <top style="thin">
        <color auto="1"/>
      </top>
      <bottom style="thin">
        <color auto="1"/>
      </bottom>
    </border>
    <border>
      <left style="medium">
        <color rgb="FF000000"/>
      </left>
      <right style="medium">
        <color rgb="FF000000"/>
      </right>
      <top style="medium">
        <color rgb="FF000000"/>
      </top>
      <bottom style="thin">
        <color auto="1"/>
      </bottom>
    </border>
    <border>
      <left style="medium">
        <color rgb="FF000000"/>
      </left>
      <right style="medium">
        <color rgb="FF000000"/>
      </right>
      <top style="thin">
        <color auto="1"/>
      </top>
      <bottom style="medium">
        <color rgb="FF000000"/>
      </bottom>
    </border>
    <border>
      <left style="thin">
        <color auto="1"/>
      </left>
      <right style="thin">
        <color auto="1"/>
      </right>
      <top style="thin">
        <color auto="1"/>
      </top>
      <bottom style="medium">
        <color rgb="FF000000"/>
      </bottom>
    </border>
    <border>
      <left style="thin">
        <color auto="1"/>
      </left>
      <right style="medium">
        <color rgb="FF000000"/>
      </right>
      <top style="thin">
        <color auto="1"/>
      </top>
      <bottom style="medium">
        <color rgb="FF000000"/>
      </bottom>
    </border>
    <border>
      <left/>
      <right style="thin">
        <color auto="1"/>
      </right>
      <top style="thin">
        <color auto="1"/>
      </top>
      <bottom style="medium">
        <color rgb="FF000000"/>
      </bottom>
    </border>
    <border>
      <left style="thin">
        <color auto="1"/>
      </left>
      <right/>
      <top style="thin">
        <color auto="1"/>
      </top>
      <bottom style="medium">
        <color rgb="FF000000"/>
      </bottom>
    </border>
    <border>
      <left style="medium">
        <color rgb="FF000000"/>
      </left>
      <right style="thin">
        <color auto="1"/>
      </right>
      <top style="thin">
        <color auto="1"/>
      </top>
      <bottom style="medium">
        <color rgb="FF000000"/>
      </bottom>
    </border>
    <border>
      <left/>
      <right style="thin">
        <color auto="1"/>
      </right>
      <top style="medium">
        <color auto="1"/>
      </top>
      <bottom/>
    </border>
    <border>
      <left/>
      <right/>
      <top style="thin">
        <color auto="1"/>
      </top>
      <bottom style="medium">
        <color auto="1"/>
      </bottom>
    </border>
    <border>
      <left style="thin">
        <color auto="1"/>
      </left>
      <right/>
      <top/>
      <bottom style="thin">
        <color auto="1"/>
      </bottom>
    </border>
    <border>
      <left style="thin">
        <color auto="1"/>
      </left>
      <right/>
      <top/>
      <bottom/>
    </border>
    <border>
      <left style="thin">
        <color rgb="FF000000"/>
      </left>
      <right style="thin">
        <color rgb="FF000000"/>
      </right>
      <top style="medium">
        <color rgb="FF000000"/>
      </top>
      <bottom style="medium">
        <color auto="1"/>
      </bottom>
    </border>
    <border>
      <left style="medium">
        <color auto="1"/>
      </left>
      <right style="thin">
        <color auto="1"/>
      </right>
      <top style="medium">
        <color auto="1"/>
      </top>
      <bottom/>
    </border>
    <border>
      <left style="thin">
        <color auto="1"/>
      </left>
      <right style="medium">
        <color auto="1"/>
      </right>
      <top style="medium">
        <color auto="1"/>
      </top>
      <bottom/>
    </border>
    <border>
      <left/>
      <right style="thin">
        <color auto="1"/>
      </right>
      <top style="medium">
        <color auto="1"/>
      </top>
      <bottom style="thin">
        <color auto="1"/>
      </bottom>
    </border>
    <border>
      <left/>
      <right style="thin">
        <color auto="1"/>
      </right>
      <top style="medium">
        <color auto="1"/>
      </top>
      <bottom style="medium">
        <color auto="1"/>
      </bottom>
    </border>
    <border>
      <left style="thin">
        <color auto="1"/>
      </left>
      <right/>
      <top style="thin">
        <color auto="1"/>
      </top>
      <bottom style="medium">
        <color auto="1"/>
      </bottom>
    </border>
    <border>
      <left style="thin">
        <color auto="1"/>
      </left>
      <right/>
      <top style="medium">
        <color auto="1"/>
      </top>
      <bottom style="medium">
        <color auto="1"/>
      </bottom>
    </border>
    <border>
      <left style="thin">
        <color auto="1"/>
      </left>
      <right/>
      <top style="medium">
        <color rgb="FF000000"/>
      </top>
      <bottom style="medium">
        <color auto="1"/>
      </bottom>
    </border>
    <border>
      <left style="medium">
        <color auto="1"/>
      </left>
      <right style="thin">
        <color rgb="FF000000"/>
      </right>
      <top style="medium">
        <color rgb="FF000000"/>
      </top>
      <bottom style="medium">
        <color auto="1"/>
      </bottom>
    </border>
    <border>
      <left style="thin">
        <color rgb="FF000000"/>
      </left>
      <right style="medium">
        <color auto="1"/>
      </right>
      <top style="medium">
        <color rgb="FF000000"/>
      </top>
      <bottom style="medium">
        <color auto="1"/>
      </bottom>
    </border>
    <border>
      <left style="medium">
        <color rgb="FF000000"/>
      </left>
      <right style="medium">
        <color rgb="FF000000"/>
      </right>
      <top style="thin">
        <color auto="1"/>
      </top>
      <bottom/>
    </border>
    <border>
      <left style="medium">
        <color rgb="FF000000"/>
      </left>
      <right style="thin">
        <color auto="1"/>
      </right>
      <top style="thin">
        <color auto="1"/>
      </top>
      <bottom/>
    </border>
    <border>
      <left style="thin">
        <color auto="1"/>
      </left>
      <right style="medium">
        <color rgb="FF000000"/>
      </right>
      <top style="thin">
        <color auto="1"/>
      </top>
      <bottom/>
    </border>
    <border>
      <left style="medium">
        <color auto="1"/>
      </left>
      <right style="medium">
        <color rgb="FF000000"/>
      </right>
      <top style="medium">
        <color auto="1"/>
      </top>
      <bottom style="thin">
        <color auto="1"/>
      </bottom>
    </border>
    <border>
      <left style="thin">
        <color auto="1"/>
      </left>
      <right/>
      <top style="medium">
        <color auto="1"/>
      </top>
      <bottom style="thin">
        <color auto="1"/>
      </bottom>
    </border>
    <border>
      <left style="medium">
        <color rgb="FF000000"/>
      </left>
      <right style="thin">
        <color auto="1"/>
      </right>
      <top style="medium">
        <color auto="1"/>
      </top>
      <bottom style="thin">
        <color auto="1"/>
      </bottom>
    </border>
    <border>
      <left style="thin">
        <color auto="1"/>
      </left>
      <right style="medium">
        <color rgb="FF000000"/>
      </right>
      <top style="medium">
        <color auto="1"/>
      </top>
      <bottom style="thin">
        <color auto="1"/>
      </bottom>
    </border>
    <border>
      <left style="medium">
        <color auto="1"/>
      </left>
      <right style="medium">
        <color rgb="FF000000"/>
      </right>
      <top style="thin">
        <color auto="1"/>
      </top>
      <bottom style="thin">
        <color auto="1"/>
      </bottom>
    </border>
    <border>
      <left style="medium">
        <color auto="1"/>
      </left>
      <right style="medium">
        <color rgb="FF000000"/>
      </right>
      <top style="thin">
        <color auto="1"/>
      </top>
      <bottom style="medium">
        <color auto="1"/>
      </bottom>
    </border>
    <border>
      <left style="medium">
        <color rgb="FF000000"/>
      </left>
      <right style="thin">
        <color auto="1"/>
      </right>
      <top style="thin">
        <color auto="1"/>
      </top>
      <bottom style="medium">
        <color auto="1"/>
      </bottom>
    </border>
    <border>
      <left style="thin">
        <color auto="1"/>
      </left>
      <right style="medium">
        <color rgb="FF000000"/>
      </right>
      <top style="thin">
        <color auto="1"/>
      </top>
      <bottom style="medium">
        <color auto="1"/>
      </bottom>
    </border>
    <border>
      <left style="medium">
        <color rgb="FF000000"/>
      </left>
      <right style="medium">
        <color rgb="FF000000"/>
      </right>
      <top/>
      <bottom style="thin">
        <color auto="1"/>
      </bottom>
    </border>
    <border>
      <left style="medium">
        <color rgb="FF000000"/>
      </left>
      <right style="thin">
        <color auto="1"/>
      </right>
      <top/>
      <bottom style="thin">
        <color auto="1"/>
      </bottom>
    </border>
    <border>
      <left style="thin">
        <color auto="1"/>
      </left>
      <right style="medium">
        <color rgb="FF000000"/>
      </right>
      <top/>
      <bottom style="thin">
        <color auto="1"/>
      </bottom>
    </border>
    <border>
      <left style="thin">
        <color auto="1"/>
      </left>
      <right style="medium">
        <color rgb="FF000000"/>
      </right>
      <top style="medium">
        <color rgb="FF000000"/>
      </top>
      <bottom style="medium">
        <color auto="1"/>
      </bottom>
    </border>
    <border>
      <left style="medium">
        <color rgb="FF000000"/>
      </left>
      <right style="thin">
        <color rgb="FF000000"/>
      </right>
      <top style="medium">
        <color rgb="FF000000"/>
      </top>
      <bottom style="medium">
        <color auto="1"/>
      </bottom>
    </border>
    <border>
      <left/>
      <right style="thin">
        <color auto="1"/>
      </right>
      <top/>
      <bottom/>
    </border>
    <border>
      <left/>
      <right/>
      <top style="medium">
        <color auto="1"/>
      </top>
      <bottom style="thin">
        <color auto="1"/>
      </bottom>
    </border>
    <border>
      <left style="medium">
        <color auto="1"/>
      </left>
      <right style="medium">
        <color auto="1"/>
      </right>
      <top style="thin">
        <color rgb="FF000000"/>
      </top>
      <bottom style="thin">
        <color auto="1"/>
      </bottom>
    </border>
    <border>
      <left style="medium">
        <color auto="1"/>
      </left>
      <right style="thin">
        <color auto="1"/>
      </right>
      <top style="thin">
        <color auto="1"/>
      </top>
      <bottom style="medium">
        <color rgb="FF000000"/>
      </bottom>
    </border>
    <border>
      <left style="thin">
        <color auto="1"/>
      </left>
      <right style="thin">
        <color auto="1"/>
      </right>
      <top/>
      <bottom style="medium">
        <color rgb="FF000000"/>
      </bottom>
    </border>
    <border>
      <left style="thin">
        <color auto="1"/>
      </left>
      <right style="medium">
        <color auto="1"/>
      </right>
      <top/>
      <bottom style="medium">
        <color rgb="FF000000"/>
      </bottom>
    </border>
    <border>
      <left style="thin">
        <color auto="1"/>
      </left>
      <right style="thin">
        <color rgb="FF000000"/>
      </right>
      <top style="thin">
        <color auto="1"/>
      </top>
      <bottom style="thin">
        <color auto="1"/>
      </bottom>
    </border>
    <border>
      <left style="thin">
        <color auto="1"/>
      </left>
      <right style="thin">
        <color rgb="FF000000"/>
      </right>
      <top/>
      <bottom style="thin">
        <color auto="1"/>
      </bottom>
    </border>
    <border>
      <left style="medium">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right style="thin">
        <color rgb="FF000000"/>
      </right>
      <top style="thin">
        <color rgb="FF000000"/>
      </top>
      <bottom/>
    </border>
    <border>
      <left style="thin">
        <color rgb="FF000000"/>
      </left>
      <right/>
      <top style="thin">
        <color rgb="FF000000"/>
      </top>
      <bottom/>
    </border>
    <border>
      <left style="thin">
        <color rgb="FF000000"/>
      </left>
      <right style="thin">
        <color rgb="FF000000"/>
      </right>
      <top style="thin">
        <color auto="1"/>
      </top>
      <bottom/>
    </border>
    <border>
      <left style="medium">
        <color rgb="FF000000"/>
      </left>
      <right/>
      <top style="medium">
        <color rgb="FF000000"/>
      </top>
      <bottom style="medium">
        <color rgb="FF000000"/>
      </bottom>
    </border>
    <border>
      <left style="medium">
        <color rgb="FF000000"/>
      </left>
      <right style="medium">
        <color rgb="FF000000"/>
      </right>
      <top style="medium">
        <color rgb="FF000000"/>
      </top>
      <bottom style="medium">
        <color rgb="FF000000"/>
      </bottom>
    </border>
    <border>
      <left/>
      <right style="thin">
        <color auto="1"/>
      </right>
      <top style="medium">
        <color rgb="FF000000"/>
      </top>
      <bottom style="thin">
        <color auto="1"/>
      </bottom>
    </border>
    <border>
      <left style="thin">
        <color auto="1"/>
      </left>
      <right style="thin">
        <color auto="1"/>
      </right>
      <top style="medium">
        <color rgb="FF000000"/>
      </top>
      <bottom style="thin">
        <color auto="1"/>
      </bottom>
    </border>
    <border>
      <left style="thin">
        <color auto="1"/>
      </left>
      <right/>
      <top style="medium">
        <color rgb="FF000000"/>
      </top>
      <bottom style="thin">
        <color auto="1"/>
      </bottom>
    </border>
    <border>
      <left style="medium">
        <color rgb="FF000000"/>
      </left>
      <right style="thin">
        <color auto="1"/>
      </right>
      <top style="medium">
        <color rgb="FF000000"/>
      </top>
      <bottom style="thin">
        <color auto="1"/>
      </bottom>
    </border>
    <border>
      <left style="thin">
        <color auto="1"/>
      </left>
      <right style="medium">
        <color rgb="FF000000"/>
      </right>
      <top style="medium">
        <color rgb="FF000000"/>
      </top>
      <bottom style="thin">
        <color auto="1"/>
      </bottom>
    </border>
    <border>
      <left style="thin">
        <color auto="1"/>
      </left>
      <right/>
      <top style="medium">
        <color auto="1"/>
      </top>
      <bottom/>
    </border>
    <border>
      <left style="thin">
        <color auto="1"/>
      </left>
      <right/>
      <top/>
      <bottom style="medium">
        <color auto="1"/>
      </bottom>
    </border>
    <border>
      <left/>
      <right style="thin">
        <color auto="1"/>
      </right>
      <top/>
      <bottom style="medium">
        <color auto="1"/>
      </bottom>
    </border>
    <border>
      <left/>
      <right style="medium">
        <color auto="1"/>
      </right>
      <top style="thin">
        <color auto="1"/>
      </top>
      <bottom style="medium">
        <color auto="1"/>
      </bottom>
    </border>
  </borders>
  <cellStyleXfs count="3115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166" fontId="22" fillId="8" borderId="1">
      <alignment horizontal="center" vertical="center"/>
      <protection/>
    </xf>
    <xf numFmtId="166" fontId="22" fillId="8" borderId="1">
      <alignment horizontal="center" vertical="center"/>
      <protection/>
    </xf>
    <xf numFmtId="166" fontId="22" fillId="8" borderId="1">
      <alignment horizontal="center" vertical="center"/>
      <protection/>
    </xf>
    <xf numFmtId="166" fontId="22" fillId="8" borderId="1">
      <alignment horizontal="center" vertical="center"/>
      <protection/>
    </xf>
    <xf numFmtId="0" fontId="5" fillId="3" borderId="0" applyNumberFormat="0" applyBorder="0" applyAlignment="0" applyProtection="0"/>
    <xf numFmtId="0" fontId="6" fillId="20" borderId="2" applyNumberFormat="0" applyAlignment="0" applyProtection="0"/>
    <xf numFmtId="0" fontId="7" fillId="21" borderId="3" applyNumberFormat="0" applyAlignment="0" applyProtection="0"/>
    <xf numFmtId="4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4" fontId="0" fillId="0" borderId="0" applyFont="0" applyFill="0" applyBorder="0" applyAlignment="0" applyProtection="0"/>
    <xf numFmtId="14" fontId="0" fillId="0" borderId="0" applyFont="0" applyFill="0" applyBorder="0" applyAlignment="0" applyProtection="0"/>
    <xf numFmtId="14" fontId="0" fillId="0" borderId="0" applyFont="0" applyFill="0" applyBorder="0" applyAlignment="0" applyProtection="0"/>
    <xf numFmtId="14" fontId="0" fillId="0" borderId="0" applyFont="0" applyFill="0" applyBorder="0" applyAlignment="0" applyProtection="0"/>
    <xf numFmtId="0" fontId="8" fillId="0" borderId="0" applyNumberFormat="0" applyFill="0" applyBorder="0" applyAlignment="0" applyProtection="0"/>
    <xf numFmtId="2" fontId="0" fillId="0" borderId="0" applyFont="0" applyFill="0" applyBorder="0" applyAlignment="0" applyProtection="0"/>
    <xf numFmtId="2" fontId="0" fillId="0" borderId="0" applyFont="0" applyFill="0" applyBorder="0" applyAlignment="0" applyProtection="0"/>
    <xf numFmtId="2" fontId="0" fillId="0" borderId="0" applyFont="0" applyFill="0" applyBorder="0" applyAlignment="0" applyProtection="0"/>
    <xf numFmtId="2" fontId="0" fillId="0" borderId="0" applyFont="0" applyFill="0" applyBorder="0" applyAlignment="0" applyProtection="0"/>
    <xf numFmtId="0" fontId="9" fillId="4"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4" fillId="0" borderId="0" applyNumberFormat="0" applyFill="0" applyBorder="0" applyAlignment="0" applyProtection="0"/>
    <xf numFmtId="0" fontId="20" fillId="0" borderId="4" applyNumberFormat="0" applyProtection="0">
      <alignment/>
    </xf>
    <xf numFmtId="170" fontId="20" fillId="0" borderId="5">
      <alignment horizontal="left" vertical="center"/>
      <protection/>
    </xf>
    <xf numFmtId="0" fontId="25" fillId="0" borderId="0" applyNumberFormat="0" applyFont="0" applyFill="0" applyBorder="0" applyProtection="0">
      <alignment/>
    </xf>
    <xf numFmtId="0" fontId="25" fillId="0" borderId="0" applyNumberFormat="0" applyFont="0" applyFill="0" applyBorder="0" applyProtection="0">
      <alignment/>
    </xf>
    <xf numFmtId="0" fontId="25" fillId="0" borderId="0" applyNumberFormat="0" applyFont="0" applyFill="0" applyBorder="0" applyProtection="0">
      <alignment/>
    </xf>
    <xf numFmtId="0" fontId="20" fillId="0" borderId="0" applyNumberFormat="0" applyFont="0" applyFill="0" applyBorder="0" applyProtection="0">
      <alignment/>
    </xf>
    <xf numFmtId="0" fontId="20" fillId="0" borderId="0" applyNumberFormat="0" applyFont="0" applyFill="0" applyBorder="0" applyProtection="0">
      <alignment/>
    </xf>
    <xf numFmtId="0" fontId="20" fillId="0" borderId="0" applyNumberFormat="0" applyFont="0" applyFill="0" applyBorder="0" applyProtection="0">
      <alignment/>
    </xf>
    <xf numFmtId="0" fontId="10" fillId="0" borderId="6" applyNumberFormat="0" applyFill="0" applyAlignment="0" applyProtection="0"/>
    <xf numFmtId="0" fontId="10" fillId="0" borderId="0" applyNumberFormat="0" applyFill="0" applyBorder="0" applyAlignment="0" applyProtection="0"/>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8" fontId="0" fillId="0" borderId="0" applyFont="0" applyFill="0" applyBorder="0" applyProtection="0">
      <alignment/>
    </xf>
    <xf numFmtId="0" fontId="26" fillId="0" borderId="7" applyNumberFormat="0" applyFill="0" applyAlignment="0" applyProtection="0"/>
    <xf numFmtId="0" fontId="54" fillId="0" borderId="0" applyNumberFormat="0" applyFill="0" applyBorder="0">
      <alignment/>
      <protection locked="0"/>
    </xf>
    <xf numFmtId="0" fontId="23" fillId="22" borderId="8" applyNumberFormat="0" applyBorder="0" applyAlignment="0" applyProtection="0"/>
    <xf numFmtId="0" fontId="23" fillId="22" borderId="8" applyNumberFormat="0" applyBorder="0" applyAlignment="0" applyProtection="0"/>
    <xf numFmtId="0" fontId="11" fillId="7" borderId="2" applyNumberFormat="0" applyAlignment="0" applyProtection="0"/>
    <xf numFmtId="0" fontId="11" fillId="7" borderId="2" applyNumberFormat="0" applyAlignment="0" applyProtection="0"/>
    <xf numFmtId="0" fontId="11" fillId="7" borderId="2" applyNumberFormat="0" applyAlignment="0" applyProtection="0"/>
    <xf numFmtId="0" fontId="11" fillId="7" borderId="2" applyNumberFormat="0" applyAlignment="0" applyProtection="0"/>
    <xf numFmtId="0" fontId="11" fillId="7" borderId="2" applyNumberFormat="0" applyAlignment="0" applyProtection="0"/>
    <xf numFmtId="0" fontId="12" fillId="0" borderId="9" applyNumberFormat="0" applyFill="0" applyAlignment="0" applyProtection="0"/>
    <xf numFmtId="0" fontId="13" fillId="23" borderId="0" applyNumberFormat="0" applyBorder="0" applyAlignment="0" applyProtection="0"/>
    <xf numFmtId="37" fontId="27" fillId="0" borderId="0">
      <alignment/>
      <protection/>
    </xf>
    <xf numFmtId="37" fontId="27" fillId="0" borderId="0">
      <alignment/>
      <protection/>
    </xf>
    <xf numFmtId="37" fontId="27" fillId="0" borderId="0">
      <alignment/>
      <protection/>
    </xf>
    <xf numFmtId="37" fontId="27" fillId="0" borderId="0">
      <alignment/>
      <protection/>
    </xf>
    <xf numFmtId="169" fontId="28" fillId="0" borderId="0">
      <alignment/>
      <protection/>
    </xf>
    <xf numFmtId="169" fontId="28" fillId="0" borderId="0">
      <alignment/>
      <protection/>
    </xf>
    <xf numFmtId="169" fontId="28" fillId="0" borderId="0">
      <alignment/>
      <protection/>
    </xf>
    <xf numFmtId="169"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0" fontId="0" fillId="0" borderId="0">
      <alignment/>
      <protection/>
    </xf>
    <xf numFmtId="170" fontId="42" fillId="0" borderId="0">
      <alignment/>
      <protection/>
    </xf>
    <xf numFmtId="170" fontId="4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0" fontId="0" fillId="0" borderId="0">
      <alignment/>
      <protection/>
    </xf>
    <xf numFmtId="0" fontId="0" fillId="0" borderId="0">
      <alignment/>
      <protection/>
    </xf>
    <xf numFmtId="170" fontId="0" fillId="0" borderId="0">
      <alignment/>
      <protection/>
    </xf>
    <xf numFmtId="0" fontId="0" fillId="0" borderId="0">
      <alignment/>
      <protection/>
    </xf>
    <xf numFmtId="170" fontId="0" fillId="0" borderId="0">
      <alignment/>
      <protection/>
    </xf>
    <xf numFmtId="0" fontId="0" fillId="0" borderId="0">
      <alignment/>
      <protection/>
    </xf>
    <xf numFmtId="170" fontId="0" fillId="0" borderId="0">
      <alignment/>
      <protection/>
    </xf>
    <xf numFmtId="0" fontId="0" fillId="0" borderId="0">
      <alignment/>
      <protection/>
    </xf>
    <xf numFmtId="170" fontId="0" fillId="0" borderId="0">
      <alignment/>
      <protection/>
    </xf>
    <xf numFmtId="170" fontId="52" fillId="0" borderId="0">
      <alignment/>
      <protection/>
    </xf>
    <xf numFmtId="17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70" fontId="5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70" fontId="52" fillId="0" borderId="0">
      <alignment/>
      <protection/>
    </xf>
    <xf numFmtId="170" fontId="0" fillId="0" borderId="0">
      <alignment/>
      <protection/>
    </xf>
    <xf numFmtId="170" fontId="0" fillId="0" borderId="0">
      <alignment/>
      <protection/>
    </xf>
    <xf numFmtId="170" fontId="0" fillId="0" borderId="0">
      <alignment/>
      <protection/>
    </xf>
    <xf numFmtId="0" fontId="0" fillId="0" borderId="0">
      <alignment/>
      <protection/>
    </xf>
    <xf numFmtId="0" fontId="0" fillId="22" borderId="10" applyNumberFormat="0" applyFont="0" applyAlignment="0" applyProtection="0"/>
    <xf numFmtId="0" fontId="14" fillId="20" borderId="11" applyNumberFormat="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8" fillId="23" borderId="11" applyNumberFormat="0" applyProtection="0">
      <alignment vertical="center"/>
    </xf>
    <xf numFmtId="0" fontId="18" fillId="23" borderId="11" applyNumberFormat="0" applyProtection="0">
      <alignment vertical="center"/>
    </xf>
    <xf numFmtId="0" fontId="53" fillId="2" borderId="8" applyNumberFormat="0" applyProtection="0">
      <alignment horizontal="right" vertical="center" wrapText="1"/>
    </xf>
    <xf numFmtId="0" fontId="18" fillId="23" borderId="11" applyNumberFormat="0" applyProtection="0">
      <alignment vertical="center"/>
    </xf>
    <xf numFmtId="0" fontId="53" fillId="2" borderId="8" applyNumberFormat="0" applyProtection="0">
      <alignment horizontal="right" vertical="center" wrapText="1"/>
    </xf>
    <xf numFmtId="0" fontId="35" fillId="23" borderId="12" applyNumberFormat="0" applyProtection="0">
      <alignment vertical="center"/>
    </xf>
    <xf numFmtId="4" fontId="36" fillId="24" borderId="13">
      <alignment vertical="center"/>
      <protection/>
    </xf>
    <xf numFmtId="4" fontId="37" fillId="24" borderId="13">
      <alignment vertical="center"/>
      <protection/>
    </xf>
    <xf numFmtId="4" fontId="36" fillId="25" borderId="13">
      <alignment vertical="center"/>
      <protection/>
    </xf>
    <xf numFmtId="4" fontId="37" fillId="25" borderId="13">
      <alignment vertical="center"/>
      <protection/>
    </xf>
    <xf numFmtId="0" fontId="18" fillId="23" borderId="11" applyNumberFormat="0" applyProtection="0">
      <alignment horizontal="left" vertical="center" indent="1"/>
    </xf>
    <xf numFmtId="0" fontId="18" fillId="23" borderId="11" applyNumberFormat="0" applyProtection="0">
      <alignment horizontal="left" vertical="center" indent="1"/>
    </xf>
    <xf numFmtId="0" fontId="53" fillId="2" borderId="8" applyNumberFormat="0" applyProtection="0">
      <alignment horizontal="left" vertical="center" indent="1"/>
    </xf>
    <xf numFmtId="0" fontId="18" fillId="23" borderId="11" applyNumberFormat="0" applyProtection="0">
      <alignment horizontal="left" vertical="center" indent="1"/>
    </xf>
    <xf numFmtId="0" fontId="53" fillId="2" borderId="8" applyNumberFormat="0" applyProtection="0">
      <alignment horizontal="left" vertical="center" indent="1"/>
    </xf>
    <xf numFmtId="0" fontId="17" fillId="23" borderId="12" applyNumberFormat="0" applyProtection="0">
      <alignment horizontal="left" vertical="top" indent="1"/>
    </xf>
    <xf numFmtId="0" fontId="38" fillId="12" borderId="8" applyNumberFormat="0" applyProtection="0">
      <alignment horizontal="left" vertical="center"/>
    </xf>
    <xf numFmtId="0" fontId="32" fillId="21" borderId="8" applyNumberFormat="0">
      <alignment horizontal="right" vertical="center"/>
      <protection/>
    </xf>
    <xf numFmtId="0" fontId="18" fillId="3" borderId="12" applyNumberFormat="0" applyProtection="0">
      <alignment horizontal="right" vertical="center"/>
    </xf>
    <xf numFmtId="0" fontId="18" fillId="3" borderId="12" applyNumberFormat="0" applyProtection="0">
      <alignment horizontal="right" vertical="center"/>
    </xf>
    <xf numFmtId="0" fontId="18" fillId="9" borderId="12" applyNumberFormat="0" applyProtection="0">
      <alignment horizontal="right" vertical="center"/>
    </xf>
    <xf numFmtId="0" fontId="18" fillId="9" borderId="12" applyNumberFormat="0" applyProtection="0">
      <alignment horizontal="right" vertical="center"/>
    </xf>
    <xf numFmtId="0" fontId="18" fillId="17" borderId="12" applyNumberFormat="0" applyProtection="0">
      <alignment horizontal="right" vertical="center"/>
    </xf>
    <xf numFmtId="0" fontId="18" fillId="17" borderId="12" applyNumberFormat="0" applyProtection="0">
      <alignment horizontal="right" vertical="center"/>
    </xf>
    <xf numFmtId="0" fontId="18" fillId="11" borderId="12" applyNumberFormat="0" applyProtection="0">
      <alignment horizontal="right" vertical="center"/>
    </xf>
    <xf numFmtId="0" fontId="18" fillId="11" borderId="12" applyNumberFormat="0" applyProtection="0">
      <alignment horizontal="right" vertical="center"/>
    </xf>
    <xf numFmtId="0" fontId="18" fillId="15" borderId="12" applyNumberFormat="0" applyProtection="0">
      <alignment horizontal="right" vertical="center"/>
    </xf>
    <xf numFmtId="0" fontId="18" fillId="15" borderId="12" applyNumberFormat="0" applyProtection="0">
      <alignment horizontal="right" vertical="center"/>
    </xf>
    <xf numFmtId="0" fontId="18" fillId="19" borderId="12" applyNumberFormat="0" applyProtection="0">
      <alignment horizontal="right" vertical="center"/>
    </xf>
    <xf numFmtId="0" fontId="18" fillId="19" borderId="12" applyNumberFormat="0" applyProtection="0">
      <alignment horizontal="right" vertical="center"/>
    </xf>
    <xf numFmtId="0" fontId="18" fillId="18" borderId="12" applyNumberFormat="0" applyProtection="0">
      <alignment horizontal="right" vertical="center"/>
    </xf>
    <xf numFmtId="0" fontId="18" fillId="18" borderId="12" applyNumberFormat="0" applyProtection="0">
      <alignment horizontal="right" vertical="center"/>
    </xf>
    <xf numFmtId="0" fontId="18" fillId="26" borderId="12" applyNumberFormat="0" applyProtection="0">
      <alignment horizontal="right" vertical="center"/>
    </xf>
    <xf numFmtId="0" fontId="18" fillId="26" borderId="12" applyNumberFormat="0" applyProtection="0">
      <alignment horizontal="right" vertical="center"/>
    </xf>
    <xf numFmtId="0" fontId="18" fillId="10" borderId="12" applyNumberFormat="0" applyProtection="0">
      <alignment horizontal="right" vertical="center"/>
    </xf>
    <xf numFmtId="0" fontId="18" fillId="10" borderId="12" applyNumberFormat="0" applyProtection="0">
      <alignment horizontal="right" vertical="center"/>
    </xf>
    <xf numFmtId="0" fontId="17" fillId="0" borderId="8" applyNumberFormat="0" applyProtection="0">
      <alignment horizontal="left" vertical="center" indent="1"/>
    </xf>
    <xf numFmtId="0" fontId="18" fillId="0" borderId="8" applyNumberFormat="0" applyProtection="0">
      <alignment horizontal="left" vertical="center" indent="1"/>
    </xf>
    <xf numFmtId="0" fontId="18" fillId="0" borderId="8" applyNumberFormat="0" applyProtection="0">
      <alignment horizontal="left" vertical="center" indent="1"/>
    </xf>
    <xf numFmtId="0" fontId="18" fillId="0" borderId="8" applyNumberFormat="0" applyProtection="0">
      <alignment horizontal="left" vertical="center" indent="1"/>
    </xf>
    <xf numFmtId="0" fontId="39" fillId="27" borderId="0" applyNumberFormat="0" applyProtection="0">
      <alignment horizontal="left" vertical="center" indent="1"/>
    </xf>
    <xf numFmtId="0" fontId="39" fillId="27" borderId="0" applyNumberFormat="0" applyProtection="0">
      <alignment horizontal="left" vertical="center" indent="1"/>
    </xf>
    <xf numFmtId="0" fontId="39" fillId="27" borderId="0" applyNumberFormat="0" applyProtection="0">
      <alignment horizontal="left" vertical="center" indent="1"/>
    </xf>
    <xf numFmtId="0" fontId="39" fillId="27" borderId="0" applyNumberFormat="0" applyProtection="0">
      <alignment horizontal="left" vertical="center" indent="1"/>
    </xf>
    <xf numFmtId="0" fontId="40" fillId="20" borderId="12" applyNumberFormat="0" applyProtection="0">
      <alignment horizontal="center" vertical="center"/>
    </xf>
    <xf numFmtId="4" fontId="41" fillId="28" borderId="14">
      <alignment horizontal="left" vertical="center" indent="1"/>
      <protection/>
    </xf>
    <xf numFmtId="0" fontId="38" fillId="0" borderId="0" applyNumberFormat="0" applyProtection="0">
      <alignment horizontal="left" vertical="center" indent="1"/>
    </xf>
    <xf numFmtId="0" fontId="38" fillId="0" borderId="0" applyNumberFormat="0" applyProtection="0">
      <alignment horizontal="left" vertical="center" indent="1"/>
    </xf>
    <xf numFmtId="0" fontId="38" fillId="0" borderId="0" applyNumberFormat="0" applyProtection="0">
      <alignment horizontal="left" vertical="center" indent="1"/>
    </xf>
    <xf numFmtId="0" fontId="38" fillId="0" borderId="0" applyNumberFormat="0" applyProtection="0">
      <alignment horizontal="left" vertical="center" indent="1"/>
    </xf>
    <xf numFmtId="0" fontId="38" fillId="0" borderId="0" applyNumberFormat="0" applyProtection="0">
      <alignment horizontal="left" vertical="center" indent="1"/>
    </xf>
    <xf numFmtId="0" fontId="38" fillId="0" borderId="0" applyNumberFormat="0" applyProtection="0">
      <alignment horizontal="left" vertical="center" indent="1"/>
    </xf>
    <xf numFmtId="0" fontId="38" fillId="0" borderId="0" applyNumberFormat="0" applyProtection="0">
      <alignment horizontal="left" vertical="center" indent="1"/>
    </xf>
    <xf numFmtId="0" fontId="38" fillId="0" borderId="0" applyNumberFormat="0" applyProtection="0">
      <alignment horizontal="left" vertical="center" indent="1"/>
    </xf>
    <xf numFmtId="0" fontId="38" fillId="2" borderId="8" applyNumberFormat="0" applyProtection="0">
      <alignment horizontal="left" vertical="center" indent="2"/>
    </xf>
    <xf numFmtId="0" fontId="38" fillId="2" borderId="8" applyNumberFormat="0" applyProtection="0">
      <alignment horizontal="left" vertical="center" indent="2"/>
    </xf>
    <xf numFmtId="0" fontId="38" fillId="2" borderId="8" applyNumberFormat="0" applyProtection="0">
      <alignment horizontal="left" vertical="center" indent="2"/>
    </xf>
    <xf numFmtId="0" fontId="38" fillId="2" borderId="8" applyNumberFormat="0" applyProtection="0">
      <alignment horizontal="left" vertical="center" indent="2"/>
    </xf>
    <xf numFmtId="0" fontId="0" fillId="27" borderId="12" applyNumberFormat="0" applyProtection="0">
      <alignment horizontal="left" vertical="top" indent="1"/>
    </xf>
    <xf numFmtId="0" fontId="0" fillId="27" borderId="12" applyNumberFormat="0" applyProtection="0">
      <alignment horizontal="left" vertical="top" indent="1"/>
    </xf>
    <xf numFmtId="0" fontId="0" fillId="27" borderId="12" applyNumberFormat="0" applyProtection="0">
      <alignment horizontal="left" vertical="top" indent="1"/>
    </xf>
    <xf numFmtId="0" fontId="0" fillId="27" borderId="12" applyNumberFormat="0" applyProtection="0">
      <alignment horizontal="left" vertical="top" indent="1"/>
    </xf>
    <xf numFmtId="0" fontId="0" fillId="27" borderId="12" applyNumberFormat="0" applyProtection="0">
      <alignment horizontal="left" vertical="top" indent="1"/>
    </xf>
    <xf numFmtId="0" fontId="0" fillId="27" borderId="12" applyNumberFormat="0" applyProtection="0">
      <alignment horizontal="left" vertical="top" indent="1"/>
    </xf>
    <xf numFmtId="0" fontId="42" fillId="0" borderId="8" applyNumberFormat="0" applyProtection="0">
      <alignment horizontal="left" vertical="center" indent="2"/>
    </xf>
    <xf numFmtId="0" fontId="42" fillId="0" borderId="8" applyNumberFormat="0" applyProtection="0">
      <alignment horizontal="left" vertical="center" indent="2"/>
    </xf>
    <xf numFmtId="0" fontId="42" fillId="0" borderId="8" applyNumberFormat="0" applyProtection="0">
      <alignment horizontal="left" vertical="center" indent="2"/>
    </xf>
    <xf numFmtId="0" fontId="42" fillId="0" borderId="8" applyNumberFormat="0" applyProtection="0">
      <alignment horizontal="left" vertical="center" indent="2"/>
    </xf>
    <xf numFmtId="0" fontId="0" fillId="29" borderId="12" applyNumberFormat="0" applyProtection="0">
      <alignment horizontal="left" vertical="top" indent="1"/>
    </xf>
    <xf numFmtId="0" fontId="0" fillId="29" borderId="12" applyNumberFormat="0" applyProtection="0">
      <alignment horizontal="left" vertical="top" indent="1"/>
    </xf>
    <xf numFmtId="0" fontId="0" fillId="29" borderId="12" applyNumberFormat="0" applyProtection="0">
      <alignment horizontal="left" vertical="top" indent="1"/>
    </xf>
    <xf numFmtId="0" fontId="0" fillId="29" borderId="12" applyNumberFormat="0" applyProtection="0">
      <alignment horizontal="left" vertical="top" indent="1"/>
    </xf>
    <xf numFmtId="0" fontId="0" fillId="29" borderId="12" applyNumberFormat="0" applyProtection="0">
      <alignment horizontal="left" vertical="top" indent="1"/>
    </xf>
    <xf numFmtId="0" fontId="0" fillId="29" borderId="12" applyNumberFormat="0" applyProtection="0">
      <alignment horizontal="left" vertical="top" indent="1"/>
    </xf>
    <xf numFmtId="0" fontId="42" fillId="0" borderId="8" applyNumberFormat="0" applyProtection="0">
      <alignment horizontal="left" vertical="center" indent="2"/>
    </xf>
    <xf numFmtId="0" fontId="42" fillId="0" borderId="8" applyNumberFormat="0" applyProtection="0">
      <alignment horizontal="left" vertical="center" indent="2"/>
    </xf>
    <xf numFmtId="0" fontId="42" fillId="0" borderId="8" applyNumberFormat="0" applyProtection="0">
      <alignment horizontal="left" vertical="center" indent="2"/>
    </xf>
    <xf numFmtId="0" fontId="42" fillId="0" borderId="8" applyNumberFormat="0" applyProtection="0">
      <alignment horizontal="left" vertical="center" indent="2"/>
    </xf>
    <xf numFmtId="0" fontId="0" fillId="8" borderId="12" applyNumberFormat="0" applyProtection="0">
      <alignment horizontal="left" vertical="top" indent="1"/>
    </xf>
    <xf numFmtId="0" fontId="0" fillId="8" borderId="12" applyNumberFormat="0" applyProtection="0">
      <alignment horizontal="left" vertical="top" indent="1"/>
    </xf>
    <xf numFmtId="0" fontId="0" fillId="8" borderId="12" applyNumberFormat="0" applyProtection="0">
      <alignment horizontal="left" vertical="top" indent="1"/>
    </xf>
    <xf numFmtId="0" fontId="0" fillId="8" borderId="12" applyNumberFormat="0" applyProtection="0">
      <alignment horizontal="left" vertical="top" indent="1"/>
    </xf>
    <xf numFmtId="0" fontId="0" fillId="8" borderId="12" applyNumberFormat="0" applyProtection="0">
      <alignment horizontal="left" vertical="top" indent="1"/>
    </xf>
    <xf numFmtId="0" fontId="0" fillId="8" borderId="12" applyNumberFormat="0" applyProtection="0">
      <alignment horizontal="left" vertical="top" indent="1"/>
    </xf>
    <xf numFmtId="0" fontId="42" fillId="0" borderId="8" applyNumberFormat="0" applyProtection="0">
      <alignment horizontal="left" vertical="center" indent="2"/>
    </xf>
    <xf numFmtId="0" fontId="42" fillId="0" borderId="8" applyNumberFormat="0" applyProtection="0">
      <alignment horizontal="left" vertical="center" indent="2"/>
    </xf>
    <xf numFmtId="0" fontId="42" fillId="0" borderId="8" applyNumberFormat="0" applyProtection="0">
      <alignment horizontal="left" vertical="center" indent="2"/>
    </xf>
    <xf numFmtId="0" fontId="42" fillId="0" borderId="8" applyNumberFormat="0" applyProtection="0">
      <alignment horizontal="left" vertical="center" indent="2"/>
    </xf>
    <xf numFmtId="0" fontId="0" fillId="30" borderId="12" applyNumberFormat="0" applyProtection="0">
      <alignment horizontal="left" vertical="top" indent="1"/>
    </xf>
    <xf numFmtId="0" fontId="0" fillId="30" borderId="12" applyNumberFormat="0" applyProtection="0">
      <alignment horizontal="left" vertical="top" indent="1"/>
    </xf>
    <xf numFmtId="0" fontId="0" fillId="30" borderId="12" applyNumberFormat="0" applyProtection="0">
      <alignment horizontal="left" vertical="top" indent="1"/>
    </xf>
    <xf numFmtId="0" fontId="0" fillId="30" borderId="12" applyNumberFormat="0" applyProtection="0">
      <alignment horizontal="left" vertical="top" indent="1"/>
    </xf>
    <xf numFmtId="0" fontId="0" fillId="30" borderId="12" applyNumberFormat="0" applyProtection="0">
      <alignment horizontal="left" vertical="top" indent="1"/>
    </xf>
    <xf numFmtId="0" fontId="0" fillId="30" borderId="12" applyNumberFormat="0" applyProtection="0">
      <alignment horizontal="left" vertical="top" indent="1"/>
    </xf>
    <xf numFmtId="0" fontId="18" fillId="22" borderId="12" applyNumberFormat="0" applyProtection="0">
      <alignment vertical="center"/>
    </xf>
    <xf numFmtId="0" fontId="18" fillId="22" borderId="12" applyNumberFormat="0" applyProtection="0">
      <alignment vertical="center"/>
    </xf>
    <xf numFmtId="0" fontId="43" fillId="22" borderId="12" applyNumberFormat="0" applyProtection="0">
      <alignment vertical="center"/>
    </xf>
    <xf numFmtId="4" fontId="44" fillId="24" borderId="14">
      <alignment vertical="center"/>
      <protection/>
    </xf>
    <xf numFmtId="4" fontId="45" fillId="24" borderId="14">
      <alignment vertical="center"/>
      <protection/>
    </xf>
    <xf numFmtId="4" fontId="44" fillId="25" borderId="14">
      <alignment vertical="center"/>
      <protection/>
    </xf>
    <xf numFmtId="4" fontId="45" fillId="25" borderId="14">
      <alignment vertical="center"/>
      <protection/>
    </xf>
    <xf numFmtId="0" fontId="33" fillId="0" borderId="0" applyNumberFormat="0" applyProtection="0">
      <alignment horizontal="left" vertical="center" indent="1"/>
    </xf>
    <xf numFmtId="0" fontId="18" fillId="22" borderId="12" applyNumberFormat="0" applyProtection="0">
      <alignment horizontal="left" vertical="top" indent="1"/>
    </xf>
    <xf numFmtId="0" fontId="18" fillId="22" borderId="12" applyNumberFormat="0" applyProtection="0">
      <alignment horizontal="left" vertical="top" indent="1"/>
    </xf>
    <xf numFmtId="0" fontId="32" fillId="21" borderId="8" applyNumberFormat="0">
      <alignment horizontal="left" vertical="center"/>
      <protection/>
    </xf>
    <xf numFmtId="0" fontId="23" fillId="0" borderId="8" applyNumberFormat="0" applyProtection="0">
      <alignment horizontal="left" vertical="center" indent="1"/>
    </xf>
    <xf numFmtId="0" fontId="18" fillId="31" borderId="11" applyNumberFormat="0" applyProtection="0">
      <alignment horizontal="right" vertical="center"/>
    </xf>
    <xf numFmtId="0" fontId="18" fillId="31" borderId="11" applyNumberFormat="0" applyProtection="0">
      <alignment horizontal="right" vertical="center"/>
    </xf>
    <xf numFmtId="0" fontId="52" fillId="0" borderId="8" applyNumberFormat="0" applyProtection="0">
      <alignment horizontal="right" vertical="center" wrapText="1"/>
    </xf>
    <xf numFmtId="0" fontId="18" fillId="31" borderId="11" applyNumberFormat="0" applyProtection="0">
      <alignment horizontal="right" vertical="center"/>
    </xf>
    <xf numFmtId="0" fontId="52" fillId="0" borderId="8" applyNumberFormat="0" applyProtection="0">
      <alignment horizontal="right" vertical="center" wrapText="1"/>
    </xf>
    <xf numFmtId="0" fontId="43" fillId="30" borderId="12" applyNumberFormat="0" applyProtection="0">
      <alignment horizontal="right" vertical="center"/>
    </xf>
    <xf numFmtId="4" fontId="46" fillId="24" borderId="14">
      <alignment vertical="center"/>
      <protection/>
    </xf>
    <xf numFmtId="4" fontId="47" fillId="24" borderId="14">
      <alignment vertical="center"/>
      <protection/>
    </xf>
    <xf numFmtId="4" fontId="46" fillId="25" borderId="14">
      <alignment vertical="center"/>
      <protection/>
    </xf>
    <xf numFmtId="4" fontId="47" fillId="17" borderId="14">
      <alignment vertical="center"/>
      <protection/>
    </xf>
    <xf numFmtId="0" fontId="0" fillId="2" borderId="11" applyNumberFormat="0" applyProtection="0">
      <alignment horizontal="left" vertical="center" indent="1"/>
    </xf>
    <xf numFmtId="0" fontId="0" fillId="2" borderId="11" applyNumberFormat="0" applyProtection="0">
      <alignment horizontal="left" vertical="center" indent="1"/>
    </xf>
    <xf numFmtId="0" fontId="52" fillId="0" borderId="8" applyNumberFormat="0" applyProtection="0">
      <alignment horizontal="left" vertical="center" indent="1"/>
    </xf>
    <xf numFmtId="0" fontId="0" fillId="2" borderId="11" applyNumberFormat="0" applyProtection="0">
      <alignment horizontal="left" vertical="center" indent="1"/>
    </xf>
    <xf numFmtId="0" fontId="0" fillId="2" borderId="11" applyNumberFormat="0" applyProtection="0">
      <alignment horizontal="left" vertical="center" indent="1"/>
    </xf>
    <xf numFmtId="0" fontId="0" fillId="2" borderId="11" applyNumberFormat="0" applyProtection="0">
      <alignment horizontal="left" vertical="center" indent="1"/>
    </xf>
    <xf numFmtId="0" fontId="52" fillId="0" borderId="8" applyNumberFormat="0" applyProtection="0">
      <alignment horizontal="left" vertical="center" indent="1"/>
    </xf>
    <xf numFmtId="0" fontId="38" fillId="12" borderId="8" applyNumberFormat="0" applyProtection="0">
      <alignment horizontal="center" vertical="top" wrapText="1"/>
    </xf>
    <xf numFmtId="4" fontId="48" fillId="28" borderId="15">
      <alignment vertical="center"/>
      <protection/>
    </xf>
    <xf numFmtId="4" fontId="49" fillId="28" borderId="15">
      <alignment vertical="center"/>
      <protection/>
    </xf>
    <xf numFmtId="4" fontId="36" fillId="24" borderId="15">
      <alignment vertical="center"/>
      <protection/>
    </xf>
    <xf numFmtId="4" fontId="37" fillId="24" borderId="15">
      <alignment vertical="center"/>
      <protection/>
    </xf>
    <xf numFmtId="4" fontId="36" fillId="25" borderId="14">
      <alignment vertical="center"/>
      <protection/>
    </xf>
    <xf numFmtId="4" fontId="37" fillId="25" borderId="14">
      <alignment vertical="center"/>
      <protection/>
    </xf>
    <xf numFmtId="4" fontId="50" fillId="22" borderId="15">
      <alignment horizontal="left" vertical="center" indent="1"/>
      <protection/>
    </xf>
    <xf numFmtId="0" fontId="31" fillId="0" borderId="0" applyNumberFormat="0" applyProtection="0">
      <alignment vertical="center"/>
    </xf>
    <xf numFmtId="0" fontId="21" fillId="0" borderId="12" applyNumberFormat="0" applyProtection="0">
      <alignment horizontal="right" vertical="center"/>
    </xf>
    <xf numFmtId="0" fontId="21" fillId="0" borderId="12" applyNumberFormat="0" applyProtection="0">
      <alignment horizontal="right" vertical="center"/>
    </xf>
    <xf numFmtId="170" fontId="51" fillId="28" borderId="16">
      <alignment/>
      <protection locked="0"/>
    </xf>
    <xf numFmtId="170" fontId="51" fillId="32" borderId="0">
      <alignment/>
      <protection/>
    </xf>
    <xf numFmtId="170" fontId="34" fillId="0" borderId="0">
      <alignment/>
      <protection/>
    </xf>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15" fillId="0" borderId="0" applyNumberFormat="0" applyFill="0" applyBorder="0" applyAlignment="0" applyProtection="0"/>
    <xf numFmtId="0" fontId="0" fillId="0" borderId="17" applyNumberFormat="0" applyFill="0" applyBorder="0" applyAlignment="0" applyProtection="0"/>
    <xf numFmtId="0" fontId="0" fillId="0" borderId="17" applyNumberFormat="0" applyFill="0" applyBorder="0" applyAlignment="0" applyProtection="0"/>
    <xf numFmtId="0" fontId="0" fillId="0" borderId="17" applyNumberFormat="0" applyFill="0" applyBorder="0" applyAlignment="0" applyProtection="0"/>
    <xf numFmtId="0" fontId="0" fillId="0" borderId="17" applyNumberFormat="0" applyFill="0" applyBorder="0" applyAlignment="0" applyProtection="0"/>
    <xf numFmtId="0" fontId="23" fillId="23" borderId="0" applyNumberFormat="0" applyBorder="0" applyAlignment="0" applyProtection="0"/>
    <xf numFmtId="0" fontId="23" fillId="23" borderId="0" applyNumberFormat="0" applyBorder="0" applyAlignment="0" applyProtection="0"/>
    <xf numFmtId="37" fontId="23" fillId="0" borderId="0">
      <alignment/>
      <protection/>
    </xf>
    <xf numFmtId="37" fontId="23" fillId="0" borderId="0">
      <alignment/>
      <protection/>
    </xf>
    <xf numFmtId="37" fontId="23" fillId="0" borderId="0">
      <alignment/>
      <protection/>
    </xf>
    <xf numFmtId="37" fontId="23" fillId="0" borderId="0">
      <alignment/>
      <protection/>
    </xf>
    <xf numFmtId="3" fontId="30" fillId="0" borderId="7" applyProtection="0">
      <alignment/>
    </xf>
    <xf numFmtId="0" fontId="16" fillId="0" borderId="0" applyNumberFormat="0" applyFill="0" applyBorder="0" applyAlignment="0" applyProtection="0"/>
    <xf numFmtId="0" fontId="1" fillId="0" borderId="0">
      <alignment/>
      <protection/>
    </xf>
    <xf numFmtId="0" fontId="1" fillId="0" borderId="0">
      <alignment/>
      <protection/>
    </xf>
    <xf numFmtId="0" fontId="21" fillId="0" borderId="12" applyNumberFormat="0" applyProtection="0">
      <alignment horizontal="right" vertical="center"/>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61" fillId="0" borderId="0">
      <alignment/>
      <protection/>
    </xf>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2" applyNumberFormat="0" applyAlignment="0" applyProtection="0"/>
    <xf numFmtId="0" fontId="7" fillId="21" borderId="3" applyNumberFormat="0" applyAlignment="0" applyProtection="0"/>
    <xf numFmtId="43" fontId="61" fillId="0" borderId="0" applyFon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62" fillId="0" borderId="18" applyNumberFormat="0" applyFill="0" applyAlignment="0" applyProtection="0"/>
    <xf numFmtId="0" fontId="63" fillId="0" borderId="13"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7" borderId="2" applyNumberFormat="0" applyAlignment="0" applyProtection="0"/>
    <xf numFmtId="0" fontId="12" fillId="0" borderId="9" applyNumberFormat="0" applyFill="0" applyAlignment="0" applyProtection="0"/>
    <xf numFmtId="0" fontId="13" fillId="23" borderId="0" applyNumberFormat="0" applyBorder="0" applyAlignment="0" applyProtection="0"/>
    <xf numFmtId="0" fontId="61" fillId="22" borderId="10" applyNumberFormat="0" applyFont="0" applyAlignment="0" applyProtection="0"/>
    <xf numFmtId="0" fontId="14" fillId="20" borderId="11" applyNumberFormat="0" applyAlignment="0" applyProtection="0"/>
    <xf numFmtId="9" fontId="61" fillId="0" borderId="0" applyFont="0" applyFill="0" applyBorder="0" applyAlignment="0" applyProtection="0"/>
    <xf numFmtId="0" fontId="15" fillId="0" borderId="0" applyNumberFormat="0" applyFill="0" applyBorder="0" applyAlignment="0" applyProtection="0"/>
    <xf numFmtId="0" fontId="64" fillId="0" borderId="19" applyNumberFormat="0" applyFill="0" applyAlignment="0" applyProtection="0"/>
    <xf numFmtId="0" fontId="16" fillId="0" borderId="0" applyNumberFormat="0" applyFill="0" applyBorder="0" applyAlignment="0" applyProtection="0"/>
    <xf numFmtId="0" fontId="2" fillId="0" borderId="0">
      <alignment/>
      <protection/>
    </xf>
    <xf numFmtId="0" fontId="0" fillId="0" borderId="0">
      <alignment/>
      <protection/>
    </xf>
    <xf numFmtId="172" fontId="66" fillId="0" borderId="0">
      <alignment/>
      <protection/>
    </xf>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2" fillId="0" borderId="0">
      <alignment/>
      <protection/>
    </xf>
    <xf numFmtId="0" fontId="24" fillId="0" borderId="0" applyNumberFormat="0" applyFill="0" applyBorder="0" applyAlignment="0" applyProtection="0"/>
    <xf numFmtId="0" fontId="20" fillId="0" borderId="4" applyNumberFormat="0" applyProtection="0">
      <alignment/>
    </xf>
    <xf numFmtId="0" fontId="20" fillId="0" borderId="5">
      <alignment horizontal="left" vertical="center"/>
      <protection/>
    </xf>
    <xf numFmtId="0" fontId="25" fillId="0" borderId="0" applyNumberFormat="0" applyFont="0" applyFill="0" applyBorder="0" applyProtection="0">
      <alignment/>
    </xf>
    <xf numFmtId="0" fontId="20" fillId="0" borderId="0" applyNumberFormat="0" applyFont="0" applyFill="0" applyBorder="0" applyProtection="0">
      <alignment/>
    </xf>
    <xf numFmtId="0" fontId="20" fillId="0" borderId="0" applyNumberFormat="0" applyFont="0" applyFill="0" applyBorder="0" applyProtection="0">
      <alignment/>
    </xf>
    <xf numFmtId="0" fontId="26" fillId="0" borderId="7" applyNumberFormat="0" applyFill="0" applyAlignment="0" applyProtection="0"/>
    <xf numFmtId="0" fontId="0" fillId="0" borderId="0">
      <alignment/>
      <protection/>
    </xf>
    <xf numFmtId="0" fontId="0" fillId="0" borderId="0">
      <alignment/>
      <protection/>
    </xf>
    <xf numFmtId="0" fontId="0" fillId="0" borderId="0">
      <alignment/>
      <protection/>
    </xf>
    <xf numFmtId="0" fontId="2" fillId="0" borderId="0">
      <alignment/>
      <protection/>
    </xf>
    <xf numFmtId="9" fontId="0" fillId="0" borderId="0" applyFont="0" applyFill="0" applyBorder="0" applyAlignment="0" applyProtection="0"/>
    <xf numFmtId="0" fontId="67" fillId="23" borderId="20" applyNumberFormat="0" applyProtection="0">
      <alignment vertical="center"/>
    </xf>
    <xf numFmtId="0" fontId="68" fillId="23" borderId="20" applyNumberFormat="0" applyProtection="0">
      <alignment vertical="center"/>
    </xf>
    <xf numFmtId="0" fontId="69" fillId="23" borderId="20" applyNumberFormat="0" applyProtection="0">
      <alignment horizontal="left" vertical="center" indent="1"/>
    </xf>
    <xf numFmtId="0" fontId="17" fillId="23" borderId="12" applyNumberFormat="0" applyProtection="0">
      <alignment horizontal="left" vertical="top" indent="1"/>
    </xf>
    <xf numFmtId="0" fontId="70" fillId="27" borderId="20" applyNumberFormat="0" applyProtection="0">
      <alignment horizontal="left" vertical="center" indent="1"/>
    </xf>
    <xf numFmtId="0" fontId="46" fillId="17" borderId="20" applyNumberFormat="0" applyProtection="0">
      <alignment vertical="center"/>
    </xf>
    <xf numFmtId="0" fontId="58" fillId="7" borderId="20" applyNumberFormat="0" applyProtection="0">
      <alignment vertical="center"/>
    </xf>
    <xf numFmtId="0" fontId="46" fillId="24" borderId="20" applyNumberFormat="0" applyProtection="0">
      <alignment vertical="center"/>
    </xf>
    <xf numFmtId="0" fontId="36" fillId="17" borderId="20" applyNumberFormat="0" applyProtection="0">
      <alignment vertical="center"/>
    </xf>
    <xf numFmtId="0" fontId="50" fillId="33" borderId="20" applyNumberFormat="0" applyProtection="0">
      <alignment horizontal="left" vertical="center" indent="1"/>
    </xf>
    <xf numFmtId="0" fontId="50" fillId="30" borderId="20" applyNumberFormat="0" applyProtection="0">
      <alignment horizontal="left" vertical="center" indent="1"/>
    </xf>
    <xf numFmtId="0" fontId="71" fillId="27" borderId="20" applyNumberFormat="0" applyProtection="0">
      <alignment horizontal="left" vertical="center" indent="1"/>
    </xf>
    <xf numFmtId="0" fontId="72" fillId="8" borderId="20" applyNumberFormat="0" applyProtection="0">
      <alignment vertical="center"/>
    </xf>
    <xf numFmtId="0" fontId="41" fillId="28" borderId="20" applyNumberFormat="0" applyProtection="0">
      <alignment horizontal="left" vertical="center" indent="1"/>
    </xf>
    <xf numFmtId="0" fontId="73" fillId="30" borderId="20" applyNumberFormat="0" applyProtection="0">
      <alignment horizontal="left" vertical="center" indent="1"/>
    </xf>
    <xf numFmtId="0" fontId="74" fillId="27" borderId="20" applyNumberFormat="0" applyProtection="0">
      <alignment horizontal="left" vertical="center" indent="1"/>
    </xf>
    <xf numFmtId="0" fontId="0" fillId="27" borderId="12" applyNumberFormat="0" applyProtection="0">
      <alignment horizontal="left" vertical="center" indent="1"/>
    </xf>
    <xf numFmtId="0" fontId="0" fillId="27" borderId="12" applyNumberFormat="0" applyProtection="0">
      <alignment horizontal="left" vertical="center" indent="1"/>
    </xf>
    <xf numFmtId="0" fontId="0" fillId="27" borderId="12" applyNumberFormat="0" applyProtection="0">
      <alignment horizontal="left" vertical="center" indent="1"/>
    </xf>
    <xf numFmtId="0" fontId="0" fillId="27" borderId="12" applyNumberFormat="0" applyProtection="0">
      <alignment horizontal="left" vertical="center" indent="1"/>
    </xf>
    <xf numFmtId="0" fontId="0" fillId="27" borderId="12" applyNumberFormat="0" applyProtection="0">
      <alignment horizontal="left" vertical="top" indent="1"/>
    </xf>
    <xf numFmtId="0" fontId="0" fillId="27" borderId="12" applyNumberFormat="0" applyProtection="0">
      <alignment horizontal="left" vertical="top" indent="1"/>
    </xf>
    <xf numFmtId="0" fontId="0" fillId="27" borderId="12" applyNumberFormat="0" applyProtection="0">
      <alignment horizontal="left" vertical="top" indent="1"/>
    </xf>
    <xf numFmtId="0" fontId="0" fillId="27" borderId="12" applyNumberFormat="0" applyProtection="0">
      <alignment horizontal="left" vertical="top" indent="1"/>
    </xf>
    <xf numFmtId="0" fontId="0" fillId="29" borderId="12" applyNumberFormat="0" applyProtection="0">
      <alignment horizontal="left" vertical="center" indent="1"/>
    </xf>
    <xf numFmtId="0" fontId="0" fillId="29" borderId="12" applyNumberFormat="0" applyProtection="0">
      <alignment horizontal="left" vertical="center" indent="1"/>
    </xf>
    <xf numFmtId="0" fontId="0" fillId="29" borderId="12" applyNumberFormat="0" applyProtection="0">
      <alignment horizontal="left" vertical="center" indent="1"/>
    </xf>
    <xf numFmtId="0" fontId="0" fillId="29" borderId="12" applyNumberFormat="0" applyProtection="0">
      <alignment horizontal="left" vertical="center" indent="1"/>
    </xf>
    <xf numFmtId="0" fontId="0" fillId="29" borderId="12" applyNumberFormat="0" applyProtection="0">
      <alignment horizontal="left" vertical="top" indent="1"/>
    </xf>
    <xf numFmtId="0" fontId="0" fillId="29" borderId="12" applyNumberFormat="0" applyProtection="0">
      <alignment horizontal="left" vertical="top" indent="1"/>
    </xf>
    <xf numFmtId="0" fontId="0" fillId="29" borderId="12" applyNumberFormat="0" applyProtection="0">
      <alignment horizontal="left" vertical="top" indent="1"/>
    </xf>
    <xf numFmtId="0" fontId="0" fillId="29" borderId="12" applyNumberFormat="0" applyProtection="0">
      <alignment horizontal="left" vertical="top" indent="1"/>
    </xf>
    <xf numFmtId="0" fontId="0" fillId="8" borderId="12" applyNumberFormat="0" applyProtection="0">
      <alignment horizontal="left" vertical="center" indent="1"/>
    </xf>
    <xf numFmtId="0" fontId="0" fillId="8" borderId="12" applyNumberFormat="0" applyProtection="0">
      <alignment horizontal="left" vertical="center" indent="1"/>
    </xf>
    <xf numFmtId="0" fontId="0" fillId="8" borderId="12" applyNumberFormat="0" applyProtection="0">
      <alignment horizontal="left" vertical="center" indent="1"/>
    </xf>
    <xf numFmtId="0" fontId="0" fillId="8" borderId="12" applyNumberFormat="0" applyProtection="0">
      <alignment horizontal="left" vertical="center" indent="1"/>
    </xf>
    <xf numFmtId="0" fontId="0" fillId="8" borderId="12" applyNumberFormat="0" applyProtection="0">
      <alignment horizontal="left" vertical="top" indent="1"/>
    </xf>
    <xf numFmtId="0" fontId="0" fillId="8" borderId="12" applyNumberFormat="0" applyProtection="0">
      <alignment horizontal="left" vertical="top" indent="1"/>
    </xf>
    <xf numFmtId="0" fontId="0" fillId="8" borderId="12" applyNumberFormat="0" applyProtection="0">
      <alignment horizontal="left" vertical="top" indent="1"/>
    </xf>
    <xf numFmtId="0" fontId="0" fillId="8" borderId="12" applyNumberFormat="0" applyProtection="0">
      <alignment horizontal="left" vertical="top" indent="1"/>
    </xf>
    <xf numFmtId="0" fontId="0" fillId="30" borderId="12" applyNumberFormat="0" applyProtection="0">
      <alignment horizontal="left" vertical="center" indent="1"/>
    </xf>
    <xf numFmtId="0" fontId="0" fillId="30" borderId="12" applyNumberFormat="0" applyProtection="0">
      <alignment horizontal="left" vertical="center" indent="1"/>
    </xf>
    <xf numFmtId="0" fontId="0" fillId="30" borderId="12" applyNumberFormat="0" applyProtection="0">
      <alignment horizontal="left" vertical="center" indent="1"/>
    </xf>
    <xf numFmtId="0" fontId="0" fillId="30" borderId="12" applyNumberFormat="0" applyProtection="0">
      <alignment horizontal="left" vertical="center" indent="1"/>
    </xf>
    <xf numFmtId="0" fontId="0" fillId="30" borderId="12" applyNumberFormat="0" applyProtection="0">
      <alignment horizontal="left" vertical="top" indent="1"/>
    </xf>
    <xf numFmtId="0" fontId="0" fillId="30" borderId="12" applyNumberFormat="0" applyProtection="0">
      <alignment horizontal="left" vertical="top" indent="1"/>
    </xf>
    <xf numFmtId="0" fontId="0" fillId="30" borderId="12" applyNumberFormat="0" applyProtection="0">
      <alignment horizontal="left" vertical="top" indent="1"/>
    </xf>
    <xf numFmtId="0" fontId="0" fillId="30" borderId="12" applyNumberFormat="0" applyProtection="0">
      <alignment horizontal="left" vertical="top" indent="1"/>
    </xf>
    <xf numFmtId="0" fontId="75" fillId="28" borderId="20" applyNumberFormat="0" applyProtection="0">
      <alignment vertical="center"/>
    </xf>
    <xf numFmtId="0" fontId="76" fillId="28" borderId="20" applyNumberFormat="0" applyProtection="0">
      <alignment vertical="center"/>
    </xf>
    <xf numFmtId="0" fontId="50" fillId="30" borderId="20" applyNumberFormat="0" applyProtection="0">
      <alignment horizontal="left" vertical="center" indent="1"/>
    </xf>
    <xf numFmtId="0" fontId="18" fillId="22" borderId="12" applyNumberFormat="0" applyProtection="0">
      <alignment horizontal="left" vertical="top" indent="1"/>
    </xf>
    <xf numFmtId="0" fontId="18" fillId="22" borderId="12" applyNumberFormat="0" applyProtection="0">
      <alignment horizontal="left" vertical="top" indent="1"/>
    </xf>
    <xf numFmtId="0" fontId="77" fillId="28" borderId="20" applyNumberFormat="0" applyProtection="0">
      <alignment vertical="center"/>
    </xf>
    <xf numFmtId="0" fontId="78" fillId="28" borderId="20" applyNumberFormat="0" applyProtection="0">
      <alignment vertical="center"/>
    </xf>
    <xf numFmtId="0" fontId="50" fillId="30" borderId="20" applyNumberFormat="0" applyProtection="0">
      <alignment horizontal="left" vertical="center" indent="1"/>
    </xf>
    <xf numFmtId="0" fontId="18" fillId="29" borderId="12" applyNumberFormat="0" applyProtection="0">
      <alignment horizontal="left" vertical="top" indent="1"/>
    </xf>
    <xf numFmtId="0" fontId="18" fillId="29" borderId="12" applyNumberFormat="0" applyProtection="0">
      <alignment horizontal="left" vertical="top" indent="1"/>
    </xf>
    <xf numFmtId="0" fontId="48" fillId="28" borderId="20" applyNumberFormat="0" applyProtection="0">
      <alignment vertical="center"/>
    </xf>
    <xf numFmtId="0" fontId="49" fillId="28" borderId="20" applyNumberFormat="0" applyProtection="0">
      <alignment vertical="center"/>
    </xf>
    <xf numFmtId="0" fontId="50" fillId="22" borderId="20" applyNumberFormat="0" applyProtection="0">
      <alignment horizontal="left" vertical="center" indent="1"/>
    </xf>
    <xf numFmtId="0" fontId="79" fillId="8" borderId="20" applyNumberFormat="0" applyProtection="0">
      <alignment horizontal="left" indent="1"/>
    </xf>
    <xf numFmtId="0" fontId="65" fillId="28" borderId="20" applyNumberFormat="0" applyProtection="0">
      <alignment vertical="center"/>
    </xf>
    <xf numFmtId="0" fontId="29" fillId="0" borderId="0" applyNumberFormat="0" applyFont="0" applyFill="0" applyBorder="0" applyAlignment="0" applyProtection="0"/>
    <xf numFmtId="0" fontId="0" fillId="0" borderId="17" applyNumberFormat="0" applyFill="0" applyBorder="0" applyAlignment="0" applyProtection="0"/>
    <xf numFmtId="0" fontId="0" fillId="0" borderId="17" applyNumberFormat="0" applyFill="0" applyBorder="0" applyAlignment="0" applyProtection="0"/>
    <xf numFmtId="0" fontId="0" fillId="0" borderId="17" applyNumberFormat="0" applyFill="0" applyBorder="0" applyAlignment="0" applyProtection="0"/>
    <xf numFmtId="0" fontId="0" fillId="0" borderId="17" applyNumberFormat="0" applyFill="0" applyBorder="0" applyAlignment="0" applyProtection="0"/>
    <xf numFmtId="0" fontId="2" fillId="0" borderId="0">
      <alignment/>
      <protection/>
    </xf>
    <xf numFmtId="0" fontId="2" fillId="0" borderId="0">
      <alignment/>
      <protection/>
    </xf>
    <xf numFmtId="43" fontId="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4" fontId="0" fillId="0" borderId="0" applyFont="0" applyFill="0" applyBorder="0" applyAlignment="0" applyProtection="0"/>
    <xf numFmtId="14" fontId="0" fillId="0" borderId="0" applyFont="0" applyFill="0" applyBorder="0" applyAlignment="0" applyProtection="0"/>
    <xf numFmtId="14" fontId="0" fillId="0" borderId="0" applyFont="0" applyFill="0" applyBorder="0" applyAlignment="0" applyProtection="0"/>
    <xf numFmtId="2" fontId="0" fillId="0" borderId="0" applyFont="0" applyFill="0" applyBorder="0" applyAlignment="0" applyProtection="0"/>
    <xf numFmtId="2" fontId="0" fillId="0" borderId="0" applyFont="0" applyFill="0" applyBorder="0" applyAlignment="0" applyProtection="0"/>
    <xf numFmtId="2" fontId="0" fillId="0" borderId="0" applyFont="0" applyFill="0" applyBorder="0" applyAlignment="0" applyProtection="0"/>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8" fontId="0" fillId="0" borderId="0" applyFont="0" applyFill="0" applyBorder="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27" borderId="12" applyNumberFormat="0" applyProtection="0">
      <alignment horizontal="left" vertical="center" indent="1"/>
    </xf>
    <xf numFmtId="0" fontId="0" fillId="27" borderId="12" applyNumberFormat="0" applyProtection="0">
      <alignment horizontal="left" vertical="center" indent="1"/>
    </xf>
    <xf numFmtId="0" fontId="0" fillId="27" borderId="12" applyNumberFormat="0" applyProtection="0">
      <alignment horizontal="left" vertical="center" indent="1"/>
    </xf>
    <xf numFmtId="0" fontId="0" fillId="27" borderId="12" applyNumberFormat="0" applyProtection="0">
      <alignment horizontal="left" vertical="top" indent="1"/>
    </xf>
    <xf numFmtId="0" fontId="0" fillId="27" borderId="12" applyNumberFormat="0" applyProtection="0">
      <alignment horizontal="left" vertical="top" indent="1"/>
    </xf>
    <xf numFmtId="0" fontId="0" fillId="27" borderId="12" applyNumberFormat="0" applyProtection="0">
      <alignment horizontal="left" vertical="top" indent="1"/>
    </xf>
    <xf numFmtId="0" fontId="0" fillId="29" borderId="12" applyNumberFormat="0" applyProtection="0">
      <alignment horizontal="left" vertical="center" indent="1"/>
    </xf>
    <xf numFmtId="0" fontId="0" fillId="29" borderId="12" applyNumberFormat="0" applyProtection="0">
      <alignment horizontal="left" vertical="center" indent="1"/>
    </xf>
    <xf numFmtId="0" fontId="0" fillId="29" borderId="12" applyNumberFormat="0" applyProtection="0">
      <alignment horizontal="left" vertical="center" indent="1"/>
    </xf>
    <xf numFmtId="0" fontId="0" fillId="29" borderId="12" applyNumberFormat="0" applyProtection="0">
      <alignment horizontal="left" vertical="top" indent="1"/>
    </xf>
    <xf numFmtId="0" fontId="0" fillId="29" borderId="12" applyNumberFormat="0" applyProtection="0">
      <alignment horizontal="left" vertical="top" indent="1"/>
    </xf>
    <xf numFmtId="0" fontId="0" fillId="29" borderId="12" applyNumberFormat="0" applyProtection="0">
      <alignment horizontal="left" vertical="top" indent="1"/>
    </xf>
    <xf numFmtId="0" fontId="0" fillId="8" borderId="12" applyNumberFormat="0" applyProtection="0">
      <alignment horizontal="left" vertical="center" indent="1"/>
    </xf>
    <xf numFmtId="0" fontId="0" fillId="8" borderId="12" applyNumberFormat="0" applyProtection="0">
      <alignment horizontal="left" vertical="center" indent="1"/>
    </xf>
    <xf numFmtId="0" fontId="0" fillId="8" borderId="12" applyNumberFormat="0" applyProtection="0">
      <alignment horizontal="left" vertical="center" indent="1"/>
    </xf>
    <xf numFmtId="0" fontId="0" fillId="8" borderId="12" applyNumberFormat="0" applyProtection="0">
      <alignment horizontal="left" vertical="top" indent="1"/>
    </xf>
    <xf numFmtId="0" fontId="0" fillId="8" borderId="12" applyNumberFormat="0" applyProtection="0">
      <alignment horizontal="left" vertical="top" indent="1"/>
    </xf>
    <xf numFmtId="0" fontId="0" fillId="8" borderId="12" applyNumberFormat="0" applyProtection="0">
      <alignment horizontal="left" vertical="top" indent="1"/>
    </xf>
    <xf numFmtId="0" fontId="0" fillId="30" borderId="12" applyNumberFormat="0" applyProtection="0">
      <alignment horizontal="left" vertical="center" indent="1"/>
    </xf>
    <xf numFmtId="0" fontId="0" fillId="30" borderId="12" applyNumberFormat="0" applyProtection="0">
      <alignment horizontal="left" vertical="center" indent="1"/>
    </xf>
    <xf numFmtId="0" fontId="0" fillId="30" borderId="12" applyNumberFormat="0" applyProtection="0">
      <alignment horizontal="left" vertical="center" indent="1"/>
    </xf>
    <xf numFmtId="0" fontId="0" fillId="30" borderId="12" applyNumberFormat="0" applyProtection="0">
      <alignment horizontal="left" vertical="top" indent="1"/>
    </xf>
    <xf numFmtId="0" fontId="0" fillId="30" borderId="12" applyNumberFormat="0" applyProtection="0">
      <alignment horizontal="left" vertical="top" indent="1"/>
    </xf>
    <xf numFmtId="0" fontId="0" fillId="30" borderId="12" applyNumberFormat="0" applyProtection="0">
      <alignment horizontal="left" vertical="top" indent="1"/>
    </xf>
    <xf numFmtId="0" fontId="0" fillId="0" borderId="17" applyNumberFormat="0" applyFill="0" applyBorder="0" applyAlignment="0" applyProtection="0"/>
    <xf numFmtId="0" fontId="0" fillId="0" borderId="17" applyNumberFormat="0" applyFill="0" applyBorder="0" applyAlignment="0" applyProtection="0"/>
    <xf numFmtId="0" fontId="0" fillId="0" borderId="17" applyNumberFormat="0" applyFill="0" applyBorder="0" applyAlignment="0" applyProtection="0"/>
    <xf numFmtId="0" fontId="2" fillId="0" borderId="0">
      <alignment/>
      <protection/>
    </xf>
    <xf numFmtId="0" fontId="0" fillId="0" borderId="0">
      <alignment/>
      <protection/>
    </xf>
    <xf numFmtId="0" fontId="3" fillId="7" borderId="0" applyNumberFormat="0" applyBorder="0" applyAlignment="0" applyProtection="0"/>
    <xf numFmtId="0" fontId="3" fillId="7" borderId="0" applyNumberFormat="0" applyBorder="0" applyAlignment="0" applyProtection="0"/>
    <xf numFmtId="0" fontId="3" fillId="2"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4"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7"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8"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10"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5"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11"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10"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13"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5"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1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6" fillId="28" borderId="2" applyNumberFormat="0" applyAlignment="0" applyProtection="0"/>
    <xf numFmtId="0" fontId="6" fillId="28" borderId="2" applyNumberFormat="0" applyAlignment="0" applyProtection="0"/>
    <xf numFmtId="0" fontId="6" fillId="20" borderId="2" applyNumberFormat="0" applyAlignment="0" applyProtection="0"/>
    <xf numFmtId="0" fontId="6" fillId="28" borderId="2" applyNumberFormat="0" applyAlignment="0" applyProtection="0"/>
    <xf numFmtId="0" fontId="6" fillId="28" borderId="2" applyNumberFormat="0" applyAlignment="0" applyProtection="0"/>
    <xf numFmtId="0" fontId="6" fillId="28" borderId="2" applyNumberFormat="0" applyAlignment="0" applyProtection="0"/>
    <xf numFmtId="43" fontId="0"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4" fontId="0" fillId="0" borderId="0" applyFont="0" applyFill="0" applyBorder="0" applyAlignment="0" applyProtection="0"/>
    <xf numFmtId="14" fontId="0" fillId="0" borderId="0" applyFont="0" applyFill="0" applyBorder="0" applyAlignment="0" applyProtection="0"/>
    <xf numFmtId="14" fontId="0" fillId="0" borderId="0" applyFont="0" applyFill="0" applyBorder="0" applyAlignment="0" applyProtection="0"/>
    <xf numFmtId="14" fontId="0" fillId="0" borderId="0" applyFont="0" applyFill="0" applyBorder="0" applyAlignment="0" applyProtection="0"/>
    <xf numFmtId="14" fontId="0" fillId="0" borderId="0" applyFont="0" applyFill="0" applyBorder="0" applyAlignment="0" applyProtection="0"/>
    <xf numFmtId="14" fontId="0" fillId="0" borderId="0" applyFont="0" applyFill="0" applyBorder="0" applyAlignment="0" applyProtection="0"/>
    <xf numFmtId="14" fontId="0" fillId="0" borderId="0" applyFont="0" applyFill="0" applyBorder="0" applyAlignment="0" applyProtection="0"/>
    <xf numFmtId="14" fontId="0" fillId="0" borderId="0" applyFont="0" applyFill="0" applyBorder="0" applyAlignment="0" applyProtection="0"/>
    <xf numFmtId="14" fontId="0" fillId="0" borderId="0" applyFont="0" applyFill="0" applyBorder="0" applyAlignment="0" applyProtection="0"/>
    <xf numFmtId="14" fontId="0" fillId="0" borderId="0" applyFont="0" applyFill="0" applyBorder="0" applyAlignment="0" applyProtection="0"/>
    <xf numFmtId="14" fontId="0" fillId="0" borderId="0" applyFont="0" applyFill="0" applyBorder="0" applyAlignment="0" applyProtection="0"/>
    <xf numFmtId="14" fontId="0" fillId="0" borderId="0" applyFont="0" applyFill="0" applyBorder="0" applyAlignment="0" applyProtection="0"/>
    <xf numFmtId="14" fontId="0" fillId="0" borderId="0" applyFont="0" applyFill="0" applyBorder="0" applyAlignment="0" applyProtection="0"/>
    <xf numFmtId="14" fontId="0" fillId="0" borderId="0" applyFont="0" applyFill="0" applyBorder="0" applyAlignment="0" applyProtection="0"/>
    <xf numFmtId="2" fontId="0" fillId="0" borderId="0" applyFont="0" applyFill="0" applyBorder="0" applyAlignment="0" applyProtection="0"/>
    <xf numFmtId="2" fontId="0" fillId="0" borderId="0" applyFont="0" applyFill="0" applyBorder="0" applyAlignment="0" applyProtection="0"/>
    <xf numFmtId="2" fontId="0" fillId="0" borderId="0" applyFont="0" applyFill="0" applyBorder="0" applyAlignment="0" applyProtection="0"/>
    <xf numFmtId="2" fontId="0" fillId="0" borderId="0" applyFont="0" applyFill="0" applyBorder="0" applyAlignment="0" applyProtection="0"/>
    <xf numFmtId="2" fontId="0" fillId="0" borderId="0" applyFont="0" applyFill="0" applyBorder="0" applyAlignment="0" applyProtection="0"/>
    <xf numFmtId="2" fontId="0" fillId="0" borderId="0" applyFont="0" applyFill="0" applyBorder="0" applyAlignment="0" applyProtection="0"/>
    <xf numFmtId="2" fontId="0" fillId="0" borderId="0" applyFont="0" applyFill="0" applyBorder="0" applyAlignment="0" applyProtection="0"/>
    <xf numFmtId="2" fontId="0" fillId="0" borderId="0" applyFont="0" applyFill="0" applyBorder="0" applyAlignment="0" applyProtection="0"/>
    <xf numFmtId="2" fontId="0" fillId="0" borderId="0" applyFont="0" applyFill="0" applyBorder="0" applyAlignment="0" applyProtection="0"/>
    <xf numFmtId="2" fontId="0" fillId="0" borderId="0" applyFont="0" applyFill="0" applyBorder="0" applyAlignment="0" applyProtection="0"/>
    <xf numFmtId="2" fontId="0" fillId="0" borderId="0" applyFont="0" applyFill="0" applyBorder="0" applyAlignment="0" applyProtection="0"/>
    <xf numFmtId="2" fontId="0" fillId="0" borderId="0" applyFont="0" applyFill="0" applyBorder="0" applyAlignment="0" applyProtection="0"/>
    <xf numFmtId="2" fontId="0" fillId="0" borderId="0" applyFont="0" applyFill="0" applyBorder="0" applyAlignment="0" applyProtection="0"/>
    <xf numFmtId="2" fontId="0" fillId="0" borderId="0" applyFont="0" applyFill="0" applyBorder="0" applyAlignment="0" applyProtection="0"/>
    <xf numFmtId="0" fontId="82" fillId="0" borderId="21" applyNumberFormat="0" applyFill="0" applyAlignment="0" applyProtection="0"/>
    <xf numFmtId="0" fontId="82" fillId="0" borderId="21" applyNumberFormat="0" applyFill="0" applyAlignment="0" applyProtection="0"/>
    <xf numFmtId="0" fontId="62" fillId="0" borderId="18" applyNumberFormat="0" applyFill="0" applyAlignment="0" applyProtection="0"/>
    <xf numFmtId="0" fontId="82" fillId="0" borderId="21" applyNumberFormat="0" applyFill="0" applyAlignment="0" applyProtection="0"/>
    <xf numFmtId="0" fontId="82" fillId="0" borderId="21" applyNumberFormat="0" applyFill="0" applyAlignment="0" applyProtection="0"/>
    <xf numFmtId="0" fontId="82" fillId="0" borderId="21" applyNumberFormat="0" applyFill="0" applyAlignment="0" applyProtection="0"/>
    <xf numFmtId="0" fontId="25" fillId="0" borderId="0" applyNumberFormat="0" applyFont="0" applyFill="0" applyBorder="0" applyProtection="0">
      <alignment/>
    </xf>
    <xf numFmtId="0" fontId="25" fillId="0" borderId="0" applyNumberFormat="0" applyFont="0" applyFill="0" applyBorder="0" applyProtection="0">
      <alignment/>
    </xf>
    <xf numFmtId="0" fontId="25" fillId="0" borderId="0" applyNumberFormat="0" applyFont="0" applyFill="0" applyBorder="0" applyProtection="0">
      <alignment/>
    </xf>
    <xf numFmtId="0" fontId="25" fillId="0" borderId="0" applyNumberFormat="0" applyFont="0" applyFill="0" applyBorder="0" applyProtection="0">
      <alignment/>
    </xf>
    <xf numFmtId="0" fontId="25" fillId="0" borderId="0" applyNumberFormat="0" applyFont="0" applyFill="0" applyBorder="0" applyProtection="0">
      <alignment/>
    </xf>
    <xf numFmtId="0" fontId="25" fillId="0" borderId="0" applyNumberFormat="0" applyFont="0" applyFill="0" applyBorder="0" applyProtection="0">
      <alignment/>
    </xf>
    <xf numFmtId="0" fontId="20" fillId="0" borderId="0" applyNumberFormat="0" applyFont="0" applyFill="0" applyBorder="0" applyProtection="0">
      <alignment/>
    </xf>
    <xf numFmtId="0" fontId="83" fillId="0" borderId="13" applyNumberFormat="0" applyFill="0" applyAlignment="0" applyProtection="0"/>
    <xf numFmtId="0" fontId="83" fillId="0" borderId="13" applyNumberFormat="0" applyFill="0" applyAlignment="0" applyProtection="0"/>
    <xf numFmtId="0" fontId="63" fillId="0" borderId="13" applyNumberFormat="0" applyFill="0" applyAlignment="0" applyProtection="0"/>
    <xf numFmtId="0" fontId="83" fillId="0" borderId="13" applyNumberFormat="0" applyFill="0" applyAlignment="0" applyProtection="0"/>
    <xf numFmtId="0" fontId="83" fillId="0" borderId="13" applyNumberFormat="0" applyFill="0" applyAlignment="0" applyProtection="0"/>
    <xf numFmtId="0" fontId="83" fillId="0" borderId="13" applyNumberFormat="0" applyFill="0" applyAlignment="0" applyProtection="0"/>
    <xf numFmtId="0" fontId="20" fillId="0" borderId="0" applyNumberFormat="0" applyFont="0" applyFill="0" applyBorder="0" applyProtection="0">
      <alignment/>
    </xf>
    <xf numFmtId="0" fontId="20" fillId="0" borderId="0" applyNumberFormat="0" applyFont="0" applyFill="0" applyBorder="0" applyProtection="0">
      <alignment/>
    </xf>
    <xf numFmtId="0" fontId="20" fillId="0" borderId="0" applyNumberFormat="0" applyFont="0" applyFill="0" applyBorder="0" applyProtection="0">
      <alignment/>
    </xf>
    <xf numFmtId="0" fontId="20" fillId="0" borderId="0" applyNumberFormat="0" applyFont="0" applyFill="0" applyBorder="0" applyProtection="0">
      <alignment/>
    </xf>
    <xf numFmtId="0" fontId="20" fillId="0" borderId="0" applyNumberFormat="0" applyFont="0" applyFill="0" applyBorder="0" applyProtection="0">
      <alignment/>
    </xf>
    <xf numFmtId="0" fontId="80" fillId="0" borderId="22" applyNumberFormat="0" applyFill="0" applyAlignment="0" applyProtection="0"/>
    <xf numFmtId="0" fontId="80" fillId="0" borderId="22" applyNumberFormat="0" applyFill="0" applyAlignment="0" applyProtection="0"/>
    <xf numFmtId="0" fontId="10" fillId="0" borderId="6" applyNumberFormat="0" applyFill="0" applyAlignment="0" applyProtection="0"/>
    <xf numFmtId="0" fontId="80" fillId="0" borderId="22" applyNumberFormat="0" applyFill="0" applyAlignment="0" applyProtection="0"/>
    <xf numFmtId="0" fontId="80" fillId="0" borderId="22" applyNumberFormat="0" applyFill="0" applyAlignment="0" applyProtection="0"/>
    <xf numFmtId="0" fontId="80" fillId="0" borderId="22" applyNumberFormat="0" applyFill="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1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0" fontId="11" fillId="23" borderId="2" applyNumberFormat="0" applyAlignment="0" applyProtection="0"/>
    <xf numFmtId="0" fontId="11" fillId="23" borderId="2" applyNumberFormat="0" applyAlignment="0" applyProtection="0"/>
    <xf numFmtId="0" fontId="11" fillId="7" borderId="2" applyNumberFormat="0" applyAlignment="0" applyProtection="0"/>
    <xf numFmtId="0" fontId="11" fillId="23" borderId="2" applyNumberFormat="0" applyAlignment="0" applyProtection="0"/>
    <xf numFmtId="0" fontId="11" fillId="23" borderId="2" applyNumberFormat="0" applyAlignment="0" applyProtection="0"/>
    <xf numFmtId="0" fontId="11" fillId="23" borderId="2" applyNumberFormat="0" applyAlignment="0" applyProtection="0"/>
    <xf numFmtId="0" fontId="11" fillId="7" borderId="2" applyNumberFormat="0" applyAlignment="0" applyProtection="0"/>
    <xf numFmtId="0" fontId="11" fillId="7" borderId="2" applyNumberFormat="0" applyAlignment="0" applyProtection="0"/>
    <xf numFmtId="0" fontId="11" fillId="7" borderId="2" applyNumberFormat="0" applyAlignment="0" applyProtection="0"/>
    <xf numFmtId="0" fontId="11" fillId="7" borderId="2" applyNumberFormat="0" applyAlignment="0" applyProtection="0"/>
    <xf numFmtId="0" fontId="11" fillId="7" borderId="2" applyNumberFormat="0" applyAlignment="0" applyProtection="0"/>
    <xf numFmtId="0" fontId="61"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61"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6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61" fillId="0" borderId="0">
      <alignment/>
      <protection/>
    </xf>
    <xf numFmtId="0" fontId="0" fillId="0" borderId="0">
      <alignment/>
      <protection/>
    </xf>
    <xf numFmtId="0" fontId="0" fillId="22" borderId="10" applyNumberFormat="0" applyFont="0" applyAlignment="0" applyProtection="0"/>
    <xf numFmtId="0" fontId="0" fillId="22" borderId="10" applyNumberFormat="0" applyFont="0" applyAlignment="0" applyProtection="0"/>
    <xf numFmtId="0" fontId="61" fillId="22" borderId="10" applyNumberFormat="0" applyFont="0" applyAlignment="0" applyProtection="0"/>
    <xf numFmtId="0" fontId="0" fillId="22" borderId="10" applyNumberFormat="0" applyFont="0" applyAlignment="0" applyProtection="0"/>
    <xf numFmtId="0" fontId="0" fillId="22" borderId="10" applyNumberFormat="0" applyFont="0" applyAlignment="0" applyProtection="0"/>
    <xf numFmtId="0" fontId="0" fillId="22" borderId="10" applyNumberFormat="0" applyFont="0" applyAlignment="0" applyProtection="0"/>
    <xf numFmtId="0" fontId="14" fillId="28" borderId="11" applyNumberFormat="0" applyAlignment="0" applyProtection="0"/>
    <xf numFmtId="0" fontId="14" fillId="28" borderId="11" applyNumberFormat="0" applyAlignment="0" applyProtection="0"/>
    <xf numFmtId="0" fontId="14" fillId="20" borderId="11" applyNumberFormat="0" applyAlignment="0" applyProtection="0"/>
    <xf numFmtId="0" fontId="14" fillId="28" borderId="11" applyNumberFormat="0" applyAlignment="0" applyProtection="0"/>
    <xf numFmtId="0" fontId="14" fillId="28" borderId="11" applyNumberFormat="0" applyAlignment="0" applyProtection="0"/>
    <xf numFmtId="0" fontId="14" fillId="28" borderId="11" applyNumberFormat="0" applyAlignment="0" applyProtection="0"/>
    <xf numFmtId="9"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6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6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6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6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61" fillId="0" borderId="0" applyFont="0" applyFill="0" applyBorder="0" applyAlignment="0" applyProtection="0"/>
    <xf numFmtId="0" fontId="0" fillId="27" borderId="12" applyNumberFormat="0" applyProtection="0">
      <alignment horizontal="left" vertical="center" indent="1"/>
    </xf>
    <xf numFmtId="0" fontId="0" fillId="27" borderId="12" applyNumberFormat="0" applyProtection="0">
      <alignment horizontal="left" vertical="center" indent="1"/>
    </xf>
    <xf numFmtId="0" fontId="0" fillId="27" borderId="12" applyNumberFormat="0" applyProtection="0">
      <alignment horizontal="left" vertical="center" indent="1"/>
    </xf>
    <xf numFmtId="0" fontId="0" fillId="27" borderId="12" applyNumberFormat="0" applyProtection="0">
      <alignment horizontal="left" vertical="center" indent="1"/>
    </xf>
    <xf numFmtId="0" fontId="0" fillId="27" borderId="12" applyNumberFormat="0" applyProtection="0">
      <alignment horizontal="left" vertical="center" indent="1"/>
    </xf>
    <xf numFmtId="0" fontId="0" fillId="27" borderId="12" applyNumberFormat="0" applyProtection="0">
      <alignment horizontal="left" vertical="center" indent="1"/>
    </xf>
    <xf numFmtId="0" fontId="0" fillId="27" borderId="12" applyNumberFormat="0" applyProtection="0">
      <alignment horizontal="left" vertical="center" indent="1"/>
    </xf>
    <xf numFmtId="0" fontId="0" fillId="27" borderId="12" applyNumberFormat="0" applyProtection="0">
      <alignment horizontal="left" vertical="center" indent="1"/>
    </xf>
    <xf numFmtId="0" fontId="0" fillId="27" borderId="12" applyNumberFormat="0" applyProtection="0">
      <alignment horizontal="left" vertical="center" indent="1"/>
    </xf>
    <xf numFmtId="0" fontId="0" fillId="27" borderId="12" applyNumberFormat="0" applyProtection="0">
      <alignment horizontal="left" vertical="center" indent="1"/>
    </xf>
    <xf numFmtId="0" fontId="0" fillId="27" borderId="12" applyNumberFormat="0" applyProtection="0">
      <alignment horizontal="left" vertical="center" indent="1"/>
    </xf>
    <xf numFmtId="0" fontId="0" fillId="27" borderId="12" applyNumberFormat="0" applyProtection="0">
      <alignment horizontal="left" vertical="center" indent="1"/>
    </xf>
    <xf numFmtId="0" fontId="0" fillId="27" borderId="12" applyNumberFormat="0" applyProtection="0">
      <alignment horizontal="left" vertical="center" indent="1"/>
    </xf>
    <xf numFmtId="0" fontId="0" fillId="27" borderId="12" applyNumberFormat="0" applyProtection="0">
      <alignment horizontal="left" vertical="center" indent="1"/>
    </xf>
    <xf numFmtId="0" fontId="0" fillId="27" borderId="12" applyNumberFormat="0" applyProtection="0">
      <alignment horizontal="left" vertical="top" indent="1"/>
    </xf>
    <xf numFmtId="0" fontId="0" fillId="27" borderId="12" applyNumberFormat="0" applyProtection="0">
      <alignment horizontal="left" vertical="top" indent="1"/>
    </xf>
    <xf numFmtId="0" fontId="0" fillId="27" borderId="12" applyNumberFormat="0" applyProtection="0">
      <alignment horizontal="left" vertical="top" indent="1"/>
    </xf>
    <xf numFmtId="0" fontId="0" fillId="27" borderId="12" applyNumberFormat="0" applyProtection="0">
      <alignment horizontal="left" vertical="top" indent="1"/>
    </xf>
    <xf numFmtId="0" fontId="0" fillId="27" borderId="12" applyNumberFormat="0" applyProtection="0">
      <alignment horizontal="left" vertical="top" indent="1"/>
    </xf>
    <xf numFmtId="0" fontId="0" fillId="27" borderId="12" applyNumberFormat="0" applyProtection="0">
      <alignment horizontal="left" vertical="top" indent="1"/>
    </xf>
    <xf numFmtId="0" fontId="0" fillId="27" borderId="12" applyNumberFormat="0" applyProtection="0">
      <alignment horizontal="left" vertical="top" indent="1"/>
    </xf>
    <xf numFmtId="0" fontId="0" fillId="27" borderId="12" applyNumberFormat="0" applyProtection="0">
      <alignment horizontal="left" vertical="top" indent="1"/>
    </xf>
    <xf numFmtId="0" fontId="0" fillId="27" borderId="12" applyNumberFormat="0" applyProtection="0">
      <alignment horizontal="left" vertical="top" indent="1"/>
    </xf>
    <xf numFmtId="0" fontId="0" fillId="27" borderId="12" applyNumberFormat="0" applyProtection="0">
      <alignment horizontal="left" vertical="top" indent="1"/>
    </xf>
    <xf numFmtId="0" fontId="0" fillId="27" borderId="12" applyNumberFormat="0" applyProtection="0">
      <alignment horizontal="left" vertical="top" indent="1"/>
    </xf>
    <xf numFmtId="0" fontId="0" fillId="27" borderId="12" applyNumberFormat="0" applyProtection="0">
      <alignment horizontal="left" vertical="top" indent="1"/>
    </xf>
    <xf numFmtId="0" fontId="0" fillId="27" borderId="12" applyNumberFormat="0" applyProtection="0">
      <alignment horizontal="left" vertical="top" indent="1"/>
    </xf>
    <xf numFmtId="0" fontId="0" fillId="27" borderId="12" applyNumberFormat="0" applyProtection="0">
      <alignment horizontal="left" vertical="top" indent="1"/>
    </xf>
    <xf numFmtId="0" fontId="0" fillId="29" borderId="12" applyNumberFormat="0" applyProtection="0">
      <alignment horizontal="left" vertical="center" indent="1"/>
    </xf>
    <xf numFmtId="0" fontId="0" fillId="29" borderId="12" applyNumberFormat="0" applyProtection="0">
      <alignment horizontal="left" vertical="center" indent="1"/>
    </xf>
    <xf numFmtId="0" fontId="0" fillId="29" borderId="12" applyNumberFormat="0" applyProtection="0">
      <alignment horizontal="left" vertical="center" indent="1"/>
    </xf>
    <xf numFmtId="0" fontId="0" fillId="29" borderId="12" applyNumberFormat="0" applyProtection="0">
      <alignment horizontal="left" vertical="center" indent="1"/>
    </xf>
    <xf numFmtId="0" fontId="0" fillId="29" borderId="12" applyNumberFormat="0" applyProtection="0">
      <alignment horizontal="left" vertical="center" indent="1"/>
    </xf>
    <xf numFmtId="0" fontId="0" fillId="29" borderId="12" applyNumberFormat="0" applyProtection="0">
      <alignment horizontal="left" vertical="center" indent="1"/>
    </xf>
    <xf numFmtId="0" fontId="0" fillId="29" borderId="12" applyNumberFormat="0" applyProtection="0">
      <alignment horizontal="left" vertical="center" indent="1"/>
    </xf>
    <xf numFmtId="0" fontId="0" fillId="29" borderId="12" applyNumberFormat="0" applyProtection="0">
      <alignment horizontal="left" vertical="center" indent="1"/>
    </xf>
    <xf numFmtId="0" fontId="0" fillId="29" borderId="12" applyNumberFormat="0" applyProtection="0">
      <alignment horizontal="left" vertical="center" indent="1"/>
    </xf>
    <xf numFmtId="0" fontId="0" fillId="29" borderId="12" applyNumberFormat="0" applyProtection="0">
      <alignment horizontal="left" vertical="center" indent="1"/>
    </xf>
    <xf numFmtId="0" fontId="0" fillId="29" borderId="12" applyNumberFormat="0" applyProtection="0">
      <alignment horizontal="left" vertical="center" indent="1"/>
    </xf>
    <xf numFmtId="0" fontId="0" fillId="29" borderId="12" applyNumberFormat="0" applyProtection="0">
      <alignment horizontal="left" vertical="center" indent="1"/>
    </xf>
    <xf numFmtId="0" fontId="0" fillId="29" borderId="12" applyNumberFormat="0" applyProtection="0">
      <alignment horizontal="left" vertical="center" indent="1"/>
    </xf>
    <xf numFmtId="0" fontId="0" fillId="29" borderId="12" applyNumberFormat="0" applyProtection="0">
      <alignment horizontal="left" vertical="center" indent="1"/>
    </xf>
    <xf numFmtId="0" fontId="0" fillId="29" borderId="12" applyNumberFormat="0" applyProtection="0">
      <alignment horizontal="left" vertical="top" indent="1"/>
    </xf>
    <xf numFmtId="0" fontId="0" fillId="29" borderId="12" applyNumberFormat="0" applyProtection="0">
      <alignment horizontal="left" vertical="top" indent="1"/>
    </xf>
    <xf numFmtId="0" fontId="0" fillId="29" borderId="12" applyNumberFormat="0" applyProtection="0">
      <alignment horizontal="left" vertical="top" indent="1"/>
    </xf>
    <xf numFmtId="0" fontId="0" fillId="29" borderId="12" applyNumberFormat="0" applyProtection="0">
      <alignment horizontal="left" vertical="top" indent="1"/>
    </xf>
    <xf numFmtId="0" fontId="0" fillId="29" borderId="12" applyNumberFormat="0" applyProtection="0">
      <alignment horizontal="left" vertical="top" indent="1"/>
    </xf>
    <xf numFmtId="0" fontId="0" fillId="29" borderId="12" applyNumberFormat="0" applyProtection="0">
      <alignment horizontal="left" vertical="top" indent="1"/>
    </xf>
    <xf numFmtId="0" fontId="0" fillId="29" borderId="12" applyNumberFormat="0" applyProtection="0">
      <alignment horizontal="left" vertical="top" indent="1"/>
    </xf>
    <xf numFmtId="0" fontId="0" fillId="29" borderId="12" applyNumberFormat="0" applyProtection="0">
      <alignment horizontal="left" vertical="top" indent="1"/>
    </xf>
    <xf numFmtId="0" fontId="0" fillId="29" borderId="12" applyNumberFormat="0" applyProtection="0">
      <alignment horizontal="left" vertical="top" indent="1"/>
    </xf>
    <xf numFmtId="0" fontId="0" fillId="29" borderId="12" applyNumberFormat="0" applyProtection="0">
      <alignment horizontal="left" vertical="top" indent="1"/>
    </xf>
    <xf numFmtId="0" fontId="0" fillId="29" borderId="12" applyNumberFormat="0" applyProtection="0">
      <alignment horizontal="left" vertical="top" indent="1"/>
    </xf>
    <xf numFmtId="0" fontId="0" fillId="29" borderId="12" applyNumberFormat="0" applyProtection="0">
      <alignment horizontal="left" vertical="top" indent="1"/>
    </xf>
    <xf numFmtId="0" fontId="0" fillId="29" borderId="12" applyNumberFormat="0" applyProtection="0">
      <alignment horizontal="left" vertical="top" indent="1"/>
    </xf>
    <xf numFmtId="0" fontId="0" fillId="29" borderId="12" applyNumberFormat="0" applyProtection="0">
      <alignment horizontal="left" vertical="top" indent="1"/>
    </xf>
    <xf numFmtId="0" fontId="0" fillId="8" borderId="12" applyNumberFormat="0" applyProtection="0">
      <alignment horizontal="left" vertical="center" indent="1"/>
    </xf>
    <xf numFmtId="0" fontId="0" fillId="8" borderId="12" applyNumberFormat="0" applyProtection="0">
      <alignment horizontal="left" vertical="center" indent="1"/>
    </xf>
    <xf numFmtId="0" fontId="0" fillId="8" borderId="12" applyNumberFormat="0" applyProtection="0">
      <alignment horizontal="left" vertical="center" indent="1"/>
    </xf>
    <xf numFmtId="0" fontId="0" fillId="8" borderId="12" applyNumberFormat="0" applyProtection="0">
      <alignment horizontal="left" vertical="center" indent="1"/>
    </xf>
    <xf numFmtId="0" fontId="0" fillId="8" borderId="12" applyNumberFormat="0" applyProtection="0">
      <alignment horizontal="left" vertical="center" indent="1"/>
    </xf>
    <xf numFmtId="0" fontId="0" fillId="8" borderId="12" applyNumberFormat="0" applyProtection="0">
      <alignment horizontal="left" vertical="center" indent="1"/>
    </xf>
    <xf numFmtId="0" fontId="0" fillId="8" borderId="12" applyNumberFormat="0" applyProtection="0">
      <alignment horizontal="left" vertical="center" indent="1"/>
    </xf>
    <xf numFmtId="0" fontId="0" fillId="8" borderId="12" applyNumberFormat="0" applyProtection="0">
      <alignment horizontal="left" vertical="center" indent="1"/>
    </xf>
    <xf numFmtId="0" fontId="0" fillId="8" borderId="12" applyNumberFormat="0" applyProtection="0">
      <alignment horizontal="left" vertical="center" indent="1"/>
    </xf>
    <xf numFmtId="0" fontId="0" fillId="8" borderId="12" applyNumberFormat="0" applyProtection="0">
      <alignment horizontal="left" vertical="center" indent="1"/>
    </xf>
    <xf numFmtId="0" fontId="0" fillId="8" borderId="12" applyNumberFormat="0" applyProtection="0">
      <alignment horizontal="left" vertical="center" indent="1"/>
    </xf>
    <xf numFmtId="0" fontId="0" fillId="8" borderId="12" applyNumberFormat="0" applyProtection="0">
      <alignment horizontal="left" vertical="center" indent="1"/>
    </xf>
    <xf numFmtId="0" fontId="0" fillId="8" borderId="12" applyNumberFormat="0" applyProtection="0">
      <alignment horizontal="left" vertical="center" indent="1"/>
    </xf>
    <xf numFmtId="0" fontId="0" fillId="8" borderId="12" applyNumberFormat="0" applyProtection="0">
      <alignment horizontal="left" vertical="center" indent="1"/>
    </xf>
    <xf numFmtId="0" fontId="0" fillId="8" borderId="12" applyNumberFormat="0" applyProtection="0">
      <alignment horizontal="left" vertical="top" indent="1"/>
    </xf>
    <xf numFmtId="0" fontId="0" fillId="8" borderId="12" applyNumberFormat="0" applyProtection="0">
      <alignment horizontal="left" vertical="top" indent="1"/>
    </xf>
    <xf numFmtId="0" fontId="0" fillId="8" borderId="12" applyNumberFormat="0" applyProtection="0">
      <alignment horizontal="left" vertical="top" indent="1"/>
    </xf>
    <xf numFmtId="0" fontId="0" fillId="8" borderId="12" applyNumberFormat="0" applyProtection="0">
      <alignment horizontal="left" vertical="top" indent="1"/>
    </xf>
    <xf numFmtId="0" fontId="0" fillId="8" borderId="12" applyNumberFormat="0" applyProtection="0">
      <alignment horizontal="left" vertical="top" indent="1"/>
    </xf>
    <xf numFmtId="0" fontId="0" fillId="8" borderId="12" applyNumberFormat="0" applyProtection="0">
      <alignment horizontal="left" vertical="top" indent="1"/>
    </xf>
    <xf numFmtId="0" fontId="0" fillId="8" borderId="12" applyNumberFormat="0" applyProtection="0">
      <alignment horizontal="left" vertical="top" indent="1"/>
    </xf>
    <xf numFmtId="0" fontId="0" fillId="8" borderId="12" applyNumberFormat="0" applyProtection="0">
      <alignment horizontal="left" vertical="top" indent="1"/>
    </xf>
    <xf numFmtId="0" fontId="0" fillId="8" borderId="12" applyNumberFormat="0" applyProtection="0">
      <alignment horizontal="left" vertical="top" indent="1"/>
    </xf>
    <xf numFmtId="0" fontId="0" fillId="8" borderId="12" applyNumberFormat="0" applyProtection="0">
      <alignment horizontal="left" vertical="top" indent="1"/>
    </xf>
    <xf numFmtId="0" fontId="0" fillId="8" borderId="12" applyNumberFormat="0" applyProtection="0">
      <alignment horizontal="left" vertical="top" indent="1"/>
    </xf>
    <xf numFmtId="0" fontId="0" fillId="8" borderId="12" applyNumberFormat="0" applyProtection="0">
      <alignment horizontal="left" vertical="top" indent="1"/>
    </xf>
    <xf numFmtId="0" fontId="0" fillId="8" borderId="12" applyNumberFormat="0" applyProtection="0">
      <alignment horizontal="left" vertical="top" indent="1"/>
    </xf>
    <xf numFmtId="0" fontId="0" fillId="8" borderId="12" applyNumberFormat="0" applyProtection="0">
      <alignment horizontal="left" vertical="top" indent="1"/>
    </xf>
    <xf numFmtId="0" fontId="0" fillId="30" borderId="12" applyNumberFormat="0" applyProtection="0">
      <alignment horizontal="left" vertical="center" indent="1"/>
    </xf>
    <xf numFmtId="0" fontId="0" fillId="30" borderId="12" applyNumberFormat="0" applyProtection="0">
      <alignment horizontal="left" vertical="center" indent="1"/>
    </xf>
    <xf numFmtId="0" fontId="0" fillId="30" borderId="12" applyNumberFormat="0" applyProtection="0">
      <alignment horizontal="left" vertical="center" indent="1"/>
    </xf>
    <xf numFmtId="0" fontId="0" fillId="30" borderId="12" applyNumberFormat="0" applyProtection="0">
      <alignment horizontal="left" vertical="center" indent="1"/>
    </xf>
    <xf numFmtId="0" fontId="0" fillId="30" borderId="12" applyNumberFormat="0" applyProtection="0">
      <alignment horizontal="left" vertical="center" indent="1"/>
    </xf>
    <xf numFmtId="0" fontId="0" fillId="30" borderId="12" applyNumberFormat="0" applyProtection="0">
      <alignment horizontal="left" vertical="center" indent="1"/>
    </xf>
    <xf numFmtId="0" fontId="0" fillId="30" borderId="12" applyNumberFormat="0" applyProtection="0">
      <alignment horizontal="left" vertical="center" indent="1"/>
    </xf>
    <xf numFmtId="0" fontId="0" fillId="30" borderId="12" applyNumberFormat="0" applyProtection="0">
      <alignment horizontal="left" vertical="center" indent="1"/>
    </xf>
    <xf numFmtId="0" fontId="0" fillId="30" borderId="12" applyNumberFormat="0" applyProtection="0">
      <alignment horizontal="left" vertical="center" indent="1"/>
    </xf>
    <xf numFmtId="0" fontId="0" fillId="30" borderId="12" applyNumberFormat="0" applyProtection="0">
      <alignment horizontal="left" vertical="center" indent="1"/>
    </xf>
    <xf numFmtId="0" fontId="0" fillId="30" borderId="12" applyNumberFormat="0" applyProtection="0">
      <alignment horizontal="left" vertical="center" indent="1"/>
    </xf>
    <xf numFmtId="0" fontId="0" fillId="30" borderId="12" applyNumberFormat="0" applyProtection="0">
      <alignment horizontal="left" vertical="center" indent="1"/>
    </xf>
    <xf numFmtId="0" fontId="0" fillId="30" borderId="12" applyNumberFormat="0" applyProtection="0">
      <alignment horizontal="left" vertical="center" indent="1"/>
    </xf>
    <xf numFmtId="0" fontId="0" fillId="30" borderId="12" applyNumberFormat="0" applyProtection="0">
      <alignment horizontal="left" vertical="center" indent="1"/>
    </xf>
    <xf numFmtId="0" fontId="0" fillId="30" borderId="12" applyNumberFormat="0" applyProtection="0">
      <alignment horizontal="left" vertical="top" indent="1"/>
    </xf>
    <xf numFmtId="0" fontId="0" fillId="30" borderId="12" applyNumberFormat="0" applyProtection="0">
      <alignment horizontal="left" vertical="top" indent="1"/>
    </xf>
    <xf numFmtId="0" fontId="0" fillId="30" borderId="12" applyNumberFormat="0" applyProtection="0">
      <alignment horizontal="left" vertical="top" indent="1"/>
    </xf>
    <xf numFmtId="0" fontId="0" fillId="30" borderId="12" applyNumberFormat="0" applyProtection="0">
      <alignment horizontal="left" vertical="top" indent="1"/>
    </xf>
    <xf numFmtId="0" fontId="0" fillId="30" borderId="12" applyNumberFormat="0" applyProtection="0">
      <alignment horizontal="left" vertical="top" indent="1"/>
    </xf>
    <xf numFmtId="0" fontId="0" fillId="30" borderId="12" applyNumberFormat="0" applyProtection="0">
      <alignment horizontal="left" vertical="top" indent="1"/>
    </xf>
    <xf numFmtId="0" fontId="0" fillId="30" borderId="12" applyNumberFormat="0" applyProtection="0">
      <alignment horizontal="left" vertical="top" indent="1"/>
    </xf>
    <xf numFmtId="0" fontId="0" fillId="30" borderId="12" applyNumberFormat="0" applyProtection="0">
      <alignment horizontal="left" vertical="top" indent="1"/>
    </xf>
    <xf numFmtId="0" fontId="0" fillId="30" borderId="12" applyNumberFormat="0" applyProtection="0">
      <alignment horizontal="left" vertical="top" indent="1"/>
    </xf>
    <xf numFmtId="0" fontId="0" fillId="30" borderId="12" applyNumberFormat="0" applyProtection="0">
      <alignment horizontal="left" vertical="top" indent="1"/>
    </xf>
    <xf numFmtId="0" fontId="0" fillId="30" borderId="12" applyNumberFormat="0" applyProtection="0">
      <alignment horizontal="left" vertical="top" indent="1"/>
    </xf>
    <xf numFmtId="0" fontId="0" fillId="30" borderId="12" applyNumberFormat="0" applyProtection="0">
      <alignment horizontal="left" vertical="top" indent="1"/>
    </xf>
    <xf numFmtId="0" fontId="0" fillId="30" borderId="12" applyNumberFormat="0" applyProtection="0">
      <alignment horizontal="left" vertical="top" indent="1"/>
    </xf>
    <xf numFmtId="0" fontId="0" fillId="30" borderId="12" applyNumberFormat="0" applyProtection="0">
      <alignment horizontal="left" vertical="top" indent="1"/>
    </xf>
    <xf numFmtId="0" fontId="81" fillId="0" borderId="0" applyNumberFormat="0" applyFill="0" applyBorder="0" applyAlignment="0" applyProtection="0"/>
    <xf numFmtId="0" fontId="81" fillId="0" borderId="0" applyNumberFormat="0" applyFill="0" applyBorder="0" applyAlignment="0" applyProtection="0"/>
    <xf numFmtId="0" fontId="15"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0" fillId="0" borderId="17" applyNumberFormat="0" applyFill="0" applyBorder="0" applyAlignment="0" applyProtection="0"/>
    <xf numFmtId="0" fontId="0" fillId="0" borderId="17" applyNumberFormat="0" applyFill="0" applyBorder="0" applyAlignment="0" applyProtection="0"/>
    <xf numFmtId="0" fontId="0" fillId="0" borderId="17" applyNumberFormat="0" applyFill="0" applyBorder="0" applyAlignment="0" applyProtection="0"/>
    <xf numFmtId="0" fontId="0" fillId="0" borderId="17" applyNumberFormat="0" applyFill="0" applyBorder="0" applyAlignment="0" applyProtection="0"/>
    <xf numFmtId="0" fontId="0" fillId="0" borderId="17" applyNumberFormat="0" applyFill="0" applyBorder="0" applyAlignment="0" applyProtection="0"/>
    <xf numFmtId="0" fontId="0" fillId="0" borderId="17" applyNumberFormat="0" applyFill="0" applyBorder="0" applyAlignment="0" applyProtection="0"/>
    <xf numFmtId="0" fontId="0" fillId="0" borderId="17" applyNumberFormat="0" applyFill="0" applyBorder="0" applyAlignment="0" applyProtection="0"/>
    <xf numFmtId="0" fontId="0" fillId="0" borderId="17" applyNumberFormat="0" applyFill="0" applyBorder="0" applyAlignment="0" applyProtection="0"/>
    <xf numFmtId="0" fontId="64" fillId="0" borderId="23" applyNumberFormat="0" applyFill="0" applyAlignment="0" applyProtection="0"/>
    <xf numFmtId="0" fontId="64" fillId="0" borderId="23" applyNumberFormat="0" applyFill="0" applyAlignment="0" applyProtection="0"/>
    <xf numFmtId="0" fontId="64" fillId="0" borderId="19" applyNumberFormat="0" applyFill="0" applyAlignment="0" applyProtection="0"/>
    <xf numFmtId="0" fontId="64" fillId="0" borderId="23" applyNumberFormat="0" applyFill="0" applyAlignment="0" applyProtection="0"/>
    <xf numFmtId="0" fontId="64" fillId="0" borderId="23" applyNumberFormat="0" applyFill="0" applyAlignment="0" applyProtection="0"/>
    <xf numFmtId="0" fontId="64" fillId="0" borderId="23" applyNumberFormat="0" applyFill="0" applyAlignment="0" applyProtection="0"/>
    <xf numFmtId="0" fontId="0" fillId="0" borderId="17" applyNumberFormat="0" applyFill="0" applyBorder="0" applyAlignment="0" applyProtection="0"/>
    <xf numFmtId="0" fontId="0" fillId="0" borderId="17" applyNumberFormat="0" applyFill="0" applyBorder="0" applyAlignment="0" applyProtection="0"/>
    <xf numFmtId="0" fontId="0" fillId="0" borderId="17" applyNumberFormat="0" applyFill="0" applyBorder="0" applyAlignment="0" applyProtection="0"/>
    <xf numFmtId="0" fontId="0" fillId="0" borderId="17" applyNumberFormat="0" applyFill="0" applyBorder="0" applyAlignment="0" applyProtection="0"/>
    <xf numFmtId="0" fontId="0" fillId="0" borderId="17" applyNumberFormat="0" applyFill="0" applyBorder="0" applyAlignment="0" applyProtection="0"/>
    <xf numFmtId="0" fontId="0" fillId="0" borderId="17" applyNumberFormat="0" applyFill="0" applyBorder="0" applyAlignment="0" applyProtection="0"/>
    <xf numFmtId="0" fontId="0" fillId="0" borderId="17" applyNumberFormat="0" applyFill="0" applyBorder="0" applyAlignment="0" applyProtection="0"/>
    <xf numFmtId="0" fontId="0" fillId="0" borderId="17" applyNumberFormat="0" applyFill="0" applyBorder="0" applyAlignment="0" applyProtection="0"/>
    <xf numFmtId="0" fontId="0" fillId="0" borderId="17" applyNumberFormat="0" applyFill="0" applyBorder="0" applyAlignment="0" applyProtection="0"/>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0" fillId="0" borderId="0" applyFont="0" applyFill="0" applyBorder="0" applyAlignment="0" applyProtection="0"/>
    <xf numFmtId="9"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0" fillId="0" borderId="0" applyFont="0" applyFill="0" applyBorder="0" applyAlignment="0" applyProtection="0"/>
    <xf numFmtId="9"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0" fillId="0" borderId="0" applyFont="0" applyFill="0" applyBorder="0" applyAlignment="0" applyProtection="0"/>
    <xf numFmtId="9"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0" fillId="0" borderId="0" applyFont="0" applyFill="0" applyBorder="0" applyAlignment="0" applyProtection="0"/>
    <xf numFmtId="9"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9" fontId="61" fillId="0" borderId="0" applyFont="0" applyFill="0" applyBorder="0" applyAlignment="0" applyProtection="0"/>
    <xf numFmtId="0" fontId="11" fillId="7" borderId="2" applyNumberFormat="0" applyAlignment="0" applyProtection="0"/>
    <xf numFmtId="43" fontId="61" fillId="0" borderId="0" applyFont="0" applyFill="0" applyBorder="0" applyAlignment="0" applyProtection="0"/>
    <xf numFmtId="0" fontId="61" fillId="0" borderId="0">
      <alignment/>
      <protection/>
    </xf>
    <xf numFmtId="43" fontId="0" fillId="0" borderId="0" applyFont="0" applyFill="0" applyBorder="0" applyAlignment="0" applyProtection="0"/>
    <xf numFmtId="9" fontId="0" fillId="0" borderId="0" applyFont="0" applyFill="0" applyBorder="0" applyAlignment="0" applyProtection="0"/>
    <xf numFmtId="0" fontId="0" fillId="0" borderId="0">
      <alignment/>
      <protection/>
    </xf>
    <xf numFmtId="9"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9" fontId="0" fillId="0" borderId="0" applyFont="0" applyFill="0" applyBorder="0" applyAlignment="0" applyProtection="0"/>
    <xf numFmtId="9" fontId="0" fillId="0" borderId="0" applyFont="0" applyFill="0" applyBorder="0" applyAlignment="0" applyProtection="0"/>
    <xf numFmtId="0" fontId="2" fillId="0" borderId="0">
      <alignment/>
      <protection/>
    </xf>
    <xf numFmtId="0" fontId="2" fillId="0" borderId="0">
      <alignment/>
      <protection/>
    </xf>
    <xf numFmtId="9" fontId="0" fillId="0" borderId="0" applyFont="0" applyFill="0" applyBorder="0" applyAlignment="0" applyProtection="0"/>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0" fillId="0" borderId="0" applyFont="0" applyFill="0" applyBorder="0" applyAlignment="0" applyProtection="0"/>
    <xf numFmtId="0" fontId="2" fillId="0" borderId="0">
      <alignment/>
      <protection/>
    </xf>
    <xf numFmtId="43" fontId="0" fillId="0" borderId="0" applyFont="0" applyFill="0" applyBorder="0" applyAlignment="0" applyProtection="0"/>
    <xf numFmtId="9"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43"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9"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0" fillId="0" borderId="0" applyFont="0" applyFill="0" applyBorder="0" applyAlignment="0" applyProtection="0"/>
    <xf numFmtId="9"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9" fontId="0" fillId="0" borderId="0" applyFont="0" applyFill="0" applyBorder="0" applyAlignment="0" applyProtection="0"/>
    <xf numFmtId="0" fontId="0" fillId="0" borderId="0">
      <alignment/>
      <protection/>
    </xf>
    <xf numFmtId="9" fontId="0" fillId="0" borderId="0" applyFont="0" applyFill="0" applyBorder="0" applyAlignment="0" applyProtection="0"/>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0" fillId="0" borderId="0" applyFont="0" applyFill="0" applyBorder="0" applyAlignment="0" applyProtection="0"/>
    <xf numFmtId="9"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0" fillId="0" borderId="0" applyFont="0" applyFill="0" applyBorder="0" applyAlignment="0" applyProtection="0"/>
    <xf numFmtId="9"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9" fontId="61" fillId="0" borderId="0" applyFont="0" applyFill="0" applyBorder="0" applyAlignment="0" applyProtection="0"/>
    <xf numFmtId="43" fontId="61" fillId="0" borderId="0" applyFont="0" applyFill="0" applyBorder="0" applyAlignment="0" applyProtection="0"/>
    <xf numFmtId="0" fontId="61" fillId="0" borderId="0">
      <alignment/>
      <protection/>
    </xf>
    <xf numFmtId="9" fontId="61" fillId="0" borderId="0" applyFont="0" applyFill="0" applyBorder="0" applyAlignment="0" applyProtection="0"/>
    <xf numFmtId="43" fontId="61" fillId="0" borderId="0" applyFont="0" applyFill="0" applyBorder="0" applyAlignment="0" applyProtection="0"/>
    <xf numFmtId="0" fontId="11" fillId="7" borderId="2" applyNumberFormat="0" applyAlignment="0" applyProtection="0"/>
    <xf numFmtId="0" fontId="61" fillId="0" borderId="0">
      <alignment/>
      <protection/>
    </xf>
    <xf numFmtId="0" fontId="11" fillId="7" borderId="2" applyNumberFormat="0" applyAlignment="0" applyProtection="0"/>
    <xf numFmtId="43"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43" fontId="0" fillId="0" borderId="0" applyFont="0" applyFill="0" applyBorder="0" applyAlignment="0" applyProtection="0"/>
    <xf numFmtId="43"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0" fontId="0" fillId="0" borderId="0">
      <alignment/>
      <protection/>
    </xf>
    <xf numFmtId="43" fontId="0" fillId="0" borderId="0" applyFont="0" applyFill="0" applyBorder="0" applyAlignment="0" applyProtection="0"/>
    <xf numFmtId="9" fontId="0" fillId="0" borderId="0" applyFont="0" applyFill="0" applyBorder="0" applyAlignment="0" applyProtection="0"/>
    <xf numFmtId="0" fontId="0" fillId="0" borderId="0">
      <alignment/>
      <protection/>
    </xf>
    <xf numFmtId="9" fontId="0" fillId="0" borderId="0" applyFont="0" applyFill="0" applyBorder="0" applyAlignment="0" applyProtection="0"/>
    <xf numFmtId="0" fontId="0" fillId="0" borderId="0">
      <alignment/>
      <protection/>
    </xf>
    <xf numFmtId="0" fontId="0" fillId="0" borderId="0">
      <alignment/>
      <protection/>
    </xf>
    <xf numFmtId="43" fontId="0" fillId="0" borderId="0" applyFont="0" applyFill="0" applyBorder="0" applyAlignment="0" applyProtection="0"/>
    <xf numFmtId="43" fontId="0" fillId="0" borderId="0" applyFont="0" applyFill="0" applyBorder="0" applyAlignment="0" applyProtection="0"/>
    <xf numFmtId="0" fontId="0" fillId="0" borderId="0">
      <alignment/>
      <protection/>
    </xf>
    <xf numFmtId="43" fontId="0" fillId="0" borderId="0" applyFont="0" applyFill="0" applyBorder="0" applyAlignment="0" applyProtection="0"/>
    <xf numFmtId="0" fontId="0" fillId="0" borderId="0">
      <alignment/>
      <protection/>
    </xf>
    <xf numFmtId="43" fontId="0" fillId="0" borderId="0" applyFont="0" applyFill="0" applyBorder="0" applyAlignment="0" applyProtection="0"/>
    <xf numFmtId="0" fontId="0" fillId="0" borderId="0">
      <alignment/>
      <protection/>
    </xf>
    <xf numFmtId="9" fontId="0" fillId="0" borderId="0" applyFont="0" applyFill="0" applyBorder="0" applyAlignment="0" applyProtection="0"/>
    <xf numFmtId="43" fontId="0" fillId="0" borderId="0" applyFont="0" applyFill="0" applyBorder="0" applyAlignment="0" applyProtection="0"/>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0" fillId="0" borderId="0" applyFont="0" applyFill="0" applyBorder="0" applyAlignment="0" applyProtection="0"/>
    <xf numFmtId="9"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4" borderId="0" applyNumberFormat="0" applyBorder="0" applyAlignment="0" applyProtection="0"/>
    <xf numFmtId="0" fontId="0" fillId="0" borderId="0">
      <alignment/>
      <protection/>
    </xf>
    <xf numFmtId="0" fontId="28" fillId="0" borderId="0">
      <alignment/>
      <protection/>
    </xf>
    <xf numFmtId="0" fontId="1" fillId="0" borderId="0">
      <alignment/>
      <protection/>
    </xf>
    <xf numFmtId="0" fontId="0" fillId="0" borderId="0">
      <alignment/>
      <protection/>
    </xf>
    <xf numFmtId="0" fontId="18" fillId="0" borderId="0">
      <alignment/>
      <protection/>
    </xf>
    <xf numFmtId="0" fontId="2" fillId="34" borderId="0" applyNumberFormat="0" applyBorder="0" applyAlignment="0" applyProtection="0"/>
    <xf numFmtId="0" fontId="109" fillId="0" borderId="0" applyNumberFormat="0" applyFill="0" applyBorder="0" applyAlignment="0" applyProtection="0"/>
    <xf numFmtId="0" fontId="2" fillId="0" borderId="0">
      <alignment/>
      <protection/>
    </xf>
    <xf numFmtId="0" fontId="0" fillId="0" borderId="0">
      <alignment/>
      <protection/>
    </xf>
    <xf numFmtId="0" fontId="42" fillId="0" borderId="0">
      <alignment/>
      <protection/>
    </xf>
    <xf numFmtId="0" fontId="0" fillId="0" borderId="0">
      <alignment/>
      <protection/>
    </xf>
    <xf numFmtId="0" fontId="2" fillId="0" borderId="0">
      <alignment/>
      <protection/>
    </xf>
  </cellStyleXfs>
  <cellXfs count="1611">
    <xf numFmtId="0" fontId="0" fillId="0" borderId="0" xfId="0"/>
    <xf numFmtId="0" fontId="56" fillId="0" borderId="0" xfId="0" applyFont="1"/>
    <xf numFmtId="0" fontId="60" fillId="0" borderId="0" xfId="0" applyFont="1"/>
    <xf numFmtId="0" fontId="0" fillId="35" borderId="0" xfId="0" applyFill="1"/>
    <xf numFmtId="0" fontId="0" fillId="0" borderId="0" xfId="0" applyAlignment="1">
      <alignment horizontal="center"/>
    </xf>
    <xf numFmtId="164" fontId="0" fillId="0" borderId="0" xfId="0" applyNumberFormat="1"/>
    <xf numFmtId="0" fontId="0" fillId="0" borderId="0" xfId="0" applyAlignment="1">
      <alignment horizontal="center" wrapText="1"/>
    </xf>
    <xf numFmtId="0" fontId="19" fillId="36" borderId="24" xfId="0" applyFont="1" applyFill="1" applyBorder="1"/>
    <xf numFmtId="0" fontId="19" fillId="0" borderId="0" xfId="0" applyFont="1"/>
    <xf numFmtId="0" fontId="19" fillId="0" borderId="25" xfId="0" applyFont="1" applyBorder="1"/>
    <xf numFmtId="164" fontId="19" fillId="0" borderId="25" xfId="18" applyNumberFormat="1" applyFont="1" applyBorder="1"/>
    <xf numFmtId="0" fontId="0" fillId="0" borderId="26" xfId="0" applyBorder="1"/>
    <xf numFmtId="37" fontId="19" fillId="0" borderId="25" xfId="18" applyNumberFormat="1" applyFont="1" applyBorder="1"/>
    <xf numFmtId="0" fontId="87" fillId="0" borderId="0" xfId="0" applyFont="1"/>
    <xf numFmtId="0" fontId="89" fillId="0" borderId="0" xfId="0" applyFont="1"/>
    <xf numFmtId="0" fontId="89" fillId="0" borderId="0" xfId="0" applyFont="1" applyAlignment="1">
      <alignment horizontal="left"/>
    </xf>
    <xf numFmtId="44" fontId="0" fillId="0" borderId="0" xfId="16" applyFont="1" applyFill="1" applyBorder="1"/>
    <xf numFmtId="164" fontId="0" fillId="0" borderId="26" xfId="18" applyNumberFormat="1" applyFont="1" applyBorder="1"/>
    <xf numFmtId="0" fontId="19" fillId="36" borderId="27" xfId="0" applyFont="1" applyFill="1" applyBorder="1"/>
    <xf numFmtId="0" fontId="19" fillId="36" borderId="28" xfId="0" applyFont="1" applyFill="1" applyBorder="1"/>
    <xf numFmtId="0" fontId="19" fillId="36" borderId="29" xfId="0" applyFont="1" applyFill="1" applyBorder="1"/>
    <xf numFmtId="0" fontId="19" fillId="36" borderId="30" xfId="0" applyFont="1" applyFill="1" applyBorder="1" applyAlignment="1">
      <alignment horizontal="center"/>
    </xf>
    <xf numFmtId="164" fontId="19" fillId="0" borderId="0" xfId="18" applyNumberFormat="1" applyFont="1" applyBorder="1"/>
    <xf numFmtId="37" fontId="19" fillId="0" borderId="0" xfId="18" applyNumberFormat="1" applyFont="1" applyBorder="1"/>
    <xf numFmtId="173" fontId="0" fillId="0" borderId="31" xfId="0" applyNumberFormat="1" applyBorder="1" applyAlignment="1">
      <alignment horizontal="justify" vertical="center" wrapText="1"/>
    </xf>
    <xf numFmtId="164" fontId="0" fillId="0" borderId="0" xfId="53" applyNumberFormat="1" applyFont="1" applyFill="1"/>
    <xf numFmtId="44" fontId="0" fillId="0" borderId="0" xfId="717" applyFont="1" applyFill="1"/>
    <xf numFmtId="176" fontId="0" fillId="0" borderId="24" xfId="523" applyNumberFormat="1" applyFont="1" applyFill="1" applyBorder="1" applyAlignment="1">
      <alignment vertical="center" wrapText="1"/>
    </xf>
    <xf numFmtId="176" fontId="0" fillId="0" borderId="25" xfId="523" applyNumberFormat="1" applyFont="1" applyFill="1" applyBorder="1" applyAlignment="1">
      <alignment vertical="center" wrapText="1"/>
    </xf>
    <xf numFmtId="176" fontId="0" fillId="0" borderId="32" xfId="523" applyNumberFormat="1" applyFont="1" applyFill="1" applyBorder="1" applyAlignment="1">
      <alignment vertical="center" wrapText="1"/>
    </xf>
    <xf numFmtId="176" fontId="0" fillId="0" borderId="33" xfId="523" applyNumberFormat="1" applyFont="1" applyFill="1" applyBorder="1" applyAlignment="1">
      <alignment vertical="center" wrapText="1"/>
    </xf>
    <xf numFmtId="176" fontId="0" fillId="0" borderId="28" xfId="0" applyNumberFormat="1" applyBorder="1"/>
    <xf numFmtId="176" fontId="0" fillId="0" borderId="34" xfId="0" applyNumberFormat="1" applyBorder="1"/>
    <xf numFmtId="176" fontId="0" fillId="0" borderId="35" xfId="0" applyNumberFormat="1" applyBorder="1"/>
    <xf numFmtId="0" fontId="89" fillId="37" borderId="36" xfId="0" applyFont="1" applyFill="1" applyBorder="1"/>
    <xf numFmtId="0" fontId="89" fillId="37" borderId="26" xfId="0" applyFont="1" applyFill="1" applyBorder="1"/>
    <xf numFmtId="0" fontId="89" fillId="37" borderId="37" xfId="0" applyFont="1" applyFill="1" applyBorder="1"/>
    <xf numFmtId="0" fontId="89" fillId="0" borderId="26" xfId="0" applyFont="1" applyBorder="1" applyAlignment="1">
      <alignment horizontal="left"/>
    </xf>
    <xf numFmtId="10" fontId="0" fillId="0" borderId="0" xfId="15" applyNumberFormat="1" applyFont="1"/>
    <xf numFmtId="0" fontId="19" fillId="35" borderId="31" xfId="0" applyFont="1" applyFill="1" applyBorder="1"/>
    <xf numFmtId="0" fontId="19" fillId="0" borderId="25" xfId="0" applyFont="1" applyBorder="1" applyAlignment="1">
      <alignment wrapText="1"/>
    </xf>
    <xf numFmtId="0" fontId="84" fillId="0" borderId="0" xfId="0" applyFont="1"/>
    <xf numFmtId="0" fontId="84" fillId="0" borderId="0" xfId="0" applyFont="1" applyAlignment="1">
      <alignment wrapText="1"/>
    </xf>
    <xf numFmtId="0" fontId="19" fillId="0" borderId="25" xfId="0" applyFont="1" applyBorder="1" applyAlignment="1">
      <alignment horizontal="left" wrapText="1" indent="1"/>
    </xf>
    <xf numFmtId="0" fontId="88" fillId="37" borderId="34" xfId="0" applyFont="1" applyFill="1" applyBorder="1"/>
    <xf numFmtId="164" fontId="88" fillId="37" borderId="34" xfId="53" applyNumberFormat="1" applyFont="1" applyFill="1" applyBorder="1"/>
    <xf numFmtId="164" fontId="0" fillId="37" borderId="34" xfId="53" applyNumberFormat="1" applyFont="1" applyFill="1" applyBorder="1"/>
    <xf numFmtId="0" fontId="0" fillId="0" borderId="0" xfId="0" applyAlignment="1">
      <alignment vertical="top"/>
    </xf>
    <xf numFmtId="0" fontId="0" fillId="0" borderId="0" xfId="0" applyAlignment="1" quotePrefix="1">
      <alignment vertical="top"/>
    </xf>
    <xf numFmtId="0" fontId="19" fillId="36" borderId="38" xfId="0" applyFont="1" applyFill="1" applyBorder="1"/>
    <xf numFmtId="0" fontId="19" fillId="36" borderId="38" xfId="0" applyFont="1" applyFill="1" applyBorder="1" applyAlignment="1">
      <alignment horizontal="left"/>
    </xf>
    <xf numFmtId="0" fontId="56" fillId="0" borderId="0" xfId="0" applyFont="1" applyAlignment="1">
      <alignment horizontal="left" wrapText="1"/>
    </xf>
    <xf numFmtId="0" fontId="0" fillId="38" borderId="25" xfId="0" applyFill="1" applyBorder="1"/>
    <xf numFmtId="0" fontId="19" fillId="0" borderId="0" xfId="542" applyFont="1">
      <alignment/>
      <protection/>
    </xf>
    <xf numFmtId="0" fontId="19" fillId="0" borderId="39" xfId="542" applyFont="1" applyBorder="1">
      <alignment/>
      <protection/>
    </xf>
    <xf numFmtId="0" fontId="19" fillId="0" borderId="40" xfId="542" applyFont="1" applyBorder="1">
      <alignment/>
      <protection/>
    </xf>
    <xf numFmtId="0" fontId="19" fillId="0" borderId="41" xfId="542" applyFont="1" applyBorder="1">
      <alignment/>
      <protection/>
    </xf>
    <xf numFmtId="0" fontId="91" fillId="0" borderId="0" xfId="542" applyFont="1" applyAlignment="1">
      <alignment horizontal="left"/>
      <protection/>
    </xf>
    <xf numFmtId="0" fontId="0" fillId="0" borderId="0" xfId="542" applyAlignment="1">
      <alignment horizontal="center"/>
      <protection/>
    </xf>
    <xf numFmtId="0" fontId="0" fillId="0" borderId="0" xfId="542">
      <alignment/>
      <protection/>
    </xf>
    <xf numFmtId="49" fontId="20" fillId="0" borderId="0" xfId="542" applyNumberFormat="1" applyFont="1" applyAlignment="1">
      <alignment horizontal="center"/>
      <protection/>
    </xf>
    <xf numFmtId="0" fontId="19" fillId="36" borderId="42" xfId="542" applyFont="1" applyFill="1" applyBorder="1">
      <alignment/>
      <protection/>
    </xf>
    <xf numFmtId="0" fontId="19" fillId="36" borderId="42" xfId="542" applyFont="1" applyFill="1" applyBorder="1" applyAlignment="1">
      <alignment horizontal="center" wrapText="1"/>
      <protection/>
    </xf>
    <xf numFmtId="0" fontId="19" fillId="37" borderId="42" xfId="542" applyFont="1" applyFill="1" applyBorder="1">
      <alignment/>
      <protection/>
    </xf>
    <xf numFmtId="0" fontId="19" fillId="37" borderId="43" xfId="542" applyFont="1" applyFill="1" applyBorder="1">
      <alignment/>
      <protection/>
    </xf>
    <xf numFmtId="0" fontId="19" fillId="0" borderId="43" xfId="542" applyFont="1" applyBorder="1">
      <alignment/>
      <protection/>
    </xf>
    <xf numFmtId="0" fontId="0" fillId="37" borderId="42" xfId="542" applyFont="1" applyFill="1" applyBorder="1">
      <alignment/>
      <protection/>
    </xf>
    <xf numFmtId="0" fontId="0" fillId="0" borderId="0" xfId="542" applyFont="1">
      <alignment/>
      <protection/>
    </xf>
    <xf numFmtId="0" fontId="0" fillId="0" borderId="43" xfId="542" applyFont="1" applyBorder="1">
      <alignment/>
      <protection/>
    </xf>
    <xf numFmtId="0" fontId="0" fillId="37" borderId="43" xfId="542" applyFont="1" applyFill="1" applyBorder="1">
      <alignment/>
      <protection/>
    </xf>
    <xf numFmtId="0" fontId="0" fillId="0" borderId="39" xfId="542" applyFont="1" applyBorder="1">
      <alignment/>
      <protection/>
    </xf>
    <xf numFmtId="0" fontId="0" fillId="0" borderId="40" xfId="542" applyFont="1" applyBorder="1">
      <alignment/>
      <protection/>
    </xf>
    <xf numFmtId="0" fontId="19" fillId="0" borderId="0" xfId="0" applyFont="1" applyAlignment="1">
      <alignment horizontal="left"/>
    </xf>
    <xf numFmtId="3" fontId="0" fillId="0" borderId="0" xfId="0" applyNumberFormat="1" applyAlignment="1">
      <alignment vertical="center" wrapText="1"/>
    </xf>
    <xf numFmtId="164" fontId="0" fillId="35" borderId="26" xfId="18" applyNumberFormat="1" applyFont="1" applyFill="1" applyBorder="1"/>
    <xf numFmtId="0" fontId="0" fillId="37" borderId="8" xfId="542" applyFont="1" applyFill="1" applyBorder="1">
      <alignment/>
      <protection/>
    </xf>
    <xf numFmtId="171" fontId="0" fillId="0" borderId="44" xfId="201" applyNumberFormat="1" applyFont="1" applyBorder="1"/>
    <xf numFmtId="164" fontId="0" fillId="37" borderId="8" xfId="53" applyNumberFormat="1" applyFont="1" applyFill="1" applyBorder="1"/>
    <xf numFmtId="164" fontId="0" fillId="0" borderId="8" xfId="53" applyNumberFormat="1" applyFont="1" applyBorder="1"/>
    <xf numFmtId="39" fontId="0" fillId="37" borderId="8" xfId="53" applyNumberFormat="1" applyFont="1" applyFill="1" applyBorder="1"/>
    <xf numFmtId="44" fontId="0" fillId="0" borderId="8" xfId="717" applyFont="1" applyBorder="1"/>
    <xf numFmtId="0" fontId="0" fillId="0" borderId="45" xfId="542" applyFont="1" applyBorder="1">
      <alignment/>
      <protection/>
    </xf>
    <xf numFmtId="164" fontId="0" fillId="0" borderId="44" xfId="0" applyNumberFormat="1" applyBorder="1"/>
    <xf numFmtId="0" fontId="19" fillId="36" borderId="8" xfId="0" applyFont="1" applyFill="1" applyBorder="1" applyAlignment="1">
      <alignment horizontal="center" vertical="center" wrapText="1"/>
    </xf>
    <xf numFmtId="0" fontId="0" fillId="37" borderId="8" xfId="0" applyFill="1" applyBorder="1"/>
    <xf numFmtId="0" fontId="0" fillId="37" borderId="44" xfId="0" applyFill="1" applyBorder="1"/>
    <xf numFmtId="164" fontId="0" fillId="0" borderId="8" xfId="0" applyNumberFormat="1" applyBorder="1"/>
    <xf numFmtId="164" fontId="0" fillId="0" borderId="46" xfId="53" applyNumberFormat="1" applyFont="1" applyFill="1" applyBorder="1"/>
    <xf numFmtId="164" fontId="0" fillId="0" borderId="8" xfId="53" applyNumberFormat="1" applyFont="1" applyFill="1" applyBorder="1"/>
    <xf numFmtId="0" fontId="0" fillId="0" borderId="44" xfId="0" applyBorder="1"/>
    <xf numFmtId="0" fontId="0" fillId="0" borderId="8" xfId="0" applyBorder="1"/>
    <xf numFmtId="0" fontId="0" fillId="0" borderId="46" xfId="0" applyBorder="1"/>
    <xf numFmtId="0" fontId="0" fillId="0" borderId="47" xfId="0" applyBorder="1" applyAlignment="1">
      <alignment horizontal="left"/>
    </xf>
    <xf numFmtId="0" fontId="19" fillId="36" borderId="46" xfId="0" applyFont="1" applyFill="1" applyBorder="1"/>
    <xf numFmtId="0" fontId="19" fillId="36" borderId="8" xfId="0" applyFont="1" applyFill="1" applyBorder="1"/>
    <xf numFmtId="0" fontId="19" fillId="37" borderId="46" xfId="0" applyFont="1" applyFill="1" applyBorder="1"/>
    <xf numFmtId="0" fontId="1" fillId="37" borderId="8" xfId="0" applyFont="1" applyFill="1" applyBorder="1"/>
    <xf numFmtId="164" fontId="1" fillId="37" borderId="8" xfId="53" applyNumberFormat="1" applyFont="1" applyFill="1" applyBorder="1"/>
    <xf numFmtId="0" fontId="1" fillId="0" borderId="46" xfId="0" applyFont="1" applyBorder="1"/>
    <xf numFmtId="0" fontId="19" fillId="0" borderId="8" xfId="0" applyFont="1" applyBorder="1" applyAlignment="1">
      <alignment wrapText="1"/>
    </xf>
    <xf numFmtId="0" fontId="0" fillId="39" borderId="8" xfId="0" applyFill="1" applyBorder="1"/>
    <xf numFmtId="0" fontId="0" fillId="0" borderId="46" xfId="141" applyFont="1" applyBorder="1">
      <alignment/>
      <protection/>
    </xf>
    <xf numFmtId="164" fontId="0" fillId="0" borderId="8" xfId="18" applyNumberFormat="1" applyFont="1" applyBorder="1"/>
    <xf numFmtId="164" fontId="0" fillId="0" borderId="8" xfId="18" applyNumberFormat="1" applyFont="1" applyBorder="1" applyAlignment="1" quotePrefix="1">
      <alignment horizontal="center"/>
    </xf>
    <xf numFmtId="164" fontId="0" fillId="0" borderId="8" xfId="18" applyNumberFormat="1" applyFont="1" applyBorder="1" applyAlignment="1">
      <alignment horizontal="center"/>
    </xf>
    <xf numFmtId="0" fontId="19" fillId="36" borderId="46" xfId="0" applyFont="1" applyFill="1" applyBorder="1" applyAlignment="1">
      <alignment horizontal="center"/>
    </xf>
    <xf numFmtId="0" fontId="19" fillId="37" borderId="48" xfId="0" applyFont="1" applyFill="1" applyBorder="1"/>
    <xf numFmtId="9" fontId="0" fillId="0" borderId="46" xfId="0" applyNumberFormat="1" applyBorder="1"/>
    <xf numFmtId="9" fontId="0" fillId="0" borderId="8" xfId="0" applyNumberFormat="1" applyBorder="1"/>
    <xf numFmtId="9" fontId="0" fillId="0" borderId="44" xfId="0" applyNumberFormat="1" applyBorder="1"/>
    <xf numFmtId="9" fontId="0" fillId="37" borderId="46" xfId="0" applyNumberFormat="1" applyFill="1" applyBorder="1"/>
    <xf numFmtId="9" fontId="0" fillId="37" borderId="8" xfId="0" applyNumberFormat="1" applyFill="1" applyBorder="1"/>
    <xf numFmtId="9" fontId="0" fillId="37" borderId="44" xfId="0" applyNumberFormat="1" applyFill="1" applyBorder="1"/>
    <xf numFmtId="176" fontId="0" fillId="0" borderId="44" xfId="523" applyNumberFormat="1" applyFont="1" applyFill="1" applyBorder="1" applyAlignment="1">
      <alignment vertical="center"/>
    </xf>
    <xf numFmtId="42" fontId="0" fillId="0" borderId="8" xfId="0" applyNumberFormat="1" applyBorder="1"/>
    <xf numFmtId="165" fontId="0" fillId="0" borderId="8" xfId="717" applyNumberFormat="1" applyFont="1" applyFill="1" applyBorder="1" applyAlignment="1">
      <alignment vertical="center"/>
    </xf>
    <xf numFmtId="0" fontId="0" fillId="0" borderId="0" xfId="146">
      <alignment/>
      <protection/>
    </xf>
    <xf numFmtId="0" fontId="19" fillId="36" borderId="48" xfId="146" applyFont="1" applyFill="1" applyBorder="1">
      <alignment/>
      <protection/>
    </xf>
    <xf numFmtId="0" fontId="19" fillId="36" borderId="47" xfId="146" applyFont="1" applyFill="1" applyBorder="1" applyAlignment="1">
      <alignment horizontal="center"/>
      <protection/>
    </xf>
    <xf numFmtId="0" fontId="19" fillId="36" borderId="26" xfId="146" applyFont="1" applyFill="1" applyBorder="1" applyAlignment="1">
      <alignment horizontal="center"/>
      <protection/>
    </xf>
    <xf numFmtId="0" fontId="19" fillId="36" borderId="49" xfId="146" applyFont="1" applyFill="1" applyBorder="1" applyAlignment="1">
      <alignment horizontal="center"/>
      <protection/>
    </xf>
    <xf numFmtId="0" fontId="0" fillId="36" borderId="24" xfId="146" applyFill="1" applyBorder="1">
      <alignment/>
      <protection/>
    </xf>
    <xf numFmtId="0" fontId="0" fillId="36" borderId="50" xfId="146" applyFill="1" applyBorder="1">
      <alignment/>
      <protection/>
    </xf>
    <xf numFmtId="0" fontId="0" fillId="36" borderId="51" xfId="146" applyFill="1" applyBorder="1">
      <alignment/>
      <protection/>
    </xf>
    <xf numFmtId="0" fontId="0" fillId="36" borderId="31" xfId="146" applyFill="1" applyBorder="1">
      <alignment/>
      <protection/>
    </xf>
    <xf numFmtId="0" fontId="0" fillId="36" borderId="0" xfId="146" applyFill="1">
      <alignment/>
      <protection/>
    </xf>
    <xf numFmtId="0" fontId="0" fillId="36" borderId="39" xfId="146" applyFill="1" applyBorder="1">
      <alignment/>
      <protection/>
    </xf>
    <xf numFmtId="0" fontId="0" fillId="0" borderId="48" xfId="146" applyFont="1" applyBorder="1" applyAlignment="1" quotePrefix="1">
      <alignment horizontal="left"/>
      <protection/>
    </xf>
    <xf numFmtId="0" fontId="0" fillId="0" borderId="48" xfId="146" applyFont="1" applyBorder="1">
      <alignment/>
      <protection/>
    </xf>
    <xf numFmtId="9" fontId="0" fillId="0" borderId="33" xfId="211" applyFont="1" applyBorder="1"/>
    <xf numFmtId="9" fontId="0" fillId="0" borderId="25" xfId="211" applyFont="1" applyBorder="1"/>
    <xf numFmtId="9" fontId="0" fillId="0" borderId="32" xfId="211" applyFont="1" applyBorder="1"/>
    <xf numFmtId="0" fontId="19" fillId="0" borderId="52" xfId="146" applyFont="1" applyBorder="1" applyAlignment="1" quotePrefix="1">
      <alignment horizontal="left"/>
      <protection/>
    </xf>
    <xf numFmtId="9" fontId="0" fillId="0" borderId="38" xfId="211" applyFont="1" applyBorder="1"/>
    <xf numFmtId="9" fontId="0" fillId="0" borderId="36" xfId="211" applyFont="1" applyBorder="1"/>
    <xf numFmtId="9" fontId="0" fillId="0" borderId="37" xfId="211" applyFont="1" applyBorder="1"/>
    <xf numFmtId="0" fontId="56" fillId="0" borderId="48" xfId="146" applyFont="1" applyBorder="1">
      <alignment/>
      <protection/>
    </xf>
    <xf numFmtId="0" fontId="0" fillId="0" borderId="52" xfId="146" applyFont="1" applyBorder="1">
      <alignment/>
      <protection/>
    </xf>
    <xf numFmtId="0" fontId="0" fillId="0" borderId="0" xfId="146" applyFont="1">
      <alignment/>
      <protection/>
    </xf>
    <xf numFmtId="0" fontId="0" fillId="0" borderId="24" xfId="146" applyFont="1" applyBorder="1">
      <alignment/>
      <protection/>
    </xf>
    <xf numFmtId="165" fontId="0" fillId="0" borderId="0" xfId="146" applyNumberFormat="1">
      <alignment/>
      <protection/>
    </xf>
    <xf numFmtId="5" fontId="19" fillId="0" borderId="53" xfId="146" applyNumberFormat="1" applyFont="1" applyBorder="1" applyAlignment="1" quotePrefix="1">
      <alignment horizontal="left"/>
      <protection/>
    </xf>
    <xf numFmtId="0" fontId="0" fillId="0" borderId="54" xfId="146" applyFont="1" applyBorder="1" applyAlignment="1" quotePrefix="1">
      <alignment horizontal="left"/>
      <protection/>
    </xf>
    <xf numFmtId="3" fontId="0" fillId="0" borderId="0" xfId="146" applyNumberFormat="1">
      <alignment/>
      <protection/>
    </xf>
    <xf numFmtId="165" fontId="0" fillId="0" borderId="0" xfId="0" applyNumberFormat="1"/>
    <xf numFmtId="164" fontId="0" fillId="0" borderId="49" xfId="0" applyNumberFormat="1" applyBorder="1"/>
    <xf numFmtId="43" fontId="0" fillId="0" borderId="8" xfId="18" applyFont="1" applyBorder="1"/>
    <xf numFmtId="1" fontId="0" fillId="0" borderId="8" xfId="18" applyNumberFormat="1" applyFont="1" applyBorder="1"/>
    <xf numFmtId="6" fontId="0" fillId="0" borderId="0" xfId="0" applyNumberFormat="1"/>
    <xf numFmtId="9" fontId="0" fillId="0" borderId="0" xfId="15" applyFont="1"/>
    <xf numFmtId="164" fontId="0" fillId="0" borderId="8" xfId="53" applyNumberFormat="1" applyFont="1" applyFill="1" applyBorder="1" applyAlignment="1">
      <alignment horizontal="left"/>
    </xf>
    <xf numFmtId="164" fontId="0" fillId="0" borderId="8" xfId="18" applyNumberFormat="1" applyFont="1" applyBorder="1" applyAlignment="1">
      <alignment horizontal="left" vertical="center" wrapText="1"/>
    </xf>
    <xf numFmtId="164" fontId="0" fillId="0" borderId="8" xfId="53" applyNumberFormat="1" applyFont="1" applyBorder="1" applyAlignment="1">
      <alignment horizontal="left"/>
    </xf>
    <xf numFmtId="43" fontId="0" fillId="0" borderId="8" xfId="18" applyFont="1" applyBorder="1" applyAlignment="1">
      <alignment horizontal="center"/>
    </xf>
    <xf numFmtId="0" fontId="0" fillId="37" borderId="30" xfId="542" applyFont="1" applyFill="1" applyBorder="1">
      <alignment/>
      <protection/>
    </xf>
    <xf numFmtId="0" fontId="0" fillId="37" borderId="43" xfId="542" applyFont="1" applyFill="1" applyBorder="1" applyAlignment="1">
      <alignment horizontal="center"/>
      <protection/>
    </xf>
    <xf numFmtId="164" fontId="0" fillId="0" borderId="43" xfId="0" applyNumberFormat="1" applyBorder="1"/>
    <xf numFmtId="164" fontId="0" fillId="0" borderId="55" xfId="542" applyNumberFormat="1" applyFont="1" applyBorder="1">
      <alignment/>
      <protection/>
    </xf>
    <xf numFmtId="164" fontId="0" fillId="37" borderId="46" xfId="53" applyNumberFormat="1" applyFont="1" applyFill="1" applyBorder="1"/>
    <xf numFmtId="175" fontId="0" fillId="0" borderId="43" xfId="542" applyNumberFormat="1" applyFont="1" applyBorder="1">
      <alignment/>
      <protection/>
    </xf>
    <xf numFmtId="165" fontId="0" fillId="0" borderId="43" xfId="717" applyNumberFormat="1" applyFont="1" applyBorder="1"/>
    <xf numFmtId="0" fontId="0" fillId="0" borderId="54" xfId="542" applyFont="1" applyBorder="1">
      <alignment/>
      <protection/>
    </xf>
    <xf numFmtId="0" fontId="19" fillId="37" borderId="48" xfId="542" applyFont="1" applyFill="1" applyBorder="1">
      <alignment/>
      <protection/>
    </xf>
    <xf numFmtId="0" fontId="0" fillId="0" borderId="48" xfId="542" applyFont="1" applyBorder="1">
      <alignment/>
      <protection/>
    </xf>
    <xf numFmtId="0" fontId="19" fillId="0" borderId="48" xfId="542" applyFont="1" applyBorder="1">
      <alignment/>
      <protection/>
    </xf>
    <xf numFmtId="171" fontId="0" fillId="0" borderId="43" xfId="201" applyNumberFormat="1" applyFont="1" applyBorder="1"/>
    <xf numFmtId="164" fontId="0" fillId="37" borderId="43" xfId="53" applyNumberFormat="1" applyFont="1" applyFill="1" applyBorder="1"/>
    <xf numFmtId="164" fontId="0" fillId="0" borderId="43" xfId="53" applyNumberFormat="1" applyFont="1" applyBorder="1"/>
    <xf numFmtId="0" fontId="1" fillId="35" borderId="46" xfId="0" applyFont="1" applyFill="1" applyBorder="1"/>
    <xf numFmtId="44" fontId="0" fillId="0" borderId="32" xfId="16" applyFont="1" applyFill="1" applyBorder="1"/>
    <xf numFmtId="44" fontId="0" fillId="0" borderId="37" xfId="16" applyFont="1" applyFill="1" applyBorder="1"/>
    <xf numFmtId="3" fontId="19" fillId="0" borderId="36" xfId="18" applyNumberFormat="1" applyFont="1" applyFill="1" applyBorder="1"/>
    <xf numFmtId="3" fontId="0" fillId="35" borderId="34" xfId="18" applyNumberFormat="1" applyFont="1" applyFill="1" applyBorder="1" applyAlignment="1">
      <alignment horizontal="center"/>
    </xf>
    <xf numFmtId="0" fontId="19" fillId="36" borderId="33" xfId="0" applyFont="1" applyFill="1" applyBorder="1"/>
    <xf numFmtId="0" fontId="19" fillId="36" borderId="32" xfId="0" applyFont="1" applyFill="1" applyBorder="1" applyAlignment="1">
      <alignment horizontal="center"/>
    </xf>
    <xf numFmtId="3" fontId="19" fillId="0" borderId="32" xfId="18" applyNumberFormat="1" applyFont="1" applyFill="1" applyBorder="1"/>
    <xf numFmtId="3" fontId="19" fillId="0" borderId="56" xfId="18" applyNumberFormat="1" applyFont="1" applyFill="1" applyBorder="1"/>
    <xf numFmtId="0" fontId="19" fillId="0" borderId="38" xfId="0" applyFont="1" applyBorder="1"/>
    <xf numFmtId="3" fontId="19" fillId="36" borderId="36" xfId="18" applyNumberFormat="1" applyFont="1" applyFill="1" applyBorder="1"/>
    <xf numFmtId="164" fontId="0" fillId="35" borderId="8" xfId="18" applyNumberFormat="1" applyFont="1" applyFill="1" applyBorder="1"/>
    <xf numFmtId="176" fontId="0" fillId="0" borderId="57" xfId="523" applyNumberFormat="1" applyFont="1" applyFill="1" applyBorder="1" applyAlignment="1">
      <alignment vertical="center" wrapText="1"/>
    </xf>
    <xf numFmtId="176" fontId="0" fillId="0" borderId="50" xfId="523" applyNumberFormat="1" applyFont="1" applyFill="1" applyBorder="1" applyAlignment="1">
      <alignment vertical="center" wrapText="1"/>
    </xf>
    <xf numFmtId="9" fontId="0" fillId="0" borderId="58" xfId="0" applyNumberFormat="1" applyBorder="1"/>
    <xf numFmtId="9" fontId="0" fillId="0" borderId="34" xfId="0" applyNumberFormat="1" applyBorder="1"/>
    <xf numFmtId="9" fontId="0" fillId="0" borderId="35" xfId="0" applyNumberFormat="1" applyBorder="1"/>
    <xf numFmtId="176" fontId="0" fillId="0" borderId="31" xfId="523" applyNumberFormat="1" applyFont="1" applyFill="1" applyBorder="1" applyAlignment="1">
      <alignment vertical="center" wrapText="1"/>
    </xf>
    <xf numFmtId="176" fontId="0" fillId="0" borderId="59" xfId="523" applyNumberFormat="1" applyFont="1" applyFill="1" applyBorder="1" applyAlignment="1">
      <alignment vertical="center" wrapText="1"/>
    </xf>
    <xf numFmtId="176" fontId="0" fillId="0" borderId="56" xfId="523" applyNumberFormat="1" applyFont="1" applyFill="1" applyBorder="1" applyAlignment="1">
      <alignment vertical="center"/>
    </xf>
    <xf numFmtId="176" fontId="0" fillId="0" borderId="0" xfId="523" applyNumberFormat="1" applyFont="1" applyFill="1" applyBorder="1" applyAlignment="1">
      <alignment vertical="center" wrapText="1"/>
    </xf>
    <xf numFmtId="0" fontId="86" fillId="38" borderId="33" xfId="0" applyFont="1" applyFill="1" applyBorder="1"/>
    <xf numFmtId="0" fontId="0" fillId="38" borderId="32" xfId="0" applyFill="1" applyBorder="1"/>
    <xf numFmtId="0" fontId="86" fillId="38" borderId="46" xfId="0" applyFont="1" applyFill="1" applyBorder="1"/>
    <xf numFmtId="0" fontId="0" fillId="39" borderId="44" xfId="0" applyFill="1" applyBorder="1"/>
    <xf numFmtId="0" fontId="0" fillId="40" borderId="44" xfId="0" applyFill="1" applyBorder="1"/>
    <xf numFmtId="0" fontId="1" fillId="35" borderId="47" xfId="0" applyFont="1" applyFill="1" applyBorder="1"/>
    <xf numFmtId="0" fontId="0" fillId="0" borderId="49" xfId="0" applyBorder="1"/>
    <xf numFmtId="0" fontId="0" fillId="36" borderId="60" xfId="146" applyFont="1" applyFill="1" applyBorder="1">
      <alignment/>
      <protection/>
    </xf>
    <xf numFmtId="0" fontId="0" fillId="36" borderId="61" xfId="146" applyFont="1" applyFill="1" applyBorder="1">
      <alignment/>
      <protection/>
    </xf>
    <xf numFmtId="9" fontId="19" fillId="0" borderId="62" xfId="0" applyNumberFormat="1" applyFont="1" applyBorder="1"/>
    <xf numFmtId="9" fontId="19" fillId="0" borderId="63" xfId="0" applyNumberFormat="1" applyFont="1" applyBorder="1"/>
    <xf numFmtId="9" fontId="19" fillId="0" borderId="64" xfId="0" applyNumberFormat="1" applyFont="1" applyBorder="1"/>
    <xf numFmtId="0" fontId="89" fillId="37" borderId="62" xfId="0" applyFont="1" applyFill="1" applyBorder="1"/>
    <xf numFmtId="0" fontId="19" fillId="37" borderId="61" xfId="0" applyFont="1" applyFill="1" applyBorder="1"/>
    <xf numFmtId="0" fontId="19" fillId="37" borderId="65" xfId="0" applyFont="1" applyFill="1" applyBorder="1" applyAlignment="1">
      <alignment horizontal="center"/>
    </xf>
    <xf numFmtId="0" fontId="93" fillId="41" borderId="66" xfId="0" applyFont="1" applyFill="1" applyBorder="1" applyAlignment="1">
      <alignment horizontal="center" vertical="center" wrapText="1"/>
    </xf>
    <xf numFmtId="0" fontId="19" fillId="0" borderId="62" xfId="0" applyFont="1" applyBorder="1"/>
    <xf numFmtId="3" fontId="19" fillId="0" borderId="67" xfId="18" applyNumberFormat="1" applyFont="1" applyFill="1" applyBorder="1"/>
    <xf numFmtId="3" fontId="19" fillId="0" borderId="63" xfId="18" applyNumberFormat="1" applyFont="1" applyFill="1" applyBorder="1"/>
    <xf numFmtId="3" fontId="19" fillId="0" borderId="64" xfId="18" applyNumberFormat="1" applyFont="1" applyFill="1" applyBorder="1"/>
    <xf numFmtId="9" fontId="19" fillId="0" borderId="62" xfId="523" applyNumberFormat="1" applyFont="1" applyFill="1" applyBorder="1" applyAlignment="1">
      <alignment vertical="center" wrapText="1"/>
    </xf>
    <xf numFmtId="9" fontId="19" fillId="0" borderId="63" xfId="523" applyNumberFormat="1" applyFont="1" applyFill="1" applyBorder="1" applyAlignment="1">
      <alignment vertical="center" wrapText="1"/>
    </xf>
    <xf numFmtId="9" fontId="19" fillId="0" borderId="64" xfId="523" applyNumberFormat="1" applyFont="1" applyFill="1" applyBorder="1" applyAlignment="1">
      <alignment vertical="center" wrapText="1"/>
    </xf>
    <xf numFmtId="0" fontId="19" fillId="0" borderId="61" xfId="0" applyFont="1" applyBorder="1" applyAlignment="1" quotePrefix="1">
      <alignment horizontal="left"/>
    </xf>
    <xf numFmtId="0" fontId="0" fillId="36" borderId="68" xfId="146" applyFont="1" applyFill="1" applyBorder="1">
      <alignment/>
      <protection/>
    </xf>
    <xf numFmtId="0" fontId="19" fillId="36" borderId="69" xfId="146" applyFont="1" applyFill="1" applyBorder="1">
      <alignment/>
      <protection/>
    </xf>
    <xf numFmtId="0" fontId="0" fillId="36" borderId="70" xfId="146" applyFont="1" applyFill="1" applyBorder="1">
      <alignment/>
      <protection/>
    </xf>
    <xf numFmtId="0" fontId="19" fillId="36" borderId="71" xfId="542" applyFont="1" applyFill="1" applyBorder="1">
      <alignment/>
      <protection/>
    </xf>
    <xf numFmtId="0" fontId="0" fillId="37" borderId="69" xfId="542" applyFont="1" applyFill="1" applyBorder="1">
      <alignment/>
      <protection/>
    </xf>
    <xf numFmtId="0" fontId="19" fillId="36" borderId="70" xfId="0" applyFont="1" applyFill="1" applyBorder="1"/>
    <xf numFmtId="0" fontId="0" fillId="0" borderId="72" xfId="542" applyFont="1" applyBorder="1">
      <alignment/>
      <protection/>
    </xf>
    <xf numFmtId="0" fontId="0" fillId="0" borderId="55" xfId="542" applyFont="1" applyBorder="1">
      <alignment/>
      <protection/>
    </xf>
    <xf numFmtId="164" fontId="0" fillId="0" borderId="0" xfId="542" applyNumberFormat="1" applyFont="1">
      <alignment/>
      <protection/>
    </xf>
    <xf numFmtId="0" fontId="0" fillId="0" borderId="0" xfId="0" applyAlignment="1" quotePrefix="1">
      <alignment horizontal="left" wrapText="1"/>
    </xf>
    <xf numFmtId="3" fontId="19" fillId="0" borderId="73" xfId="18" applyNumberFormat="1" applyFont="1" applyFill="1" applyBorder="1"/>
    <xf numFmtId="3" fontId="19" fillId="0" borderId="74" xfId="18" applyNumberFormat="1" applyFont="1" applyFill="1" applyBorder="1"/>
    <xf numFmtId="164" fontId="0" fillId="0" borderId="34" xfId="53" applyNumberFormat="1" applyFont="1" applyBorder="1" applyAlignment="1">
      <alignment horizontal="left"/>
    </xf>
    <xf numFmtId="164" fontId="0" fillId="0" borderId="34" xfId="18" applyNumberFormat="1" applyFont="1" applyBorder="1" applyAlignment="1">
      <alignment horizontal="left" vertical="center" wrapText="1"/>
    </xf>
    <xf numFmtId="44" fontId="0" fillId="0" borderId="0" xfId="146" applyNumberFormat="1">
      <alignment/>
      <protection/>
    </xf>
    <xf numFmtId="3" fontId="0" fillId="0" borderId="8" xfId="18" applyNumberFormat="1" applyFont="1" applyBorder="1"/>
    <xf numFmtId="164" fontId="0" fillId="0" borderId="8" xfId="53" applyNumberFormat="1" applyFont="1" applyBorder="1" applyAlignment="1">
      <alignment horizontal="left" vertical="center" wrapText="1"/>
    </xf>
    <xf numFmtId="44" fontId="0" fillId="0" borderId="0" xfId="16" applyFont="1"/>
    <xf numFmtId="44" fontId="0" fillId="0" borderId="8" xfId="16" applyFont="1" applyFill="1" applyBorder="1"/>
    <xf numFmtId="42" fontId="0" fillId="0" borderId="24" xfId="717" applyNumberFormat="1" applyFont="1" applyBorder="1" applyAlignment="1">
      <alignment vertical="top"/>
    </xf>
    <xf numFmtId="42" fontId="0" fillId="0" borderId="25" xfId="717" applyNumberFormat="1" applyFont="1" applyBorder="1" applyAlignment="1">
      <alignment vertical="top"/>
    </xf>
    <xf numFmtId="42" fontId="0" fillId="0" borderId="51" xfId="717" applyNumberFormat="1" applyFont="1" applyBorder="1" applyAlignment="1">
      <alignment vertical="top"/>
    </xf>
    <xf numFmtId="42" fontId="19" fillId="0" borderId="75" xfId="717" applyNumberFormat="1" applyFont="1" applyBorder="1" applyAlignment="1">
      <alignment vertical="top"/>
    </xf>
    <xf numFmtId="42" fontId="19" fillId="0" borderId="36" xfId="717" applyNumberFormat="1" applyFont="1" applyBorder="1" applyAlignment="1">
      <alignment vertical="top"/>
    </xf>
    <xf numFmtId="42" fontId="19" fillId="0" borderId="41" xfId="717" applyNumberFormat="1" applyFont="1" applyBorder="1" applyAlignment="1">
      <alignment vertical="top"/>
    </xf>
    <xf numFmtId="42" fontId="0" fillId="0" borderId="24" xfId="717" applyNumberFormat="1" applyFont="1" applyFill="1" applyBorder="1" applyAlignment="1">
      <alignment vertical="top"/>
    </xf>
    <xf numFmtId="42" fontId="0" fillId="0" borderId="25" xfId="717" applyNumberFormat="1" applyFont="1" applyFill="1" applyBorder="1" applyAlignment="1">
      <alignment vertical="top"/>
    </xf>
    <xf numFmtId="42" fontId="0" fillId="0" borderId="51" xfId="717" applyNumberFormat="1" applyFont="1" applyFill="1" applyBorder="1" applyAlignment="1">
      <alignment vertical="top"/>
    </xf>
    <xf numFmtId="165" fontId="0" fillId="0" borderId="37" xfId="717" applyNumberFormat="1" applyFont="1" applyBorder="1" applyAlignment="1">
      <alignment vertical="top"/>
    </xf>
    <xf numFmtId="165" fontId="0" fillId="0" borderId="37" xfId="146" applyNumberFormat="1" applyFont="1" applyBorder="1">
      <alignment/>
      <protection/>
    </xf>
    <xf numFmtId="0" fontId="0" fillId="36" borderId="62" xfId="146" applyFont="1" applyFill="1" applyBorder="1">
      <alignment/>
      <protection/>
    </xf>
    <xf numFmtId="0" fontId="0" fillId="36" borderId="63" xfId="146" applyFont="1" applyFill="1" applyBorder="1">
      <alignment/>
      <protection/>
    </xf>
    <xf numFmtId="0" fontId="0" fillId="36" borderId="64" xfId="146" applyFont="1" applyFill="1" applyBorder="1">
      <alignment/>
      <protection/>
    </xf>
    <xf numFmtId="165" fontId="0" fillId="0" borderId="75" xfId="146" applyNumberFormat="1" applyBorder="1" applyAlignment="1">
      <alignment vertical="top" wrapText="1"/>
      <protection/>
    </xf>
    <xf numFmtId="165" fontId="0" fillId="0" borderId="36" xfId="146" applyNumberFormat="1" applyBorder="1" applyAlignment="1">
      <alignment vertical="top" wrapText="1"/>
      <protection/>
    </xf>
    <xf numFmtId="0" fontId="0" fillId="36" borderId="38" xfId="146" applyFont="1" applyFill="1" applyBorder="1">
      <alignment/>
      <protection/>
    </xf>
    <xf numFmtId="0" fontId="0" fillId="36" borderId="47" xfId="146" applyFont="1" applyFill="1" applyBorder="1">
      <alignment/>
      <protection/>
    </xf>
    <xf numFmtId="165" fontId="0" fillId="0" borderId="63" xfId="146" applyNumberFormat="1" applyBorder="1" applyAlignment="1">
      <alignment vertical="top" wrapText="1"/>
      <protection/>
    </xf>
    <xf numFmtId="164" fontId="0" fillId="35" borderId="34" xfId="18" applyNumberFormat="1" applyFont="1" applyFill="1" applyBorder="1"/>
    <xf numFmtId="164" fontId="0" fillId="0" borderId="34" xfId="18" applyNumberFormat="1" applyFont="1" applyBorder="1"/>
    <xf numFmtId="0" fontId="1" fillId="0" borderId="0" xfId="0" applyFont="1"/>
    <xf numFmtId="3" fontId="0" fillId="0" borderId="34" xfId="18" applyNumberFormat="1" applyFont="1" applyBorder="1"/>
    <xf numFmtId="3" fontId="0" fillId="0" borderId="30" xfId="18" applyNumberFormat="1" applyFont="1" applyBorder="1"/>
    <xf numFmtId="165" fontId="0" fillId="36" borderId="24" xfId="16" applyNumberFormat="1" applyFill="1" applyBorder="1"/>
    <xf numFmtId="165" fontId="0" fillId="36" borderId="50" xfId="16" applyNumberFormat="1" applyFill="1" applyBorder="1"/>
    <xf numFmtId="165" fontId="0" fillId="36" borderId="51" xfId="16" applyNumberFormat="1" applyFill="1" applyBorder="1"/>
    <xf numFmtId="9" fontId="0" fillId="0" borderId="0" xfId="0" applyNumberFormat="1"/>
    <xf numFmtId="0" fontId="23" fillId="0" borderId="0" xfId="141" applyFont="1">
      <alignment/>
      <protection/>
    </xf>
    <xf numFmtId="0" fontId="0" fillId="37" borderId="8" xfId="141" applyFont="1" applyFill="1" applyBorder="1" applyAlignment="1">
      <alignment horizontal="center" wrapText="1"/>
      <protection/>
    </xf>
    <xf numFmtId="44" fontId="0" fillId="37" borderId="8" xfId="78" applyFont="1" applyFill="1" applyBorder="1" applyAlignment="1">
      <alignment wrapText="1"/>
    </xf>
    <xf numFmtId="42" fontId="0" fillId="37" borderId="8" xfId="78" applyNumberFormat="1" applyFont="1" applyFill="1" applyBorder="1" applyAlignment="1">
      <alignment wrapText="1"/>
    </xf>
    <xf numFmtId="165" fontId="23" fillId="0" borderId="0" xfId="141" applyNumberFormat="1" applyFont="1">
      <alignment/>
      <protection/>
    </xf>
    <xf numFmtId="9" fontId="0" fillId="37" borderId="8" xfId="78" applyNumberFormat="1" applyFont="1" applyFill="1" applyBorder="1" applyAlignment="1">
      <alignment wrapText="1"/>
    </xf>
    <xf numFmtId="0" fontId="95" fillId="0" borderId="0" xfId="141" applyFont="1">
      <alignment/>
      <protection/>
    </xf>
    <xf numFmtId="2" fontId="0" fillId="0" borderId="0" xfId="0" applyNumberFormat="1"/>
    <xf numFmtId="0" fontId="57" fillId="0" borderId="0" xfId="141" applyFont="1" applyAlignment="1">
      <alignment horizontal="center"/>
      <protection/>
    </xf>
    <xf numFmtId="3" fontId="58" fillId="0" borderId="0" xfId="141" applyNumberFormat="1" applyFont="1">
      <alignment/>
      <protection/>
    </xf>
    <xf numFmtId="3" fontId="58" fillId="0" borderId="0" xfId="141" applyNumberFormat="1" applyFont="1" applyAlignment="1">
      <alignment horizontal="center"/>
      <protection/>
    </xf>
    <xf numFmtId="3" fontId="0" fillId="0" borderId="0" xfId="0" applyNumberFormat="1"/>
    <xf numFmtId="0" fontId="0" fillId="0" borderId="0" xfId="141" applyFont="1" applyAlignment="1">
      <alignment horizontal="center"/>
      <protection/>
    </xf>
    <xf numFmtId="0" fontId="19" fillId="36" borderId="62" xfId="141" applyFont="1" applyFill="1" applyBorder="1" applyAlignment="1">
      <alignment horizontal="center" vertical="center" wrapText="1"/>
      <protection/>
    </xf>
    <xf numFmtId="3" fontId="19" fillId="36" borderId="63" xfId="141" applyNumberFormat="1" applyFont="1" applyFill="1" applyBorder="1" applyAlignment="1">
      <alignment horizontal="center" vertical="center" wrapText="1"/>
      <protection/>
    </xf>
    <xf numFmtId="0" fontId="19" fillId="36" borderId="63" xfId="141" applyFont="1" applyFill="1" applyBorder="1" applyAlignment="1">
      <alignment horizontal="center" vertical="center" wrapText="1"/>
      <protection/>
    </xf>
    <xf numFmtId="0" fontId="19" fillId="36" borderId="64" xfId="141" applyFont="1" applyFill="1" applyBorder="1" applyAlignment="1">
      <alignment horizontal="center" vertical="center" wrapText="1"/>
      <protection/>
    </xf>
    <xf numFmtId="177" fontId="19" fillId="0" borderId="33" xfId="141" applyNumberFormat="1" applyFont="1" applyBorder="1" applyAlignment="1">
      <alignment horizontal="left"/>
      <protection/>
    </xf>
    <xf numFmtId="3" fontId="0" fillId="0" borderId="25" xfId="141" applyNumberFormat="1" applyFont="1" applyBorder="1" applyAlignment="1">
      <alignment horizontal="center" vertical="center"/>
      <protection/>
    </xf>
    <xf numFmtId="171" fontId="0" fillId="0" borderId="25" xfId="141" applyNumberFormat="1" applyFont="1" applyBorder="1" applyAlignment="1">
      <alignment horizontal="center" vertical="center"/>
      <protection/>
    </xf>
    <xf numFmtId="171" fontId="0" fillId="0" borderId="32" xfId="141" applyNumberFormat="1" applyFont="1" applyBorder="1" applyAlignment="1">
      <alignment horizontal="center" vertical="center"/>
      <protection/>
    </xf>
    <xf numFmtId="177" fontId="19" fillId="0" borderId="46" xfId="141" applyNumberFormat="1" applyFont="1" applyBorder="1" applyAlignment="1">
      <alignment horizontal="left"/>
      <protection/>
    </xf>
    <xf numFmtId="3" fontId="0" fillId="0" borderId="8" xfId="141" applyNumberFormat="1" applyFont="1" applyBorder="1" applyAlignment="1">
      <alignment horizontal="center" vertical="center"/>
      <protection/>
    </xf>
    <xf numFmtId="177" fontId="19" fillId="0" borderId="58" xfId="141" applyNumberFormat="1" applyFont="1" applyBorder="1" applyAlignment="1">
      <alignment horizontal="left"/>
      <protection/>
    </xf>
    <xf numFmtId="3" fontId="0" fillId="0" borderId="34" xfId="141" applyNumberFormat="1" applyFont="1" applyBorder="1" applyAlignment="1">
      <alignment horizontal="center" vertical="center"/>
      <protection/>
    </xf>
    <xf numFmtId="0" fontId="19" fillId="0" borderId="62" xfId="141" applyFont="1" applyBorder="1" applyAlignment="1">
      <alignment horizontal="center"/>
      <protection/>
    </xf>
    <xf numFmtId="3" fontId="19" fillId="0" borderId="63" xfId="141" applyNumberFormat="1" applyFont="1" applyBorder="1" applyAlignment="1">
      <alignment horizontal="center" vertical="center"/>
      <protection/>
    </xf>
    <xf numFmtId="171" fontId="19" fillId="0" borderId="63" xfId="141" applyNumberFormat="1" applyFont="1" applyBorder="1" applyAlignment="1">
      <alignment horizontal="center" vertical="center"/>
      <protection/>
    </xf>
    <xf numFmtId="171" fontId="19" fillId="0" borderId="64" xfId="141" applyNumberFormat="1" applyFont="1" applyBorder="1" applyAlignment="1">
      <alignment horizontal="center" vertical="center"/>
      <protection/>
    </xf>
    <xf numFmtId="0" fontId="19" fillId="0" borderId="0" xfId="141" applyFont="1" applyAlignment="1">
      <alignment horizontal="center"/>
      <protection/>
    </xf>
    <xf numFmtId="3" fontId="19" fillId="0" borderId="0" xfId="141" applyNumberFormat="1" applyFont="1" applyAlignment="1">
      <alignment horizontal="right"/>
      <protection/>
    </xf>
    <xf numFmtId="10" fontId="19" fillId="0" borderId="0" xfId="141" applyNumberFormat="1" applyFont="1" applyAlignment="1">
      <alignment horizontal="right"/>
      <protection/>
    </xf>
    <xf numFmtId="0" fontId="0" fillId="0" borderId="0" xfId="0" applyAlignment="1">
      <alignment vertical="center"/>
    </xf>
    <xf numFmtId="171" fontId="0" fillId="0" borderId="0" xfId="15" applyNumberFormat="1" applyFont="1" applyAlignment="1">
      <alignment vertical="center"/>
    </xf>
    <xf numFmtId="0" fontId="0" fillId="0" borderId="0" xfId="2821" applyFont="1" applyAlignment="1">
      <alignment vertical="center" wrapText="1"/>
      <protection/>
    </xf>
    <xf numFmtId="0" fontId="0" fillId="0" borderId="0" xfId="2821" applyFont="1" applyAlignment="1">
      <alignment wrapText="1"/>
      <protection/>
    </xf>
    <xf numFmtId="0" fontId="19" fillId="0" borderId="0" xfId="141" applyFont="1">
      <alignment/>
      <protection/>
    </xf>
    <xf numFmtId="3" fontId="0" fillId="0" borderId="0" xfId="141" applyNumberFormat="1" applyFont="1">
      <alignment/>
      <protection/>
    </xf>
    <xf numFmtId="3" fontId="0" fillId="0" borderId="25" xfId="141" applyNumberFormat="1" applyBorder="1" applyAlignment="1">
      <alignment horizontal="center" vertical="center"/>
      <protection/>
    </xf>
    <xf numFmtId="3" fontId="0" fillId="0" borderId="57" xfId="141" applyNumberFormat="1" applyFont="1" applyBorder="1" applyAlignment="1">
      <alignment horizontal="center" vertical="center"/>
      <protection/>
    </xf>
    <xf numFmtId="3" fontId="0" fillId="0" borderId="8" xfId="0" applyNumberFormat="1" applyBorder="1" applyAlignment="1">
      <alignment horizontal="center" vertical="center"/>
    </xf>
    <xf numFmtId="0" fontId="0" fillId="0" borderId="0" xfId="0" applyFont="1"/>
    <xf numFmtId="0" fontId="23" fillId="0" borderId="0" xfId="0" applyFont="1"/>
    <xf numFmtId="0" fontId="0" fillId="0" borderId="46" xfId="0" applyBorder="1" applyAlignment="1">
      <alignment horizontal="left"/>
    </xf>
    <xf numFmtId="171" fontId="0" fillId="0" borderId="8" xfId="0" applyNumberFormat="1" applyBorder="1" applyAlignment="1">
      <alignment horizontal="center" vertical="center"/>
    </xf>
    <xf numFmtId="171" fontId="0" fillId="0" borderId="44" xfId="0" applyNumberFormat="1" applyBorder="1" applyAlignment="1">
      <alignment horizontal="center" vertical="center"/>
    </xf>
    <xf numFmtId="3" fontId="0" fillId="0" borderId="0" xfId="0" applyNumberFormat="1" applyAlignment="1">
      <alignment horizontal="center"/>
    </xf>
    <xf numFmtId="3" fontId="0" fillId="0" borderId="8" xfId="16280" applyNumberFormat="1" applyFont="1" applyBorder="1" applyAlignment="1">
      <alignment horizontal="center" vertical="center"/>
      <protection/>
    </xf>
    <xf numFmtId="0" fontId="0" fillId="0" borderId="58" xfId="0" applyBorder="1" applyAlignment="1">
      <alignment horizontal="left"/>
    </xf>
    <xf numFmtId="3" fontId="0" fillId="0" borderId="34" xfId="0" applyNumberFormat="1" applyBorder="1" applyAlignment="1">
      <alignment horizontal="center" vertical="center"/>
    </xf>
    <xf numFmtId="0" fontId="19" fillId="0" borderId="62" xfId="0" applyFont="1" applyBorder="1" applyAlignment="1">
      <alignment horizontal="center"/>
    </xf>
    <xf numFmtId="3" fontId="19" fillId="0" borderId="63" xfId="0" applyNumberFormat="1" applyFont="1" applyBorder="1" applyAlignment="1">
      <alignment horizontal="center" vertical="center"/>
    </xf>
    <xf numFmtId="171" fontId="19" fillId="0" borderId="63" xfId="0" applyNumberFormat="1" applyFont="1" applyBorder="1" applyAlignment="1">
      <alignment horizontal="center" vertical="center"/>
    </xf>
    <xf numFmtId="0" fontId="0" fillId="0" borderId="48" xfId="0" applyBorder="1" applyAlignment="1">
      <alignment horizontal="left" vertical="center" wrapText="1"/>
    </xf>
    <xf numFmtId="0" fontId="18" fillId="0" borderId="48" xfId="0" applyFont="1" applyBorder="1" applyAlignment="1">
      <alignment horizontal="left" vertical="center" wrapText="1"/>
    </xf>
    <xf numFmtId="0" fontId="0" fillId="0" borderId="8" xfId="0" applyFont="1" applyBorder="1" applyAlignment="1">
      <alignment horizontal="center" vertical="center"/>
    </xf>
    <xf numFmtId="0" fontId="0" fillId="0" borderId="76" xfId="0" applyFont="1" applyBorder="1" applyAlignment="1">
      <alignment horizontal="center" vertical="center"/>
    </xf>
    <xf numFmtId="0" fontId="1" fillId="0" borderId="8" xfId="0" applyFont="1" applyBorder="1"/>
    <xf numFmtId="0" fontId="1" fillId="0" borderId="8" xfId="0" applyFont="1" applyBorder="1" applyAlignment="1">
      <alignment horizontal="center"/>
    </xf>
    <xf numFmtId="0" fontId="1" fillId="0" borderId="76" xfId="0" applyFont="1" applyBorder="1" applyAlignment="1">
      <alignment horizontal="center"/>
    </xf>
    <xf numFmtId="0" fontId="97" fillId="0" borderId="8" xfId="0" applyFont="1" applyBorder="1" applyAlignment="1">
      <alignment horizontal="center" vertical="center"/>
    </xf>
    <xf numFmtId="0" fontId="0" fillId="0" borderId="48" xfId="909" applyFont="1" applyBorder="1" applyAlignment="1">
      <alignment horizontal="left"/>
      <protection/>
    </xf>
    <xf numFmtId="0" fontId="19" fillId="0" borderId="0" xfId="0" applyFont="1" applyAlignment="1">
      <alignment horizontal="left"/>
    </xf>
    <xf numFmtId="0" fontId="0" fillId="0" borderId="0" xfId="0" applyFont="1" applyAlignment="1">
      <alignment horizontal="center" vertical="center"/>
    </xf>
    <xf numFmtId="0" fontId="98" fillId="0" borderId="0" xfId="0" applyFont="1" applyAlignment="1">
      <alignment horizontal="center" vertical="center"/>
    </xf>
    <xf numFmtId="0" fontId="58" fillId="0" borderId="0" xfId="141" applyFont="1">
      <alignment/>
      <protection/>
    </xf>
    <xf numFmtId="0" fontId="0" fillId="0" borderId="0" xfId="141" applyFont="1">
      <alignment/>
      <protection/>
    </xf>
    <xf numFmtId="0" fontId="59" fillId="0" borderId="0" xfId="141" applyFont="1">
      <alignment/>
      <protection/>
    </xf>
    <xf numFmtId="171" fontId="0" fillId="0" borderId="25" xfId="141" applyNumberFormat="1" applyBorder="1" applyAlignment="1">
      <alignment horizontal="center" vertical="center"/>
      <protection/>
    </xf>
    <xf numFmtId="171" fontId="0" fillId="0" borderId="32" xfId="141" applyNumberFormat="1" applyBorder="1" applyAlignment="1">
      <alignment horizontal="center" vertical="center"/>
      <protection/>
    </xf>
    <xf numFmtId="3" fontId="0" fillId="0" borderId="59" xfId="141" applyNumberFormat="1" applyBorder="1" applyAlignment="1">
      <alignment horizontal="center" vertical="center"/>
      <protection/>
    </xf>
    <xf numFmtId="0" fontId="0" fillId="0" borderId="0" xfId="0" applyFont="1"/>
    <xf numFmtId="3" fontId="0" fillId="0" borderId="8" xfId="16273" applyNumberFormat="1" applyFont="1" applyBorder="1" applyAlignment="1">
      <alignment horizontal="center" vertical="center"/>
      <protection/>
    </xf>
    <xf numFmtId="0" fontId="19" fillId="0" borderId="27" xfId="0" applyFont="1" applyBorder="1" applyAlignment="1">
      <alignment horizontal="center" vertical="center" wrapText="1"/>
    </xf>
    <xf numFmtId="0" fontId="18" fillId="0" borderId="48" xfId="0" applyBorder="1" applyAlignment="1">
      <alignment horizontal="left" vertical="center" wrapText="1"/>
    </xf>
    <xf numFmtId="0" fontId="0" fillId="0" borderId="34" xfId="0" applyBorder="1" applyAlignment="1">
      <alignment horizontal="center" vertical="center" wrapText="1"/>
    </xf>
    <xf numFmtId="9" fontId="56" fillId="0" borderId="0" xfId="15" applyFont="1" applyAlignment="1">
      <alignment horizontal="center"/>
    </xf>
    <xf numFmtId="171" fontId="56" fillId="0" borderId="0" xfId="15" applyNumberFormat="1" applyFont="1" applyAlignment="1">
      <alignment horizontal="center"/>
    </xf>
    <xf numFmtId="171" fontId="0" fillId="0" borderId="0" xfId="0" applyNumberFormat="1" applyAlignment="1">
      <alignment horizontal="center"/>
    </xf>
    <xf numFmtId="10" fontId="19" fillId="0" borderId="63" xfId="0" applyNumberFormat="1" applyFont="1" applyBorder="1" applyAlignment="1">
      <alignment horizontal="center" vertical="center"/>
    </xf>
    <xf numFmtId="171" fontId="0" fillId="0" borderId="0" xfId="15" applyNumberFormat="1" applyFont="1" applyAlignment="1">
      <alignment horizontal="center"/>
    </xf>
    <xf numFmtId="42" fontId="0" fillId="42" borderId="8" xfId="78" applyNumberFormat="1" applyFont="1" applyFill="1" applyBorder="1" applyAlignment="1">
      <alignment wrapText="1"/>
    </xf>
    <xf numFmtId="3" fontId="1" fillId="0" borderId="25" xfId="0" applyNumberFormat="1" applyFont="1" applyBorder="1" applyAlignment="1">
      <alignment horizontal="center" vertical="center"/>
    </xf>
    <xf numFmtId="3" fontId="1" fillId="0" borderId="57" xfId="0" applyNumberFormat="1" applyFont="1" applyBorder="1" applyAlignment="1">
      <alignment horizontal="center" vertical="center"/>
    </xf>
    <xf numFmtId="178" fontId="0" fillId="0" borderId="0" xfId="0" applyNumberFormat="1" applyAlignment="1">
      <alignment horizontal="center"/>
    </xf>
    <xf numFmtId="10" fontId="0" fillId="0" borderId="44" xfId="0" applyNumberFormat="1" applyBorder="1" applyAlignment="1">
      <alignment horizontal="center" vertical="center"/>
    </xf>
    <xf numFmtId="0" fontId="0" fillId="0" borderId="0" xfId="0" applyAlignment="1" quotePrefix="1">
      <alignment horizontal="left" vertical="top" wrapText="1"/>
    </xf>
    <xf numFmtId="0" fontId="0" fillId="0" borderId="0" xfId="0" applyAlignment="1">
      <alignment vertical="top" wrapText="1"/>
    </xf>
    <xf numFmtId="0" fontId="0" fillId="0" borderId="0" xfId="0" applyAlignment="1">
      <alignment wrapText="1"/>
    </xf>
    <xf numFmtId="0" fontId="0" fillId="0" borderId="0" xfId="0" applyAlignment="1">
      <alignment horizontal="left" wrapText="1"/>
    </xf>
    <xf numFmtId="0" fontId="0" fillId="0" borderId="0" xfId="160" applyFont="1" applyAlignment="1">
      <alignment wrapText="1"/>
      <protection/>
    </xf>
    <xf numFmtId="0" fontId="19" fillId="36" borderId="8" xfId="0" applyFont="1" applyFill="1" applyBorder="1" applyAlignment="1">
      <alignment horizontal="center"/>
    </xf>
    <xf numFmtId="49" fontId="0" fillId="0" borderId="0" xfId="0" applyNumberFormat="1" applyAlignment="1">
      <alignment horizontal="center"/>
    </xf>
    <xf numFmtId="0" fontId="19" fillId="36" borderId="8" xfId="0" applyFont="1" applyFill="1" applyBorder="1" applyAlignment="1" quotePrefix="1">
      <alignment horizontal="center"/>
    </xf>
    <xf numFmtId="0" fontId="0" fillId="0" borderId="0" xfId="0" applyAlignment="1" quotePrefix="1">
      <alignment horizontal="left" wrapText="1"/>
    </xf>
    <xf numFmtId="0" fontId="0" fillId="0" borderId="0" xfId="0" applyAlignment="1">
      <alignment horizontal="left" vertical="center" wrapText="1"/>
    </xf>
    <xf numFmtId="0" fontId="0" fillId="0" borderId="0" xfId="0" applyAlignment="1">
      <alignment horizontal="left"/>
    </xf>
    <xf numFmtId="0" fontId="101" fillId="0" borderId="48" xfId="0" applyFont="1" applyBorder="1"/>
    <xf numFmtId="0" fontId="100" fillId="0" borderId="52" xfId="0" applyFont="1" applyBorder="1"/>
    <xf numFmtId="0" fontId="100" fillId="0" borderId="48" xfId="0" applyFont="1" applyBorder="1"/>
    <xf numFmtId="0" fontId="96" fillId="0" borderId="0" xfId="141" applyFont="1">
      <alignment/>
      <protection/>
    </xf>
    <xf numFmtId="0" fontId="104" fillId="0" borderId="0" xfId="0" applyFont="1" applyAlignment="1">
      <alignment vertical="center" wrapText="1"/>
    </xf>
    <xf numFmtId="0" fontId="58" fillId="0" borderId="0" xfId="0" applyFont="1" applyAlignment="1">
      <alignment vertical="center"/>
    </xf>
    <xf numFmtId="0" fontId="106" fillId="0" borderId="0" xfId="0" applyFont="1" applyAlignment="1">
      <alignment vertical="center"/>
    </xf>
    <xf numFmtId="0" fontId="105" fillId="0" borderId="0" xfId="0" applyFont="1" applyAlignment="1">
      <alignment vertical="center"/>
    </xf>
    <xf numFmtId="0" fontId="58" fillId="0" borderId="0" xfId="0" applyFont="1" applyAlignment="1">
      <alignment vertical="center" wrapText="1"/>
    </xf>
    <xf numFmtId="9" fontId="0" fillId="0" borderId="0" xfId="542" applyNumberFormat="1">
      <alignment/>
      <protection/>
    </xf>
    <xf numFmtId="0" fontId="0" fillId="0" borderId="0" xfId="141">
      <alignment/>
      <protection/>
    </xf>
    <xf numFmtId="9" fontId="0" fillId="0" borderId="0" xfId="201" applyFont="1"/>
    <xf numFmtId="0" fontId="0" fillId="0" borderId="0" xfId="141" applyAlignment="1">
      <alignment horizontal="center"/>
      <protection/>
    </xf>
    <xf numFmtId="0" fontId="0" fillId="0" borderId="0" xfId="141" applyAlignment="1">
      <alignment vertical="center"/>
      <protection/>
    </xf>
    <xf numFmtId="171" fontId="0" fillId="0" borderId="0" xfId="201" applyNumberFormat="1" applyFont="1" applyAlignment="1">
      <alignment vertical="center"/>
    </xf>
    <xf numFmtId="10" fontId="0" fillId="0" borderId="0" xfId="201" applyNumberFormat="1" applyFont="1"/>
    <xf numFmtId="0" fontId="0" fillId="0" borderId="0" xfId="141" applyAlignment="1">
      <alignment horizontal="center" wrapText="1"/>
      <protection/>
    </xf>
    <xf numFmtId="9" fontId="56" fillId="0" borderId="0" xfId="201" applyFont="1" applyAlignment="1">
      <alignment horizontal="center"/>
    </xf>
    <xf numFmtId="3" fontId="0" fillId="0" borderId="0" xfId="141" applyNumberFormat="1" applyAlignment="1">
      <alignment horizontal="center"/>
      <protection/>
    </xf>
    <xf numFmtId="171" fontId="56" fillId="0" borderId="0" xfId="201" applyNumberFormat="1" applyFont="1" applyAlignment="1">
      <alignment horizontal="center"/>
    </xf>
    <xf numFmtId="171" fontId="0" fillId="0" borderId="0" xfId="201" applyNumberFormat="1" applyFont="1" applyAlignment="1">
      <alignment horizontal="center"/>
    </xf>
    <xf numFmtId="178" fontId="0" fillId="0" borderId="0" xfId="141" applyNumberFormat="1" applyAlignment="1">
      <alignment horizontal="center"/>
      <protection/>
    </xf>
    <xf numFmtId="171" fontId="0" fillId="0" borderId="0" xfId="141" applyNumberFormat="1" applyAlignment="1">
      <alignment horizontal="center"/>
      <protection/>
    </xf>
    <xf numFmtId="9" fontId="0" fillId="0" borderId="0" xfId="141" applyNumberFormat="1">
      <alignment/>
      <protection/>
    </xf>
    <xf numFmtId="165" fontId="0" fillId="36" borderId="61" xfId="16" applyNumberFormat="1" applyFill="1" applyBorder="1"/>
    <xf numFmtId="165" fontId="0" fillId="36" borderId="4" xfId="16" applyNumberFormat="1" applyFill="1" applyBorder="1"/>
    <xf numFmtId="165" fontId="0" fillId="36" borderId="77" xfId="16" applyNumberFormat="1" applyFill="1" applyBorder="1"/>
    <xf numFmtId="0" fontId="0" fillId="36" borderId="61" xfId="146" applyFill="1" applyBorder="1">
      <alignment/>
      <protection/>
    </xf>
    <xf numFmtId="0" fontId="0" fillId="36" borderId="4" xfId="146" applyFill="1" applyBorder="1">
      <alignment/>
      <protection/>
    </xf>
    <xf numFmtId="0" fontId="0" fillId="36" borderId="77" xfId="146" applyFill="1" applyBorder="1">
      <alignment/>
      <protection/>
    </xf>
    <xf numFmtId="2" fontId="0" fillId="0" borderId="0" xfId="146" applyNumberFormat="1" applyAlignment="1">
      <alignment wrapText="1"/>
      <protection/>
    </xf>
    <xf numFmtId="10" fontId="1" fillId="0" borderId="0" xfId="0" applyNumberFormat="1" applyFont="1"/>
    <xf numFmtId="165" fontId="0" fillId="0" borderId="46" xfId="717" applyNumberFormat="1" applyFont="1" applyBorder="1"/>
    <xf numFmtId="165" fontId="0" fillId="0" borderId="8" xfId="717" applyNumberFormat="1" applyFont="1" applyBorder="1"/>
    <xf numFmtId="0" fontId="108" fillId="0" borderId="0" xfId="0" applyFont="1"/>
    <xf numFmtId="165" fontId="1" fillId="0" borderId="0" xfId="0" applyNumberFormat="1" applyFont="1"/>
    <xf numFmtId="0" fontId="0" fillId="42" borderId="70" xfId="146" applyFill="1" applyBorder="1">
      <alignment/>
      <protection/>
    </xf>
    <xf numFmtId="0" fontId="107" fillId="42" borderId="70" xfId="146" applyFont="1" applyFill="1" applyBorder="1">
      <alignment/>
      <protection/>
    </xf>
    <xf numFmtId="0" fontId="107" fillId="42" borderId="78" xfId="146" applyFont="1" applyFill="1" applyBorder="1">
      <alignment/>
      <protection/>
    </xf>
    <xf numFmtId="0" fontId="107" fillId="42" borderId="68" xfId="146" applyFont="1" applyFill="1" applyBorder="1">
      <alignment/>
      <protection/>
    </xf>
    <xf numFmtId="5" fontId="19" fillId="0" borderId="0" xfId="0" applyNumberFormat="1" applyFont="1" applyAlignment="1">
      <alignment horizontal="left"/>
    </xf>
    <xf numFmtId="165" fontId="107" fillId="0" borderId="0" xfId="0" applyNumberFormat="1" applyFont="1" applyFill="1" applyBorder="1"/>
    <xf numFmtId="165" fontId="107" fillId="0" borderId="0" xfId="16" applyNumberFormat="1" applyFont="1" applyFill="1" applyBorder="1"/>
    <xf numFmtId="173" fontId="0" fillId="0" borderId="42" xfId="141" applyNumberFormat="1" applyFont="1" applyBorder="1" applyAlignment="1">
      <alignment horizontal="justify" vertical="center" wrapText="1"/>
      <protection/>
    </xf>
    <xf numFmtId="0" fontId="99" fillId="0" borderId="52" xfId="146" applyFont="1" applyBorder="1" applyAlignment="1" quotePrefix="1">
      <alignment horizontal="left"/>
      <protection/>
    </xf>
    <xf numFmtId="0" fontId="19" fillId="40" borderId="0" xfId="0" applyFont="1" applyFill="1"/>
    <xf numFmtId="3" fontId="19" fillId="0" borderId="0" xfId="18" applyNumberFormat="1" applyFont="1" applyFill="1" applyBorder="1"/>
    <xf numFmtId="3" fontId="19" fillId="40" borderId="0" xfId="18" applyNumberFormat="1" applyFont="1" applyFill="1" applyBorder="1"/>
    <xf numFmtId="0" fontId="19" fillId="36" borderId="36" xfId="0" applyFont="1" applyFill="1" applyBorder="1"/>
    <xf numFmtId="0" fontId="0" fillId="40" borderId="8" xfId="141" applyFont="1" applyFill="1" applyBorder="1">
      <alignment/>
      <protection/>
    </xf>
    <xf numFmtId="0" fontId="0" fillId="40" borderId="34" xfId="141" applyFont="1" applyFill="1" applyBorder="1">
      <alignment/>
      <protection/>
    </xf>
    <xf numFmtId="0" fontId="19" fillId="40" borderId="79" xfId="0" applyFont="1" applyFill="1" applyBorder="1"/>
    <xf numFmtId="3" fontId="19" fillId="36" borderId="79" xfId="18" applyNumberFormat="1" applyFont="1" applyFill="1" applyBorder="1"/>
    <xf numFmtId="3" fontId="19" fillId="0" borderId="79" xfId="18" applyNumberFormat="1" applyFont="1" applyFill="1" applyBorder="1"/>
    <xf numFmtId="3" fontId="19" fillId="40" borderId="79" xfId="18" applyNumberFormat="1" applyFont="1" applyFill="1" applyBorder="1"/>
    <xf numFmtId="173" fontId="0" fillId="0" borderId="42" xfId="141" applyNumberFormat="1" applyBorder="1" applyAlignment="1">
      <alignment horizontal="justify" vertical="center" wrapText="1"/>
      <protection/>
    </xf>
    <xf numFmtId="0" fontId="0" fillId="0" borderId="43" xfId="0" applyFont="1" applyBorder="1"/>
    <xf numFmtId="173" fontId="0" fillId="0" borderId="24" xfId="0" applyNumberFormat="1" applyFont="1" applyBorder="1" applyAlignment="1" quotePrefix="1">
      <alignment horizontal="left" vertical="top" wrapText="1"/>
    </xf>
    <xf numFmtId="0" fontId="0" fillId="37" borderId="80" xfId="542" applyFont="1" applyFill="1" applyBorder="1">
      <alignment/>
      <protection/>
    </xf>
    <xf numFmtId="0" fontId="19" fillId="36" borderId="80" xfId="542" applyFont="1" applyFill="1" applyBorder="1" applyAlignment="1">
      <alignment horizontal="center" vertical="center" wrapText="1"/>
      <protection/>
    </xf>
    <xf numFmtId="0" fontId="19" fillId="36" borderId="80" xfId="542" applyFont="1" applyFill="1" applyBorder="1" applyAlignment="1" quotePrefix="1">
      <alignment horizontal="center" vertical="center" wrapText="1"/>
      <protection/>
    </xf>
    <xf numFmtId="0" fontId="19" fillId="37" borderId="81" xfId="0" applyFont="1" applyFill="1" applyBorder="1"/>
    <xf numFmtId="0" fontId="19" fillId="37" borderId="79" xfId="0" applyFont="1" applyFill="1" applyBorder="1"/>
    <xf numFmtId="0" fontId="19" fillId="37" borderId="82" xfId="0" applyFont="1" applyFill="1" applyBorder="1"/>
    <xf numFmtId="49" fontId="92" fillId="0" borderId="81" xfId="0" applyNumberFormat="1" applyFont="1" applyBorder="1" applyAlignment="1">
      <alignment horizontal="center"/>
    </xf>
    <xf numFmtId="0" fontId="19" fillId="36" borderId="82" xfId="0" applyFont="1" applyFill="1" applyBorder="1" applyAlignment="1">
      <alignment horizontal="center" vertical="center" wrapText="1"/>
    </xf>
    <xf numFmtId="164" fontId="19" fillId="0" borderId="79" xfId="18" applyNumberFormat="1" applyFont="1" applyBorder="1"/>
    <xf numFmtId="37" fontId="19" fillId="0" borderId="79" xfId="18" applyNumberFormat="1" applyFont="1" applyBorder="1"/>
    <xf numFmtId="0" fontId="19" fillId="36" borderId="81" xfId="0" applyFont="1" applyFill="1" applyBorder="1" applyAlignment="1">
      <alignment horizontal="center" vertical="center" wrapText="1"/>
    </xf>
    <xf numFmtId="0" fontId="19" fillId="36" borderId="79" xfId="0" applyFont="1" applyFill="1" applyBorder="1" applyAlignment="1">
      <alignment horizontal="center" vertical="center" wrapText="1"/>
    </xf>
    <xf numFmtId="9" fontId="19" fillId="36" borderId="79" xfId="0" applyNumberFormat="1" applyFont="1" applyFill="1" applyBorder="1" applyAlignment="1">
      <alignment horizontal="center" vertical="center" wrapText="1"/>
    </xf>
    <xf numFmtId="5" fontId="19" fillId="35" borderId="83" xfId="0" applyNumberFormat="1" applyFont="1" applyFill="1" applyBorder="1" applyAlignment="1">
      <alignment horizontal="left"/>
    </xf>
    <xf numFmtId="0" fontId="19" fillId="35" borderId="43" xfId="146" applyFont="1" applyFill="1" applyBorder="1">
      <alignment/>
      <protection/>
    </xf>
    <xf numFmtId="0" fontId="19" fillId="35" borderId="45" xfId="146" applyFont="1" applyFill="1" applyBorder="1">
      <alignment/>
      <protection/>
    </xf>
    <xf numFmtId="173" fontId="0" fillId="0" borderId="42" xfId="141" applyNumberFormat="1" applyBorder="1" applyAlignment="1" quotePrefix="1">
      <alignment horizontal="left" wrapText="1"/>
      <protection/>
    </xf>
    <xf numFmtId="9" fontId="0" fillId="0" borderId="46" xfId="0" applyNumberFormat="1" applyBorder="1" applyAlignment="1">
      <alignment horizontal="right"/>
    </xf>
    <xf numFmtId="9" fontId="0" fillId="0" borderId="8" xfId="0" applyNumberFormat="1" applyBorder="1" applyAlignment="1">
      <alignment horizontal="right"/>
    </xf>
    <xf numFmtId="9" fontId="0" fillId="0" borderId="44" xfId="0" applyNumberFormat="1" applyBorder="1" applyAlignment="1">
      <alignment horizontal="right"/>
    </xf>
    <xf numFmtId="0" fontId="0" fillId="0" borderId="48" xfId="146" applyFont="1" applyBorder="1" applyAlignment="1" quotePrefix="1">
      <alignment horizontal="left" wrapText="1"/>
      <protection/>
    </xf>
    <xf numFmtId="0" fontId="19" fillId="0" borderId="61" xfId="0" applyFont="1" applyBorder="1"/>
    <xf numFmtId="0" fontId="19" fillId="36" borderId="79" xfId="0" applyFont="1" applyFill="1" applyBorder="1" applyAlignment="1">
      <alignment horizontal="center"/>
    </xf>
    <xf numFmtId="0" fontId="19" fillId="36" borderId="44" xfId="0" applyFont="1" applyFill="1" applyBorder="1" applyAlignment="1">
      <alignment horizontal="center"/>
    </xf>
    <xf numFmtId="0" fontId="0" fillId="0" borderId="0" xfId="141" applyFont="1" applyAlignment="1">
      <alignment horizontal="left" wrapText="1"/>
      <protection/>
    </xf>
    <xf numFmtId="0" fontId="19" fillId="36" borderId="59" xfId="0" applyFont="1" applyFill="1" applyBorder="1" applyAlignment="1">
      <alignment horizontal="center"/>
    </xf>
    <xf numFmtId="0" fontId="19" fillId="36" borderId="25" xfId="0" applyFont="1" applyFill="1" applyBorder="1" applyAlignment="1">
      <alignment horizontal="center"/>
    </xf>
    <xf numFmtId="0" fontId="19" fillId="36" borderId="76" xfId="0" applyFont="1" applyFill="1" applyBorder="1" applyAlignment="1">
      <alignment horizontal="center"/>
    </xf>
    <xf numFmtId="49" fontId="20" fillId="0" borderId="0" xfId="0" applyNumberFormat="1" applyFont="1" applyAlignment="1">
      <alignment horizontal="center"/>
    </xf>
    <xf numFmtId="0" fontId="19" fillId="0" borderId="80" xfId="146" applyFont="1" applyBorder="1">
      <alignment/>
      <protection/>
    </xf>
    <xf numFmtId="165" fontId="0" fillId="0" borderId="81" xfId="717" applyNumberFormat="1" applyFont="1" applyFill="1" applyBorder="1"/>
    <xf numFmtId="165" fontId="0" fillId="0" borderId="79" xfId="717" applyNumberFormat="1" applyFont="1" applyFill="1" applyBorder="1"/>
    <xf numFmtId="165" fontId="0" fillId="0" borderId="82" xfId="717" applyNumberFormat="1" applyFont="1" applyFill="1" applyBorder="1"/>
    <xf numFmtId="0" fontId="19" fillId="0" borderId="70" xfId="146" applyFont="1" applyBorder="1">
      <alignment/>
      <protection/>
    </xf>
    <xf numFmtId="0" fontId="19" fillId="0" borderId="75" xfId="146" applyFont="1" applyBorder="1">
      <alignment/>
      <protection/>
    </xf>
    <xf numFmtId="0" fontId="19" fillId="0" borderId="47" xfId="146" applyFont="1" applyBorder="1" applyAlignment="1">
      <alignment horizontal="center"/>
      <protection/>
    </xf>
    <xf numFmtId="0" fontId="19" fillId="0" borderId="26" xfId="146" applyFont="1" applyBorder="1" applyAlignment="1">
      <alignment horizontal="center"/>
      <protection/>
    </xf>
    <xf numFmtId="0" fontId="19" fillId="0" borderId="49" xfId="146" applyFont="1" applyBorder="1" applyAlignment="1">
      <alignment horizontal="center"/>
      <protection/>
    </xf>
    <xf numFmtId="0" fontId="0" fillId="0" borderId="48" xfId="146" applyBorder="1" applyAlignment="1" quotePrefix="1">
      <alignment horizontal="left" wrapText="1"/>
      <protection/>
    </xf>
    <xf numFmtId="42" fontId="0" fillId="0" borderId="24" xfId="717" applyNumberFormat="1" applyFont="1" applyBorder="1" applyAlignment="1">
      <alignment vertical="top"/>
    </xf>
    <xf numFmtId="42" fontId="0" fillId="0" borderId="25" xfId="717" applyNumberFormat="1" applyFont="1" applyBorder="1" applyAlignment="1">
      <alignment vertical="top"/>
    </xf>
    <xf numFmtId="42" fontId="0" fillId="0" borderId="51" xfId="717" applyNumberFormat="1" applyFont="1" applyBorder="1" applyAlignment="1">
      <alignment vertical="top"/>
    </xf>
    <xf numFmtId="9" fontId="0" fillId="0" borderId="33" xfId="211" applyFont="1" applyBorder="1"/>
    <xf numFmtId="9" fontId="0" fillId="0" borderId="25" xfId="211" applyFont="1" applyBorder="1"/>
    <xf numFmtId="9" fontId="0" fillId="0" borderId="32" xfId="211" applyFont="1" applyBorder="1"/>
    <xf numFmtId="42" fontId="0" fillId="0" borderId="48" xfId="717" applyNumberFormat="1" applyFont="1" applyBorder="1" applyAlignment="1">
      <alignment vertical="top"/>
    </xf>
    <xf numFmtId="0" fontId="0" fillId="0" borderId="42" xfId="0" applyFont="1" applyBorder="1"/>
    <xf numFmtId="0" fontId="0" fillId="0" borderId="48" xfId="146" applyBorder="1" applyAlignment="1">
      <alignment wrapText="1"/>
      <protection/>
    </xf>
    <xf numFmtId="0" fontId="19" fillId="0" borderId="54" xfId="146" applyFont="1" applyBorder="1" applyAlignment="1" quotePrefix="1">
      <alignment horizontal="left" wrapText="1"/>
      <protection/>
    </xf>
    <xf numFmtId="9" fontId="0" fillId="0" borderId="38" xfId="211" applyFont="1" applyBorder="1"/>
    <xf numFmtId="9" fontId="0" fillId="0" borderId="36" xfId="211" applyFont="1" applyBorder="1"/>
    <xf numFmtId="9" fontId="0" fillId="0" borderId="37" xfId="211" applyFont="1" applyBorder="1"/>
    <xf numFmtId="0" fontId="0" fillId="0" borderId="24" xfId="146" applyBorder="1" applyAlignment="1" quotePrefix="1">
      <alignment horizontal="left" wrapText="1"/>
      <protection/>
    </xf>
    <xf numFmtId="0" fontId="110" fillId="0" borderId="0" xfId="0" applyFont="1" applyAlignment="1">
      <alignment horizontal="center" wrapText="1"/>
    </xf>
    <xf numFmtId="0" fontId="19" fillId="42" borderId="46" xfId="0" applyFont="1" applyFill="1" applyBorder="1" applyAlignment="1">
      <alignment horizontal="center" vertical="center" wrapText="1"/>
    </xf>
    <xf numFmtId="0" fontId="19" fillId="42" borderId="8" xfId="0" applyFont="1" applyFill="1" applyBorder="1" applyAlignment="1">
      <alignment horizontal="center" vertical="center" wrapText="1"/>
    </xf>
    <xf numFmtId="0" fontId="19" fillId="42" borderId="44" xfId="0" applyFont="1" applyFill="1" applyBorder="1" applyAlignment="1">
      <alignment horizontal="center" vertical="center" wrapText="1"/>
    </xf>
    <xf numFmtId="0" fontId="19" fillId="42" borderId="84" xfId="0" applyFont="1" applyFill="1" applyBorder="1" applyAlignment="1">
      <alignment horizontal="center" vertical="center" wrapText="1"/>
    </xf>
    <xf numFmtId="0" fontId="19" fillId="42" borderId="26" xfId="0" applyFont="1" applyFill="1" applyBorder="1" applyAlignment="1">
      <alignment horizontal="center" vertical="center" wrapText="1"/>
    </xf>
    <xf numFmtId="0" fontId="19" fillId="42" borderId="49" xfId="0" applyFont="1" applyFill="1" applyBorder="1" applyAlignment="1">
      <alignment horizontal="center" vertical="center" wrapText="1"/>
    </xf>
    <xf numFmtId="0" fontId="0" fillId="37" borderId="42" xfId="0" applyFill="1" applyBorder="1"/>
    <xf numFmtId="0" fontId="0" fillId="37" borderId="46" xfId="0" applyFill="1" applyBorder="1"/>
    <xf numFmtId="0" fontId="0" fillId="37" borderId="33" xfId="0" applyFill="1" applyBorder="1"/>
    <xf numFmtId="0" fontId="0" fillId="37" borderId="25" xfId="0" applyFill="1" applyBorder="1"/>
    <xf numFmtId="0" fontId="0" fillId="37" borderId="32" xfId="0" applyFill="1" applyBorder="1"/>
    <xf numFmtId="0" fontId="0" fillId="0" borderId="43" xfId="0" applyBorder="1"/>
    <xf numFmtId="164" fontId="0" fillId="0" borderId="46" xfId="0" applyNumberFormat="1" applyBorder="1"/>
    <xf numFmtId="175" fontId="0" fillId="0" borderId="8" xfId="0" applyNumberFormat="1" applyBorder="1"/>
    <xf numFmtId="0" fontId="0" fillId="37" borderId="43" xfId="0" applyFill="1" applyBorder="1"/>
    <xf numFmtId="0" fontId="0" fillId="35" borderId="43" xfId="0" applyFill="1" applyBorder="1"/>
    <xf numFmtId="0" fontId="0" fillId="0" borderId="45" xfId="0" applyBorder="1"/>
    <xf numFmtId="0" fontId="0" fillId="37" borderId="45" xfId="0" applyFill="1" applyBorder="1"/>
    <xf numFmtId="0" fontId="0" fillId="0" borderId="33" xfId="0" applyBorder="1"/>
    <xf numFmtId="164" fontId="0" fillId="0" borderId="32" xfId="0" applyNumberFormat="1" applyBorder="1"/>
    <xf numFmtId="0" fontId="0" fillId="0" borderId="47" xfId="0" applyBorder="1"/>
    <xf numFmtId="174" fontId="0" fillId="0" borderId="44" xfId="78" applyNumberFormat="1" applyFont="1" applyFill="1" applyBorder="1"/>
    <xf numFmtId="44" fontId="0" fillId="0" borderId="44" xfId="16" applyFont="1" applyFill="1" applyBorder="1"/>
    <xf numFmtId="44" fontId="0" fillId="0" borderId="49" xfId="16" applyFont="1" applyFill="1" applyBorder="1"/>
    <xf numFmtId="0" fontId="0" fillId="0" borderId="85" xfId="0" applyBorder="1" applyAlignment="1">
      <alignment vertical="center" wrapText="1"/>
    </xf>
    <xf numFmtId="3" fontId="0" fillId="0" borderId="85" xfId="0" applyNumberFormat="1" applyBorder="1" applyAlignment="1">
      <alignment vertical="center" wrapText="1"/>
    </xf>
    <xf numFmtId="3" fontId="0" fillId="0" borderId="86" xfId="0" applyNumberFormat="1" applyBorder="1" applyAlignment="1">
      <alignment vertical="center" wrapText="1"/>
    </xf>
    <xf numFmtId="3" fontId="0" fillId="0" borderId="87" xfId="0" applyNumberFormat="1" applyBorder="1" applyAlignment="1">
      <alignment vertical="center" wrapText="1"/>
    </xf>
    <xf numFmtId="0" fontId="0" fillId="0" borderId="0" xfId="0" quotePrefix="1"/>
    <xf numFmtId="164" fontId="0" fillId="0" borderId="8" xfId="0" applyNumberFormat="1" applyBorder="1" applyAlignment="1">
      <alignment horizontal="left" vertical="center" wrapText="1"/>
    </xf>
    <xf numFmtId="164" fontId="0" fillId="0" borderId="8" xfId="0" applyNumberFormat="1" applyBorder="1" applyAlignment="1">
      <alignment horizontal="left"/>
    </xf>
    <xf numFmtId="164" fontId="0" fillId="0" borderId="8" xfId="0" applyNumberFormat="1" applyBorder="1" applyAlignment="1">
      <alignment horizontal="left" vertical="center"/>
    </xf>
    <xf numFmtId="0" fontId="0" fillId="0" borderId="8" xfId="0" applyBorder="1" applyAlignment="1">
      <alignment horizontal="center"/>
    </xf>
    <xf numFmtId="164" fontId="0" fillId="0" borderId="26" xfId="0" applyNumberFormat="1" applyBorder="1"/>
    <xf numFmtId="0" fontId="0" fillId="0" borderId="26" xfId="0" applyBorder="1" applyAlignment="1">
      <alignment horizontal="center"/>
    </xf>
    <xf numFmtId="0" fontId="0" fillId="37" borderId="5" xfId="0" applyFill="1" applyBorder="1"/>
    <xf numFmtId="0" fontId="19" fillId="42" borderId="66" xfId="0" applyFont="1" applyFill="1" applyBorder="1" applyAlignment="1">
      <alignment horizontal="center" wrapText="1"/>
    </xf>
    <xf numFmtId="0" fontId="0" fillId="0" borderId="42" xfId="0" applyBorder="1"/>
    <xf numFmtId="0" fontId="112" fillId="0" borderId="0" xfId="0" applyFont="1" applyAlignment="1">
      <alignment horizontal="centerContinuous" vertical="center"/>
    </xf>
    <xf numFmtId="0" fontId="104" fillId="0" borderId="0" xfId="0" applyFont="1"/>
    <xf numFmtId="0" fontId="0" fillId="0" borderId="8" xfId="0" applyBorder="1" applyAlignment="1">
      <alignment horizontal="center" vertical="center" wrapText="1"/>
    </xf>
    <xf numFmtId="0" fontId="0" fillId="0" borderId="0" xfId="0" applyAlignment="1" quotePrefix="1">
      <alignment horizontal="left"/>
    </xf>
    <xf numFmtId="9" fontId="0" fillId="0" borderId="82" xfId="0" applyNumberFormat="1" applyBorder="1" applyAlignment="1">
      <alignment horizontal="center" vertical="center"/>
    </xf>
    <xf numFmtId="9" fontId="0" fillId="0" borderId="44" xfId="0" applyNumberFormat="1" applyBorder="1" applyAlignment="1">
      <alignment horizontal="center" vertical="center"/>
    </xf>
    <xf numFmtId="0" fontId="0" fillId="37" borderId="76" xfId="0" applyFill="1" applyBorder="1"/>
    <xf numFmtId="0" fontId="1" fillId="0" borderId="0" xfId="0" applyFont="1" quotePrefix="1"/>
    <xf numFmtId="0" fontId="0" fillId="0" borderId="33" xfId="0" applyBorder="1" applyAlignment="1">
      <alignment horizontal="left"/>
    </xf>
    <xf numFmtId="0" fontId="28" fillId="0" borderId="0" xfId="542" applyFont="1">
      <alignment/>
      <protection/>
    </xf>
    <xf numFmtId="10" fontId="0" fillId="0" borderId="0" xfId="542" applyNumberFormat="1">
      <alignment/>
      <protection/>
    </xf>
    <xf numFmtId="0" fontId="0" fillId="0" borderId="0" xfId="542" applyAlignment="1" quotePrefix="1">
      <alignment horizontal="left"/>
      <protection/>
    </xf>
    <xf numFmtId="0" fontId="0" fillId="0" borderId="0" xfId="542" applyAlignment="1">
      <alignment wrapText="1"/>
      <protection/>
    </xf>
    <xf numFmtId="0" fontId="19" fillId="0" borderId="0" xfId="542" applyFont="1" applyAlignment="1" quotePrefix="1">
      <alignment horizontal="left"/>
      <protection/>
    </xf>
    <xf numFmtId="2" fontId="0" fillId="0" borderId="0" xfId="542" applyNumberFormat="1">
      <alignment/>
      <protection/>
    </xf>
    <xf numFmtId="3" fontId="0" fillId="0" borderId="0" xfId="141" applyNumberFormat="1">
      <alignment/>
      <protection/>
    </xf>
    <xf numFmtId="0" fontId="0" fillId="0" borderId="0" xfId="2821" applyAlignment="1">
      <alignment vertical="center" wrapText="1"/>
      <protection/>
    </xf>
    <xf numFmtId="3" fontId="0" fillId="0" borderId="57" xfId="141" applyNumberFormat="1" applyBorder="1" applyAlignment="1">
      <alignment horizontal="center" vertical="center"/>
      <protection/>
    </xf>
    <xf numFmtId="3" fontId="0" fillId="0" borderId="8" xfId="141" applyNumberFormat="1" applyBorder="1" applyAlignment="1">
      <alignment horizontal="center" vertical="center"/>
      <protection/>
    </xf>
    <xf numFmtId="10" fontId="0" fillId="0" borderId="0" xfId="201" applyNumberFormat="1" applyFont="1"/>
    <xf numFmtId="3" fontId="0" fillId="0" borderId="34" xfId="141" applyNumberFormat="1" applyBorder="1" applyAlignment="1">
      <alignment horizontal="center" vertical="center"/>
      <protection/>
    </xf>
    <xf numFmtId="0" fontId="0" fillId="0" borderId="0" xfId="0" applyFont="1"/>
    <xf numFmtId="0" fontId="28" fillId="0" borderId="0" xfId="141" applyFont="1">
      <alignment/>
      <protection/>
    </xf>
    <xf numFmtId="9" fontId="28" fillId="0" borderId="0" xfId="141" applyNumberFormat="1" applyFont="1">
      <alignment/>
      <protection/>
    </xf>
    <xf numFmtId="0" fontId="0" fillId="0" borderId="48" xfId="0" applyFont="1" applyBorder="1" applyAlignment="1">
      <alignment horizontal="left" vertical="center" wrapText="1"/>
    </xf>
    <xf numFmtId="0" fontId="0" fillId="0" borderId="34" xfId="141" applyBorder="1" applyAlignment="1">
      <alignment horizontal="center" vertical="center" wrapText="1"/>
      <protection/>
    </xf>
    <xf numFmtId="0" fontId="19" fillId="0" borderId="27" xfId="141" applyFont="1" applyBorder="1" applyAlignment="1">
      <alignment horizontal="center" vertical="center" wrapText="1"/>
      <protection/>
    </xf>
    <xf numFmtId="0" fontId="0" fillId="0" borderId="48" xfId="141" applyBorder="1" applyAlignment="1">
      <alignment horizontal="left" vertical="center" wrapText="1"/>
      <protection/>
    </xf>
    <xf numFmtId="0" fontId="0" fillId="0" borderId="8" xfId="0" applyBorder="1" applyAlignment="1">
      <alignment horizontal="center" vertical="center"/>
    </xf>
    <xf numFmtId="0" fontId="0" fillId="0" borderId="76" xfId="0" applyBorder="1" applyAlignment="1">
      <alignment horizontal="center" vertical="center"/>
    </xf>
    <xf numFmtId="0" fontId="0" fillId="0" borderId="8" xfId="141" applyBorder="1">
      <alignment/>
      <protection/>
    </xf>
    <xf numFmtId="0" fontId="0" fillId="0" borderId="8" xfId="141" applyBorder="1" applyAlignment="1">
      <alignment horizontal="center"/>
      <protection/>
    </xf>
    <xf numFmtId="0" fontId="0" fillId="0" borderId="76" xfId="141" applyBorder="1" applyAlignment="1">
      <alignment horizontal="center"/>
      <protection/>
    </xf>
    <xf numFmtId="0" fontId="19" fillId="0" borderId="8" xfId="0" applyFont="1" applyBorder="1" applyAlignment="1">
      <alignment horizontal="center" vertical="center"/>
    </xf>
    <xf numFmtId="0" fontId="0" fillId="0" borderId="48" xfId="909" applyFont="1" applyBorder="1" applyAlignment="1">
      <alignment horizontal="left"/>
      <protection/>
    </xf>
    <xf numFmtId="0" fontId="0" fillId="0" borderId="0" xfId="0" applyAlignment="1">
      <alignment horizontal="center" vertical="center"/>
    </xf>
    <xf numFmtId="0" fontId="90" fillId="0" borderId="0" xfId="141" applyFont="1" applyAlignment="1">
      <alignment horizontal="center" vertical="center"/>
      <protection/>
    </xf>
    <xf numFmtId="0" fontId="0" fillId="0" borderId="0" xfId="0" applyAlignment="1">
      <alignment vertical="center" wrapText="1"/>
    </xf>
    <xf numFmtId="0" fontId="0" fillId="0" borderId="0" xfId="141" applyAlignment="1">
      <alignment vertical="center" wrapText="1"/>
      <protection/>
    </xf>
    <xf numFmtId="0" fontId="0" fillId="0" borderId="48" xfId="146" applyFont="1" applyBorder="1" applyAlignment="1">
      <alignment wrapText="1"/>
      <protection/>
    </xf>
    <xf numFmtId="0" fontId="19" fillId="0" borderId="0" xfId="146" applyFont="1" applyAlignment="1" quotePrefix="1">
      <alignment horizontal="left" wrapText="1"/>
      <protection/>
    </xf>
    <xf numFmtId="42" fontId="19" fillId="0" borderId="0" xfId="717" applyNumberFormat="1" applyFont="1" applyBorder="1" applyAlignment="1">
      <alignment vertical="top"/>
    </xf>
    <xf numFmtId="9" fontId="0" fillId="0" borderId="0" xfId="211" applyFont="1" applyBorder="1"/>
    <xf numFmtId="0" fontId="20" fillId="0" borderId="0" xfId="146" applyFont="1" applyAlignment="1">
      <alignment horizontal="center"/>
      <protection/>
    </xf>
    <xf numFmtId="0" fontId="19" fillId="0" borderId="69" xfId="146" applyFont="1" applyBorder="1">
      <alignment/>
      <protection/>
    </xf>
    <xf numFmtId="0" fontId="19" fillId="0" borderId="48" xfId="146" applyFont="1" applyBorder="1">
      <alignment/>
      <protection/>
    </xf>
    <xf numFmtId="9" fontId="0" fillId="0" borderId="33" xfId="211" applyFont="1" applyFill="1" applyBorder="1"/>
    <xf numFmtId="9" fontId="0" fillId="0" borderId="25" xfId="211" applyFont="1" applyFill="1" applyBorder="1"/>
    <xf numFmtId="9" fontId="0" fillId="0" borderId="32" xfId="211" applyFont="1" applyFill="1" applyBorder="1"/>
    <xf numFmtId="42" fontId="19" fillId="0" borderId="75" xfId="717" applyNumberFormat="1" applyFont="1" applyFill="1" applyBorder="1" applyAlignment="1">
      <alignment vertical="top"/>
    </xf>
    <xf numFmtId="42" fontId="19" fillId="0" borderId="36" xfId="717" applyNumberFormat="1" applyFont="1" applyFill="1" applyBorder="1" applyAlignment="1">
      <alignment vertical="top"/>
    </xf>
    <xf numFmtId="42" fontId="19" fillId="0" borderId="41" xfId="717" applyNumberFormat="1" applyFont="1" applyFill="1" applyBorder="1" applyAlignment="1">
      <alignment vertical="top"/>
    </xf>
    <xf numFmtId="9" fontId="0" fillId="0" borderId="38" xfId="211" applyFont="1" applyFill="1" applyBorder="1"/>
    <xf numFmtId="9" fontId="0" fillId="0" borderId="36" xfId="211" applyFont="1" applyFill="1" applyBorder="1"/>
    <xf numFmtId="9" fontId="0" fillId="0" borderId="37" xfId="211" applyFont="1" applyFill="1" applyBorder="1"/>
    <xf numFmtId="42" fontId="19" fillId="0" borderId="0" xfId="717" applyNumberFormat="1" applyFont="1" applyFill="1" applyBorder="1" applyAlignment="1">
      <alignment vertical="top"/>
    </xf>
    <xf numFmtId="9" fontId="0" fillId="0" borderId="0" xfId="211" applyFont="1" applyFill="1" applyBorder="1"/>
    <xf numFmtId="0" fontId="19" fillId="42" borderId="66" xfId="0" applyFont="1" applyFill="1" applyBorder="1"/>
    <xf numFmtId="0" fontId="0" fillId="0" borderId="80" xfId="0" applyBorder="1"/>
    <xf numFmtId="0" fontId="0" fillId="0" borderId="48" xfId="146" applyBorder="1">
      <alignment/>
      <protection/>
    </xf>
    <xf numFmtId="42" fontId="0" fillId="0" borderId="69" xfId="717" applyNumberFormat="1" applyFont="1" applyBorder="1" applyAlignment="1">
      <alignment horizontal="right" vertical="center"/>
    </xf>
    <xf numFmtId="42" fontId="0" fillId="0" borderId="79" xfId="717" applyNumberFormat="1" applyFont="1" applyBorder="1" applyAlignment="1">
      <alignment horizontal="right" vertical="center"/>
    </xf>
    <xf numFmtId="42" fontId="0" fillId="0" borderId="88" xfId="717" applyNumberFormat="1" applyFont="1" applyBorder="1" applyAlignment="1">
      <alignment horizontal="right" vertical="center"/>
    </xf>
    <xf numFmtId="42" fontId="0" fillId="0" borderId="24" xfId="717" applyNumberFormat="1" applyFont="1" applyBorder="1" applyAlignment="1">
      <alignment horizontal="right" vertical="center"/>
    </xf>
    <xf numFmtId="42" fontId="0" fillId="0" borderId="25" xfId="717" applyNumberFormat="1" applyFont="1" applyBorder="1" applyAlignment="1">
      <alignment horizontal="right" vertical="center"/>
    </xf>
    <xf numFmtId="42" fontId="0" fillId="0" borderId="51" xfId="717" applyNumberFormat="1" applyFont="1" applyBorder="1" applyAlignment="1">
      <alignment horizontal="right" vertical="center"/>
    </xf>
    <xf numFmtId="42" fontId="19" fillId="0" borderId="75" xfId="717" applyNumberFormat="1" applyFont="1" applyBorder="1" applyAlignment="1">
      <alignment horizontal="right" vertical="center"/>
    </xf>
    <xf numFmtId="42" fontId="19" fillId="0" borderId="36" xfId="717" applyNumberFormat="1" applyFont="1" applyBorder="1" applyAlignment="1">
      <alignment horizontal="right" vertical="center"/>
    </xf>
    <xf numFmtId="42" fontId="19" fillId="0" borderId="41" xfId="717" applyNumberFormat="1" applyFont="1" applyBorder="1" applyAlignment="1">
      <alignment horizontal="right" vertical="center"/>
    </xf>
    <xf numFmtId="42" fontId="0" fillId="0" borderId="52" xfId="146" applyNumberFormat="1" applyFont="1" applyBorder="1" applyAlignment="1">
      <alignment horizontal="right" vertical="center"/>
      <protection/>
    </xf>
    <xf numFmtId="42" fontId="0" fillId="0" borderId="28" xfId="146" applyNumberFormat="1" applyFont="1" applyBorder="1" applyAlignment="1">
      <alignment horizontal="right" vertical="center"/>
      <protection/>
    </xf>
    <xf numFmtId="42" fontId="0" fillId="0" borderId="89" xfId="146" applyNumberFormat="1" applyFont="1" applyBorder="1" applyAlignment="1">
      <alignment horizontal="right" vertical="center"/>
      <protection/>
    </xf>
    <xf numFmtId="42" fontId="0" fillId="0" borderId="24" xfId="717" applyNumberFormat="1" applyFont="1" applyFill="1" applyBorder="1" applyAlignment="1">
      <alignment horizontal="right" vertical="center"/>
    </xf>
    <xf numFmtId="42" fontId="0" fillId="0" borderId="25" xfId="717" applyNumberFormat="1" applyFont="1" applyFill="1" applyBorder="1" applyAlignment="1">
      <alignment horizontal="right" vertical="center"/>
    </xf>
    <xf numFmtId="42" fontId="0" fillId="0" borderId="51" xfId="717" applyNumberFormat="1" applyFont="1" applyFill="1" applyBorder="1" applyAlignment="1">
      <alignment horizontal="right" vertical="center"/>
    </xf>
    <xf numFmtId="42" fontId="0" fillId="0" borderId="46" xfId="717" applyNumberFormat="1" applyFont="1" applyBorder="1" applyAlignment="1">
      <alignment horizontal="right" vertical="center"/>
    </xf>
    <xf numFmtId="42" fontId="0" fillId="0" borderId="8" xfId="717" applyNumberFormat="1" applyFont="1" applyBorder="1" applyAlignment="1">
      <alignment horizontal="right" vertical="center"/>
    </xf>
    <xf numFmtId="42" fontId="0" fillId="0" borderId="44" xfId="717" applyNumberFormat="1" applyFont="1" applyBorder="1" applyAlignment="1">
      <alignment horizontal="right" vertical="center"/>
    </xf>
    <xf numFmtId="9" fontId="0" fillId="0" borderId="81" xfId="211" applyFont="1" applyBorder="1" applyAlignment="1">
      <alignment horizontal="right" vertical="center"/>
    </xf>
    <xf numFmtId="9" fontId="0" fillId="0" borderId="79" xfId="211" applyFont="1" applyBorder="1" applyAlignment="1">
      <alignment horizontal="right" vertical="center"/>
    </xf>
    <xf numFmtId="9" fontId="0" fillId="0" borderId="82" xfId="211" applyFont="1" applyBorder="1" applyAlignment="1">
      <alignment horizontal="right" vertical="center"/>
    </xf>
    <xf numFmtId="9" fontId="0" fillId="0" borderId="33" xfId="211" applyFont="1" applyBorder="1" applyAlignment="1">
      <alignment horizontal="right" vertical="center"/>
    </xf>
    <xf numFmtId="9" fontId="0" fillId="0" borderId="25" xfId="211" applyFont="1" applyBorder="1" applyAlignment="1">
      <alignment horizontal="right" vertical="center"/>
    </xf>
    <xf numFmtId="9" fontId="0" fillId="0" borderId="32" xfId="211" applyFont="1" applyBorder="1" applyAlignment="1">
      <alignment horizontal="right" vertical="center"/>
    </xf>
    <xf numFmtId="9" fontId="0" fillId="0" borderId="38" xfId="211" applyFont="1" applyBorder="1" applyAlignment="1">
      <alignment horizontal="right" vertical="center"/>
    </xf>
    <xf numFmtId="9" fontId="0" fillId="0" borderId="36" xfId="211" applyFont="1" applyBorder="1" applyAlignment="1">
      <alignment horizontal="right" vertical="center"/>
    </xf>
    <xf numFmtId="9" fontId="0" fillId="0" borderId="37" xfId="211" applyFont="1" applyBorder="1" applyAlignment="1">
      <alignment horizontal="right" vertical="center"/>
    </xf>
    <xf numFmtId="0" fontId="0" fillId="0" borderId="31" xfId="146" applyFont="1" applyBorder="1" applyAlignment="1">
      <alignment horizontal="right" vertical="center"/>
      <protection/>
    </xf>
    <xf numFmtId="0" fontId="0" fillId="0" borderId="0" xfId="146" applyFont="1" applyAlignment="1">
      <alignment horizontal="right" vertical="center"/>
      <protection/>
    </xf>
    <xf numFmtId="0" fontId="0" fillId="0" borderId="39" xfId="146" applyFont="1" applyBorder="1" applyAlignment="1">
      <alignment horizontal="right" vertical="center"/>
      <protection/>
    </xf>
    <xf numFmtId="9" fontId="0" fillId="0" borderId="46" xfId="211" applyFont="1" applyBorder="1" applyAlignment="1">
      <alignment horizontal="right" vertical="center"/>
    </xf>
    <xf numFmtId="9" fontId="0" fillId="0" borderId="8" xfId="211" applyFont="1" applyBorder="1" applyAlignment="1">
      <alignment horizontal="right" vertical="center"/>
    </xf>
    <xf numFmtId="9" fontId="0" fillId="0" borderId="44" xfId="211" applyFont="1" applyBorder="1" applyAlignment="1">
      <alignment horizontal="right" vertical="center"/>
    </xf>
    <xf numFmtId="42" fontId="19" fillId="0" borderId="38" xfId="146" applyNumberFormat="1" applyFont="1" applyBorder="1" applyAlignment="1">
      <alignment horizontal="right" vertical="center"/>
      <protection/>
    </xf>
    <xf numFmtId="42" fontId="19" fillId="0" borderId="36" xfId="146" applyNumberFormat="1" applyFont="1" applyBorder="1" applyAlignment="1">
      <alignment horizontal="right" vertical="center"/>
      <protection/>
    </xf>
    <xf numFmtId="9" fontId="19" fillId="0" borderId="38" xfId="211" applyFont="1" applyBorder="1" applyAlignment="1">
      <alignment horizontal="right" vertical="center"/>
    </xf>
    <xf numFmtId="9" fontId="19" fillId="0" borderId="36" xfId="211" applyFont="1" applyBorder="1" applyAlignment="1">
      <alignment horizontal="right" vertical="center"/>
    </xf>
    <xf numFmtId="9" fontId="19" fillId="0" borderId="64" xfId="211" applyFont="1" applyBorder="1" applyAlignment="1">
      <alignment horizontal="right" vertical="center"/>
    </xf>
    <xf numFmtId="42" fontId="0" fillId="0" borderId="8" xfId="0" applyNumberFormat="1" applyBorder="1" applyAlignment="1">
      <alignment horizontal="right" vertical="center"/>
    </xf>
    <xf numFmtId="9" fontId="0" fillId="0" borderId="8" xfId="0" applyNumberFormat="1" applyBorder="1" applyAlignment="1">
      <alignment horizontal="right" vertical="center"/>
    </xf>
    <xf numFmtId="0" fontId="0" fillId="0" borderId="8" xfId="0" applyBorder="1" applyAlignment="1">
      <alignment horizontal="right" vertical="center"/>
    </xf>
    <xf numFmtId="42" fontId="19" fillId="0" borderId="8" xfId="0" applyNumberFormat="1" applyFont="1" applyBorder="1" applyAlignment="1">
      <alignment horizontal="right" vertical="center"/>
    </xf>
    <xf numFmtId="9" fontId="19" fillId="0" borderId="8" xfId="0" applyNumberFormat="1" applyFont="1" applyBorder="1" applyAlignment="1">
      <alignment horizontal="right" vertical="center"/>
    </xf>
    <xf numFmtId="0" fontId="94" fillId="0" borderId="43" xfId="542" applyFont="1" applyBorder="1">
      <alignment/>
      <protection/>
    </xf>
    <xf numFmtId="0" fontId="113" fillId="37" borderId="43" xfId="542" applyFont="1" applyFill="1" applyBorder="1">
      <alignment/>
      <protection/>
    </xf>
    <xf numFmtId="0" fontId="94" fillId="37" borderId="43" xfId="542" applyFont="1" applyFill="1" applyBorder="1">
      <alignment/>
      <protection/>
    </xf>
    <xf numFmtId="0" fontId="94" fillId="0" borderId="90" xfId="542" applyFont="1" applyBorder="1">
      <alignment/>
      <protection/>
    </xf>
    <xf numFmtId="0" fontId="94" fillId="40" borderId="43" xfId="542" applyFont="1" applyFill="1" applyBorder="1">
      <alignment/>
      <protection/>
    </xf>
    <xf numFmtId="14" fontId="0" fillId="0" borderId="8" xfId="0" applyNumberFormat="1" applyBorder="1"/>
    <xf numFmtId="0" fontId="19" fillId="37" borderId="46" xfId="0" applyFont="1" applyFill="1" applyBorder="1" applyAlignment="1">
      <alignment vertical="center"/>
    </xf>
    <xf numFmtId="0" fontId="1" fillId="37" borderId="8" xfId="0" applyFont="1" applyFill="1" applyBorder="1" applyAlignment="1">
      <alignment vertical="center"/>
    </xf>
    <xf numFmtId="0" fontId="1" fillId="35" borderId="46" xfId="0" applyFont="1" applyFill="1" applyBorder="1" applyAlignment="1">
      <alignment vertical="center"/>
    </xf>
    <xf numFmtId="0" fontId="1" fillId="0" borderId="46" xfId="0" applyFont="1" applyBorder="1" applyAlignment="1">
      <alignment vertical="center"/>
    </xf>
    <xf numFmtId="0" fontId="1" fillId="0" borderId="48" xfId="0" applyFont="1" applyBorder="1" applyAlignment="1">
      <alignment vertical="center"/>
    </xf>
    <xf numFmtId="0" fontId="19" fillId="37" borderId="58" xfId="0" applyFont="1" applyFill="1" applyBorder="1" applyAlignment="1">
      <alignment vertical="center"/>
    </xf>
    <xf numFmtId="0" fontId="19" fillId="35" borderId="61" xfId="0" applyFont="1" applyFill="1" applyBorder="1" applyAlignment="1">
      <alignment vertical="center"/>
    </xf>
    <xf numFmtId="42" fontId="0" fillId="0" borderId="91" xfId="0" applyNumberFormat="1" applyBorder="1" applyAlignment="1">
      <alignment horizontal="right" vertical="center"/>
    </xf>
    <xf numFmtId="42" fontId="0" fillId="0" borderId="92" xfId="0" applyNumberFormat="1" applyBorder="1" applyAlignment="1">
      <alignment horizontal="right" vertical="center"/>
    </xf>
    <xf numFmtId="42" fontId="19" fillId="0" borderId="91" xfId="0" applyNumberFormat="1" applyFont="1" applyBorder="1" applyAlignment="1">
      <alignment horizontal="right" vertical="center"/>
    </xf>
    <xf numFmtId="42" fontId="19" fillId="0" borderId="92" xfId="0" applyNumberFormat="1" applyFont="1" applyBorder="1" applyAlignment="1">
      <alignment horizontal="right" vertical="center"/>
    </xf>
    <xf numFmtId="0" fontId="0" fillId="37" borderId="91" xfId="141" applyFont="1" applyFill="1" applyBorder="1" applyAlignment="1">
      <alignment horizontal="center" wrapText="1"/>
      <protection/>
    </xf>
    <xf numFmtId="0" fontId="0" fillId="37" borderId="92" xfId="141" applyFont="1" applyFill="1" applyBorder="1" applyAlignment="1">
      <alignment horizontal="center" wrapText="1"/>
      <protection/>
    </xf>
    <xf numFmtId="42" fontId="0" fillId="0" borderId="30" xfId="0" applyNumberFormat="1" applyBorder="1" applyAlignment="1">
      <alignment horizontal="right" vertical="center"/>
    </xf>
    <xf numFmtId="42" fontId="19" fillId="0" borderId="30" xfId="0" applyNumberFormat="1" applyFont="1" applyBorder="1" applyAlignment="1">
      <alignment horizontal="right" vertical="center"/>
    </xf>
    <xf numFmtId="0" fontId="0" fillId="37" borderId="30" xfId="141" applyFont="1" applyFill="1" applyBorder="1" applyAlignment="1">
      <alignment horizontal="center" wrapText="1"/>
      <protection/>
    </xf>
    <xf numFmtId="42" fontId="0" fillId="0" borderId="76" xfId="0" applyNumberFormat="1" applyBorder="1" applyAlignment="1">
      <alignment horizontal="right" vertical="center"/>
    </xf>
    <xf numFmtId="42" fontId="19" fillId="0" borderId="76" xfId="0" applyNumberFormat="1" applyFont="1" applyBorder="1" applyAlignment="1">
      <alignment horizontal="right" vertical="center"/>
    </xf>
    <xf numFmtId="0" fontId="0" fillId="37" borderId="76" xfId="141" applyFont="1" applyFill="1" applyBorder="1" applyAlignment="1">
      <alignment horizontal="center" wrapText="1"/>
      <protection/>
    </xf>
    <xf numFmtId="0" fontId="0" fillId="36" borderId="93" xfId="0" applyFill="1" applyBorder="1"/>
    <xf numFmtId="0" fontId="0" fillId="0" borderId="94" xfId="141" applyFont="1" applyBorder="1" applyAlignment="1">
      <alignment horizontal="justify" vertical="top" wrapText="1"/>
      <protection/>
    </xf>
    <xf numFmtId="44" fontId="0" fillId="37" borderId="30" xfId="78" applyFont="1" applyFill="1" applyBorder="1" applyAlignment="1">
      <alignment wrapText="1"/>
    </xf>
    <xf numFmtId="44" fontId="0" fillId="37" borderId="76" xfId="78" applyFont="1" applyFill="1" applyBorder="1" applyAlignment="1">
      <alignment wrapText="1"/>
    </xf>
    <xf numFmtId="9" fontId="0" fillId="37" borderId="95" xfId="201" applyFont="1" applyFill="1" applyBorder="1" applyAlignment="1">
      <alignment horizontal="center" wrapText="1"/>
    </xf>
    <xf numFmtId="9" fontId="0" fillId="37" borderId="96" xfId="201" applyFont="1" applyFill="1" applyBorder="1" applyAlignment="1">
      <alignment horizontal="center" wrapText="1"/>
    </xf>
    <xf numFmtId="8" fontId="0" fillId="0" borderId="32" xfId="16" applyNumberFormat="1" applyFont="1" applyFill="1" applyBorder="1"/>
    <xf numFmtId="8" fontId="0" fillId="0" borderId="37" xfId="16" applyNumberFormat="1" applyFont="1" applyFill="1" applyBorder="1"/>
    <xf numFmtId="6" fontId="0" fillId="0" borderId="8" xfId="0" applyNumberFormat="1" applyBorder="1"/>
    <xf numFmtId="9" fontId="0" fillId="0" borderId="8" xfId="717" applyNumberFormat="1" applyFont="1" applyBorder="1" applyAlignment="1">
      <alignment vertical="center"/>
    </xf>
    <xf numFmtId="176" fontId="0" fillId="0" borderId="46" xfId="16" applyNumberFormat="1" applyFont="1" applyFill="1" applyBorder="1" applyAlignment="1">
      <alignment horizontal="right"/>
    </xf>
    <xf numFmtId="176" fontId="0" fillId="0" borderId="8" xfId="16" applyNumberFormat="1" applyFont="1" applyFill="1" applyBorder="1" applyAlignment="1">
      <alignment horizontal="right"/>
    </xf>
    <xf numFmtId="176" fontId="0" fillId="0" borderId="51" xfId="16" applyNumberFormat="1" applyFont="1" applyFill="1" applyBorder="1" applyAlignment="1">
      <alignment horizontal="right"/>
    </xf>
    <xf numFmtId="176" fontId="0" fillId="0" borderId="46" xfId="16" applyNumberFormat="1" applyFont="1" applyFill="1" applyBorder="1"/>
    <xf numFmtId="176" fontId="0" fillId="0" borderId="8" xfId="16" applyNumberFormat="1" applyFont="1" applyFill="1" applyBorder="1"/>
    <xf numFmtId="176" fontId="0" fillId="0" borderId="51" xfId="16" applyNumberFormat="1" applyFont="1" applyFill="1" applyBorder="1" applyAlignment="1">
      <alignment vertical="center"/>
    </xf>
    <xf numFmtId="176" fontId="0" fillId="0" borderId="44" xfId="16" applyNumberFormat="1" applyFont="1" applyBorder="1"/>
    <xf numFmtId="176" fontId="0" fillId="0" borderId="51" xfId="16" applyNumberFormat="1" applyFont="1" applyBorder="1" applyAlignment="1">
      <alignment vertical="center"/>
    </xf>
    <xf numFmtId="176" fontId="0" fillId="0" borderId="24" xfId="16" applyNumberFormat="1" applyFont="1" applyFill="1" applyBorder="1" applyAlignment="1">
      <alignment vertical="center" wrapText="1"/>
    </xf>
    <xf numFmtId="176" fontId="0" fillId="0" borderId="25" xfId="16" applyNumberFormat="1" applyFont="1" applyFill="1" applyBorder="1" applyAlignment="1">
      <alignment vertical="center" wrapText="1"/>
    </xf>
    <xf numFmtId="176" fontId="0" fillId="0" borderId="31" xfId="16" applyNumberFormat="1" applyFont="1" applyFill="1" applyBorder="1" applyAlignment="1">
      <alignment vertical="center" wrapText="1"/>
    </xf>
    <xf numFmtId="176" fontId="0" fillId="0" borderId="59" xfId="16" applyNumberFormat="1" applyFont="1" applyFill="1" applyBorder="1" applyAlignment="1">
      <alignment vertical="center" wrapText="1"/>
    </xf>
    <xf numFmtId="176" fontId="0" fillId="0" borderId="39" xfId="16" applyNumberFormat="1" applyFont="1" applyFill="1" applyBorder="1" applyAlignment="1">
      <alignment vertical="center"/>
    </xf>
    <xf numFmtId="176" fontId="19" fillId="0" borderId="62" xfId="16" applyNumberFormat="1" applyFont="1" applyFill="1" applyBorder="1" applyAlignment="1">
      <alignment vertical="center" wrapText="1"/>
    </xf>
    <xf numFmtId="176" fontId="19" fillId="0" borderId="63" xfId="16" applyNumberFormat="1" applyFont="1" applyFill="1" applyBorder="1" applyAlignment="1">
      <alignment vertical="center" wrapText="1"/>
    </xf>
    <xf numFmtId="176" fontId="19" fillId="0" borderId="64" xfId="16" applyNumberFormat="1" applyFont="1" applyFill="1" applyBorder="1" applyAlignment="1">
      <alignment vertical="center" wrapText="1"/>
    </xf>
    <xf numFmtId="176" fontId="0" fillId="0" borderId="44" xfId="16" applyNumberFormat="1" applyFont="1" applyFill="1" applyBorder="1" applyAlignment="1">
      <alignment vertical="center"/>
    </xf>
    <xf numFmtId="176" fontId="0" fillId="0" borderId="46" xfId="16" applyNumberFormat="1" applyFont="1" applyBorder="1"/>
    <xf numFmtId="176" fontId="0" fillId="0" borderId="8" xfId="16" applyNumberFormat="1" applyFont="1" applyBorder="1"/>
    <xf numFmtId="176" fontId="0" fillId="0" borderId="5" xfId="16" applyNumberFormat="1" applyFont="1" applyBorder="1"/>
    <xf numFmtId="176" fontId="0" fillId="0" borderId="50" xfId="16" applyNumberFormat="1" applyFont="1" applyFill="1" applyBorder="1" applyAlignment="1">
      <alignment vertical="center"/>
    </xf>
    <xf numFmtId="176" fontId="0" fillId="0" borderId="0" xfId="16" applyNumberFormat="1" applyFont="1" applyFill="1" applyBorder="1" applyAlignment="1">
      <alignment vertical="center"/>
    </xf>
    <xf numFmtId="176" fontId="0" fillId="0" borderId="46" xfId="0" applyNumberFormat="1" applyBorder="1"/>
    <xf numFmtId="176" fontId="0" fillId="0" borderId="8" xfId="0" applyNumberFormat="1" applyBorder="1"/>
    <xf numFmtId="176" fontId="0" fillId="0" borderId="44" xfId="0" applyNumberFormat="1" applyBorder="1"/>
    <xf numFmtId="176" fontId="0" fillId="0" borderId="5" xfId="0" applyNumberFormat="1" applyBorder="1"/>
    <xf numFmtId="176" fontId="0" fillId="37" borderId="46" xfId="0" applyNumberFormat="1" applyFill="1" applyBorder="1"/>
    <xf numFmtId="176" fontId="0" fillId="37" borderId="8" xfId="0" applyNumberFormat="1" applyFill="1" applyBorder="1"/>
    <xf numFmtId="176" fontId="0" fillId="37" borderId="44" xfId="0" applyNumberFormat="1" applyFill="1" applyBorder="1"/>
    <xf numFmtId="176" fontId="0" fillId="37" borderId="30" xfId="0" applyNumberFormat="1" applyFill="1" applyBorder="1"/>
    <xf numFmtId="176" fontId="0" fillId="37" borderId="5" xfId="0" applyNumberFormat="1" applyFill="1" applyBorder="1"/>
    <xf numFmtId="176" fontId="0" fillId="0" borderId="30" xfId="16" applyNumberFormat="1" applyFont="1" applyBorder="1" applyAlignment="1">
      <alignment horizontal="right"/>
    </xf>
    <xf numFmtId="176" fontId="0" fillId="0" borderId="8" xfId="16" applyNumberFormat="1" applyFont="1" applyBorder="1" applyAlignment="1">
      <alignment horizontal="right"/>
    </xf>
    <xf numFmtId="176" fontId="0" fillId="0" borderId="50" xfId="16" applyNumberFormat="1" applyFont="1" applyFill="1" applyBorder="1" applyAlignment="1">
      <alignment horizontal="right"/>
    </xf>
    <xf numFmtId="176" fontId="0" fillId="0" borderId="25" xfId="16" applyNumberFormat="1" applyFont="1" applyFill="1" applyBorder="1" applyAlignment="1">
      <alignment horizontal="right" wrapText="1"/>
    </xf>
    <xf numFmtId="176" fontId="0" fillId="0" borderId="32" xfId="16" applyNumberFormat="1" applyFont="1" applyFill="1" applyBorder="1" applyAlignment="1">
      <alignment horizontal="right"/>
    </xf>
    <xf numFmtId="176" fontId="0" fillId="0" borderId="30" xfId="16" applyNumberFormat="1" applyFont="1" applyBorder="1"/>
    <xf numFmtId="176" fontId="0" fillId="0" borderId="46" xfId="16" applyNumberFormat="1" applyFont="1" applyFill="1" applyBorder="1" applyAlignment="1">
      <alignment vertical="center"/>
    </xf>
    <xf numFmtId="176" fontId="0" fillId="0" borderId="32" xfId="16" applyNumberFormat="1" applyFont="1" applyFill="1" applyBorder="1"/>
    <xf numFmtId="176" fontId="0" fillId="0" borderId="50" xfId="16" applyNumberFormat="1" applyFont="1" applyFill="1" applyBorder="1"/>
    <xf numFmtId="176" fontId="19" fillId="0" borderId="62" xfId="16" applyNumberFormat="1" applyFont="1" applyBorder="1" applyAlignment="1">
      <alignment vertical="center" wrapText="1"/>
    </xf>
    <xf numFmtId="176" fontId="19" fillId="0" borderId="63" xfId="16" applyNumberFormat="1" applyFont="1" applyBorder="1" applyAlignment="1">
      <alignment vertical="center" wrapText="1"/>
    </xf>
    <xf numFmtId="176" fontId="19" fillId="0" borderId="64" xfId="16" applyNumberFormat="1" applyFont="1" applyBorder="1" applyAlignment="1">
      <alignment vertical="center" wrapText="1"/>
    </xf>
    <xf numFmtId="176" fontId="19" fillId="0" borderId="4" xfId="16" applyNumberFormat="1" applyFont="1" applyBorder="1" applyAlignment="1">
      <alignment vertical="center" wrapText="1"/>
    </xf>
    <xf numFmtId="42" fontId="0" fillId="42" borderId="91" xfId="78" applyNumberFormat="1" applyFont="1" applyFill="1" applyBorder="1" applyAlignment="1">
      <alignment wrapText="1"/>
    </xf>
    <xf numFmtId="42" fontId="0" fillId="42" borderId="92" xfId="78" applyNumberFormat="1" applyFont="1" applyFill="1" applyBorder="1" applyAlignment="1">
      <alignment wrapText="1"/>
    </xf>
    <xf numFmtId="42" fontId="0" fillId="42" borderId="30" xfId="78" applyNumberFormat="1" applyFont="1" applyFill="1" applyBorder="1" applyAlignment="1">
      <alignment wrapText="1"/>
    </xf>
    <xf numFmtId="165" fontId="0" fillId="0" borderId="97" xfId="78" applyNumberFormat="1" applyFont="1" applyFill="1" applyBorder="1" applyAlignment="1">
      <alignment wrapText="1"/>
    </xf>
    <xf numFmtId="165" fontId="0" fillId="0" borderId="95" xfId="78" applyNumberFormat="1" applyFont="1" applyFill="1" applyBorder="1" applyAlignment="1">
      <alignment wrapText="1"/>
    </xf>
    <xf numFmtId="165" fontId="0" fillId="0" borderId="98" xfId="78" applyNumberFormat="1" applyFont="1" applyFill="1" applyBorder="1" applyAlignment="1">
      <alignment wrapText="1"/>
    </xf>
    <xf numFmtId="6" fontId="0" fillId="0" borderId="91" xfId="0" applyNumberFormat="1" applyBorder="1"/>
    <xf numFmtId="6" fontId="0" fillId="0" borderId="30" xfId="0" applyNumberFormat="1" applyBorder="1"/>
    <xf numFmtId="0" fontId="0" fillId="0" borderId="99" xfId="141" applyFont="1" applyBorder="1" applyAlignment="1">
      <alignment horizontal="center"/>
      <protection/>
    </xf>
    <xf numFmtId="0" fontId="19" fillId="0" borderId="95" xfId="141" applyFont="1" applyBorder="1" applyAlignment="1">
      <alignment horizontal="center"/>
      <protection/>
    </xf>
    <xf numFmtId="0" fontId="19" fillId="0" borderId="96" xfId="141" applyFont="1" applyBorder="1" applyAlignment="1">
      <alignment horizontal="center"/>
      <protection/>
    </xf>
    <xf numFmtId="0" fontId="19" fillId="0" borderId="97" xfId="141" applyFont="1" applyBorder="1" applyAlignment="1">
      <alignment horizontal="center"/>
      <protection/>
    </xf>
    <xf numFmtId="9" fontId="0" fillId="0" borderId="30" xfId="0" applyNumberFormat="1" applyBorder="1" applyAlignment="1">
      <alignment horizontal="right" vertical="center"/>
    </xf>
    <xf numFmtId="0" fontId="0" fillId="0" borderId="30" xfId="0" applyBorder="1" applyAlignment="1">
      <alignment horizontal="right" vertical="center"/>
    </xf>
    <xf numFmtId="9" fontId="19" fillId="0" borderId="30" xfId="0" applyNumberFormat="1" applyFont="1" applyBorder="1" applyAlignment="1">
      <alignment horizontal="right" vertical="center"/>
    </xf>
    <xf numFmtId="9" fontId="0" fillId="37" borderId="30" xfId="201" applyFont="1" applyFill="1" applyBorder="1" applyAlignment="1">
      <alignment horizontal="center" wrapText="1"/>
    </xf>
    <xf numFmtId="9" fontId="0" fillId="37" borderId="97" xfId="201" applyFont="1" applyFill="1" applyBorder="1" applyAlignment="1">
      <alignment horizontal="center" wrapText="1"/>
    </xf>
    <xf numFmtId="0" fontId="58" fillId="0" borderId="0" xfId="0" applyFont="1"/>
    <xf numFmtId="0" fontId="19" fillId="0" borderId="0" xfId="0" applyFont="1" applyAlignment="1">
      <alignment wrapText="1"/>
    </xf>
    <xf numFmtId="0" fontId="19" fillId="36" borderId="100" xfId="0" applyFont="1" applyFill="1" applyBorder="1" applyAlignment="1">
      <alignment horizontal="center" vertical="center" wrapText="1"/>
    </xf>
    <xf numFmtId="0" fontId="96" fillId="0" borderId="0" xfId="0" applyFont="1"/>
    <xf numFmtId="3" fontId="1" fillId="0" borderId="25" xfId="0" applyNumberFormat="1" applyFont="1" applyFill="1" applyBorder="1" applyAlignment="1">
      <alignment horizontal="center" vertical="center"/>
    </xf>
    <xf numFmtId="3" fontId="1" fillId="0" borderId="8" xfId="0" applyNumberFormat="1" applyFont="1" applyFill="1" applyBorder="1" applyAlignment="1">
      <alignment horizontal="center" vertical="center"/>
    </xf>
    <xf numFmtId="9" fontId="0" fillId="0" borderId="8" xfId="15" applyFont="1" applyBorder="1" applyAlignment="1">
      <alignment horizontal="center"/>
    </xf>
    <xf numFmtId="3" fontId="0" fillId="0" borderId="79" xfId="0" applyNumberFormat="1" applyBorder="1" applyAlignment="1">
      <alignment horizontal="center" vertical="center"/>
    </xf>
    <xf numFmtId="9" fontId="0" fillId="0" borderId="34" xfId="0" applyNumberFormat="1" applyBorder="1" applyAlignment="1">
      <alignment horizontal="center" vertical="center"/>
    </xf>
    <xf numFmtId="9" fontId="0" fillId="0" borderId="35" xfId="0" applyNumberFormat="1" applyBorder="1" applyAlignment="1">
      <alignment horizontal="center" vertical="center"/>
    </xf>
    <xf numFmtId="3" fontId="19" fillId="0" borderId="63" xfId="16275" applyNumberFormat="1" applyFont="1" applyBorder="1" applyAlignment="1">
      <alignment horizontal="center" vertical="center"/>
      <protection/>
    </xf>
    <xf numFmtId="9" fontId="19" fillId="0" borderId="63" xfId="0" applyNumberFormat="1" applyFont="1" applyBorder="1" applyAlignment="1">
      <alignment horizontal="center" vertical="center"/>
    </xf>
    <xf numFmtId="9" fontId="19" fillId="0" borderId="64" xfId="0" applyNumberFormat="1" applyFont="1" applyBorder="1" applyAlignment="1">
      <alignment horizontal="center" vertical="center"/>
    </xf>
    <xf numFmtId="0" fontId="19" fillId="36" borderId="47" xfId="141" applyFont="1" applyFill="1" applyBorder="1" applyAlignment="1">
      <alignment horizontal="center" vertical="center" wrapText="1"/>
      <protection/>
    </xf>
    <xf numFmtId="0" fontId="19" fillId="36" borderId="26" xfId="141" applyFont="1" applyFill="1" applyBorder="1" applyAlignment="1">
      <alignment horizontal="center" vertical="center" wrapText="1"/>
      <protection/>
    </xf>
    <xf numFmtId="0" fontId="19" fillId="36" borderId="49" xfId="141" applyFont="1" applyFill="1" applyBorder="1" applyAlignment="1">
      <alignment horizontal="center" vertical="center" wrapText="1"/>
      <protection/>
    </xf>
    <xf numFmtId="0" fontId="19" fillId="36" borderId="101" xfId="141" applyFont="1" applyFill="1" applyBorder="1" applyAlignment="1">
      <alignment horizontal="center" vertical="center" wrapText="1"/>
      <protection/>
    </xf>
    <xf numFmtId="14" fontId="19" fillId="0" borderId="42" xfId="141" applyNumberFormat="1" applyFont="1" applyBorder="1" applyAlignment="1">
      <alignment horizontal="left"/>
      <protection/>
    </xf>
    <xf numFmtId="14" fontId="19" fillId="0" borderId="43" xfId="141" applyNumberFormat="1" applyFont="1" applyBorder="1" applyAlignment="1">
      <alignment horizontal="left"/>
      <protection/>
    </xf>
    <xf numFmtId="0" fontId="19" fillId="0" borderId="54" xfId="141" applyFont="1" applyBorder="1" applyAlignment="1">
      <alignment horizontal="center"/>
      <protection/>
    </xf>
    <xf numFmtId="3" fontId="0" fillId="0" borderId="33" xfId="141" applyNumberFormat="1" applyBorder="1" applyAlignment="1">
      <alignment horizontal="center" vertical="center"/>
      <protection/>
    </xf>
    <xf numFmtId="3" fontId="0" fillId="0" borderId="32" xfId="141" applyNumberFormat="1" applyBorder="1" applyAlignment="1">
      <alignment horizontal="center" vertical="center"/>
      <protection/>
    </xf>
    <xf numFmtId="3" fontId="0" fillId="0" borderId="50" xfId="141" applyNumberFormat="1" applyBorder="1" applyAlignment="1">
      <alignment horizontal="center" vertical="center"/>
      <protection/>
    </xf>
    <xf numFmtId="3" fontId="0" fillId="0" borderId="44" xfId="141" applyNumberFormat="1" applyBorder="1" applyAlignment="1">
      <alignment horizontal="center" vertical="center"/>
      <protection/>
    </xf>
    <xf numFmtId="3" fontId="0" fillId="0" borderId="24" xfId="141" applyNumberFormat="1" applyBorder="1" applyAlignment="1">
      <alignment horizontal="center" vertical="center"/>
      <protection/>
    </xf>
    <xf numFmtId="3" fontId="0" fillId="0" borderId="25" xfId="0" applyNumberFormat="1" applyFont="1" applyBorder="1" applyAlignment="1">
      <alignment horizontal="center" vertical="center"/>
    </xf>
    <xf numFmtId="3" fontId="0" fillId="0" borderId="102" xfId="0" applyNumberFormat="1" applyFont="1" applyBorder="1" applyAlignment="1">
      <alignment horizontal="center" vertical="center"/>
    </xf>
    <xf numFmtId="3" fontId="0" fillId="0" borderId="33" xfId="0" applyNumberFormat="1" applyFont="1" applyBorder="1" applyAlignment="1">
      <alignment horizontal="center" vertical="center"/>
    </xf>
    <xf numFmtId="3" fontId="0" fillId="0" borderId="32" xfId="0" applyNumberFormat="1" applyFont="1" applyBorder="1" applyAlignment="1">
      <alignment horizontal="center" vertical="center"/>
    </xf>
    <xf numFmtId="3" fontId="0" fillId="0" borderId="81" xfId="141" applyNumberFormat="1" applyBorder="1" applyAlignment="1">
      <alignment horizontal="center" vertical="center"/>
      <protection/>
    </xf>
    <xf numFmtId="3" fontId="0" fillId="0" borderId="46" xfId="141" applyNumberFormat="1" applyBorder="1" applyAlignment="1">
      <alignment horizontal="center" vertical="center"/>
      <protection/>
    </xf>
    <xf numFmtId="3" fontId="0" fillId="0" borderId="5" xfId="141" applyNumberFormat="1" applyBorder="1" applyAlignment="1">
      <alignment horizontal="center" vertical="center"/>
      <protection/>
    </xf>
    <xf numFmtId="3" fontId="0" fillId="0" borderId="8" xfId="0" applyNumberFormat="1" applyFont="1" applyBorder="1" applyAlignment="1">
      <alignment horizontal="center" vertical="center"/>
    </xf>
    <xf numFmtId="3" fontId="0" fillId="0" borderId="46" xfId="0" applyNumberFormat="1" applyFont="1" applyBorder="1" applyAlignment="1">
      <alignment horizontal="center" vertical="center"/>
    </xf>
    <xf numFmtId="1" fontId="0" fillId="0" borderId="46" xfId="0" applyNumberFormat="1" applyFont="1" applyBorder="1" applyAlignment="1">
      <alignment horizontal="center" vertical="center"/>
    </xf>
    <xf numFmtId="3" fontId="0" fillId="0" borderId="58" xfId="141" applyNumberFormat="1" applyBorder="1" applyAlignment="1">
      <alignment horizontal="center" vertical="center"/>
      <protection/>
    </xf>
    <xf numFmtId="3" fontId="0" fillId="0" borderId="28" xfId="141" applyNumberFormat="1" applyBorder="1" applyAlignment="1">
      <alignment horizontal="center" vertical="center"/>
      <protection/>
    </xf>
    <xf numFmtId="3" fontId="0" fillId="0" borderId="49" xfId="141" applyNumberFormat="1" applyBorder="1" applyAlignment="1">
      <alignment horizontal="center" vertical="center"/>
      <protection/>
    </xf>
    <xf numFmtId="3" fontId="0" fillId="0" borderId="34" xfId="0" applyNumberFormat="1" applyFont="1" applyBorder="1" applyAlignment="1">
      <alignment horizontal="center" vertical="center"/>
    </xf>
    <xf numFmtId="3" fontId="0" fillId="0" borderId="58" xfId="0" applyNumberFormat="1" applyFont="1" applyBorder="1" applyAlignment="1">
      <alignment horizontal="center" vertical="center"/>
    </xf>
    <xf numFmtId="3" fontId="0" fillId="0" borderId="103" xfId="0" applyNumberFormat="1" applyFont="1" applyBorder="1" applyAlignment="1">
      <alignment horizontal="center" vertical="center"/>
    </xf>
    <xf numFmtId="3" fontId="19" fillId="0" borderId="62" xfId="141" applyNumberFormat="1" applyFont="1" applyBorder="1" applyAlignment="1">
      <alignment horizontal="center" vertical="center"/>
      <protection/>
    </xf>
    <xf numFmtId="3" fontId="19" fillId="0" borderId="64" xfId="141" applyNumberFormat="1" applyFont="1" applyBorder="1" applyAlignment="1">
      <alignment horizontal="center" vertical="center"/>
      <protection/>
    </xf>
    <xf numFmtId="3" fontId="19" fillId="0" borderId="104" xfId="141" applyNumberFormat="1" applyFont="1" applyBorder="1" applyAlignment="1">
      <alignment horizontal="center" vertical="center"/>
      <protection/>
    </xf>
    <xf numFmtId="0" fontId="19" fillId="36" borderId="105" xfId="0" applyFont="1" applyFill="1" applyBorder="1" applyAlignment="1">
      <alignment horizontal="center" vertical="center" wrapText="1"/>
    </xf>
    <xf numFmtId="0" fontId="19" fillId="36" borderId="60" xfId="0" applyFont="1" applyFill="1" applyBorder="1" applyAlignment="1">
      <alignment horizontal="center" vertical="center" wrapText="1"/>
    </xf>
    <xf numFmtId="0" fontId="19" fillId="36" borderId="106" xfId="0" applyFont="1" applyFill="1" applyBorder="1" applyAlignment="1">
      <alignment horizontal="center" vertical="center" wrapText="1"/>
    </xf>
    <xf numFmtId="0" fontId="19" fillId="36" borderId="60" xfId="0" applyFont="1" applyFill="1" applyBorder="1" applyAlignment="1">
      <alignment horizontal="center" vertical="center"/>
    </xf>
    <xf numFmtId="0" fontId="0" fillId="0" borderId="80" xfId="141" applyFont="1" applyBorder="1">
      <alignment/>
      <protection/>
    </xf>
    <xf numFmtId="0" fontId="0" fillId="0" borderId="43" xfId="141" applyFont="1" applyBorder="1">
      <alignment/>
      <protection/>
    </xf>
    <xf numFmtId="0" fontId="0" fillId="0" borderId="72" xfId="141" applyFont="1" applyBorder="1">
      <alignment/>
      <protection/>
    </xf>
    <xf numFmtId="0" fontId="19" fillId="0" borderId="66" xfId="0" applyFont="1" applyBorder="1"/>
    <xf numFmtId="3" fontId="0" fillId="0" borderId="81" xfId="0" applyNumberFormat="1" applyBorder="1" applyAlignment="1">
      <alignment horizontal="center" vertical="center"/>
    </xf>
    <xf numFmtId="3" fontId="0" fillId="0" borderId="82" xfId="0" applyNumberFormat="1" applyBorder="1" applyAlignment="1">
      <alignment horizontal="center" vertical="center"/>
    </xf>
    <xf numFmtId="3" fontId="0" fillId="0" borderId="46" xfId="0" applyNumberFormat="1" applyBorder="1" applyAlignment="1">
      <alignment horizontal="center" vertical="center"/>
    </xf>
    <xf numFmtId="3" fontId="0" fillId="0" borderId="44" xfId="0" applyNumberFormat="1" applyBorder="1" applyAlignment="1">
      <alignment horizontal="center" vertical="center"/>
    </xf>
    <xf numFmtId="3" fontId="0" fillId="0" borderId="58" xfId="0" applyNumberFormat="1" applyBorder="1" applyAlignment="1">
      <alignment horizontal="center" vertical="center"/>
    </xf>
    <xf numFmtId="3" fontId="0" fillId="0" borderId="35" xfId="0" applyNumberFormat="1" applyBorder="1" applyAlignment="1">
      <alignment horizontal="center" vertical="center"/>
    </xf>
    <xf numFmtId="3" fontId="19" fillId="0" borderId="62" xfId="0" applyNumberFormat="1" applyFont="1" applyBorder="1" applyAlignment="1">
      <alignment horizontal="center" vertical="center"/>
    </xf>
    <xf numFmtId="3" fontId="19" fillId="0" borderId="64" xfId="0" applyNumberFormat="1" applyFont="1" applyBorder="1" applyAlignment="1">
      <alignment horizontal="center" vertical="center"/>
    </xf>
    <xf numFmtId="9" fontId="0" fillId="0" borderId="107" xfId="0" applyNumberFormat="1" applyBorder="1" applyAlignment="1">
      <alignment horizontal="center" vertical="center"/>
    </xf>
    <xf numFmtId="9" fontId="0" fillId="0" borderId="30" xfId="0" applyNumberFormat="1" applyBorder="1" applyAlignment="1">
      <alignment horizontal="center" vertical="center"/>
    </xf>
    <xf numFmtId="9" fontId="0" fillId="0" borderId="29" xfId="0" applyNumberFormat="1" applyBorder="1" applyAlignment="1">
      <alignment horizontal="center" vertical="center"/>
    </xf>
    <xf numFmtId="9" fontId="19" fillId="0" borderId="108" xfId="0" applyNumberFormat="1" applyFont="1" applyBorder="1" applyAlignment="1">
      <alignment horizontal="center" vertical="center"/>
    </xf>
    <xf numFmtId="3" fontId="19" fillId="0" borderId="62" xfId="16275" applyNumberFormat="1" applyFont="1" applyBorder="1" applyAlignment="1">
      <alignment horizontal="center" vertical="center"/>
      <protection/>
    </xf>
    <xf numFmtId="9" fontId="0" fillId="0" borderId="33" xfId="551" applyFont="1" applyBorder="1" applyAlignment="1">
      <alignment horizontal="right" vertical="center"/>
    </xf>
    <xf numFmtId="9" fontId="0" fillId="0" borderId="25" xfId="551" applyFont="1" applyBorder="1" applyAlignment="1">
      <alignment horizontal="right" vertical="center"/>
    </xf>
    <xf numFmtId="9" fontId="0" fillId="0" borderId="32" xfId="551" applyFont="1" applyBorder="1" applyAlignment="1">
      <alignment horizontal="right" vertical="center"/>
    </xf>
    <xf numFmtId="0" fontId="0" fillId="0" borderId="0" xfId="0" applyFont="1"/>
    <xf numFmtId="0" fontId="0" fillId="0" borderId="0" xfId="0" applyAlignment="1">
      <alignment vertical="center" wrapText="1"/>
    </xf>
    <xf numFmtId="37" fontId="0" fillId="0" borderId="8" xfId="53" applyNumberFormat="1" applyFont="1" applyBorder="1" applyAlignment="1">
      <alignment horizontal="center" vertical="center" wrapText="1"/>
    </xf>
    <xf numFmtId="0" fontId="18" fillId="0" borderId="24" xfId="0" applyBorder="1" applyAlignment="1">
      <alignment horizontal="left" vertical="center" wrapText="1"/>
    </xf>
    <xf numFmtId="0" fontId="19" fillId="0" borderId="59" xfId="0" applyFont="1" applyBorder="1" applyAlignment="1">
      <alignment horizontal="center" vertical="center" wrapText="1"/>
    </xf>
    <xf numFmtId="0" fontId="0" fillId="0" borderId="59" xfId="0" applyBorder="1" applyAlignment="1">
      <alignment horizontal="center" vertical="center" wrapText="1"/>
    </xf>
    <xf numFmtId="0" fontId="19" fillId="0" borderId="103" xfId="0" applyFont="1" applyBorder="1" applyAlignment="1">
      <alignment horizontal="center" vertical="center" wrapText="1"/>
    </xf>
    <xf numFmtId="37" fontId="0" fillId="0" borderId="25" xfId="53" applyNumberFormat="1" applyFont="1" applyFill="1" applyBorder="1" applyAlignment="1">
      <alignment horizontal="center" vertical="center" wrapText="1"/>
    </xf>
    <xf numFmtId="0" fontId="19" fillId="36" borderId="26" xfId="0" applyFont="1" applyFill="1" applyBorder="1" applyAlignment="1">
      <alignment horizontal="center" vertical="center" wrapText="1"/>
    </xf>
    <xf numFmtId="0" fontId="19" fillId="36" borderId="109" xfId="0" applyFont="1" applyFill="1" applyBorder="1" applyAlignment="1">
      <alignment horizontal="center" vertical="center" wrapText="1"/>
    </xf>
    <xf numFmtId="0" fontId="19" fillId="36" borderId="49" xfId="0" applyFont="1" applyFill="1" applyBorder="1" applyAlignment="1">
      <alignment horizontal="center" vertical="center" wrapText="1"/>
    </xf>
    <xf numFmtId="37" fontId="0" fillId="0" borderId="32" xfId="53" applyNumberFormat="1" applyFont="1" applyFill="1" applyBorder="1" applyAlignment="1">
      <alignment horizontal="center" vertical="center" wrapText="1"/>
    </xf>
    <xf numFmtId="37" fontId="0" fillId="0" borderId="44" xfId="53" applyNumberFormat="1" applyFont="1" applyBorder="1" applyAlignment="1">
      <alignment horizontal="center" vertical="center" wrapText="1"/>
    </xf>
    <xf numFmtId="0" fontId="19" fillId="0" borderId="62" xfId="0" applyFont="1" applyBorder="1" applyAlignment="1">
      <alignment horizontal="left"/>
    </xf>
    <xf numFmtId="0" fontId="0" fillId="41" borderId="110" xfId="0" applyFill="1" applyBorder="1" applyAlignment="1">
      <alignment vertical="center" wrapText="1"/>
    </xf>
    <xf numFmtId="0" fontId="0" fillId="41" borderId="4" xfId="0" applyFill="1" applyBorder="1" applyAlignment="1">
      <alignment vertical="center" wrapText="1"/>
    </xf>
    <xf numFmtId="37" fontId="19" fillId="0" borderId="63" xfId="53" applyNumberFormat="1" applyFont="1" applyBorder="1" applyAlignment="1">
      <alignment horizontal="center" vertical="center" wrapText="1"/>
    </xf>
    <xf numFmtId="37" fontId="19" fillId="0" borderId="64" xfId="53" applyNumberFormat="1" applyFont="1" applyFill="1" applyBorder="1" applyAlignment="1">
      <alignment horizontal="center" vertical="center" wrapText="1"/>
    </xf>
    <xf numFmtId="0" fontId="19" fillId="36" borderId="81" xfId="141" applyFont="1" applyFill="1" applyBorder="1" applyAlignment="1">
      <alignment horizontal="center" vertical="center" wrapText="1"/>
      <protection/>
    </xf>
    <xf numFmtId="0" fontId="19" fillId="36" borderId="79" xfId="141" applyFont="1" applyFill="1" applyBorder="1" applyAlignment="1">
      <alignment horizontal="center" vertical="center" wrapText="1"/>
      <protection/>
    </xf>
    <xf numFmtId="0" fontId="19" fillId="36" borderId="82" xfId="141" applyFont="1" applyFill="1" applyBorder="1" applyAlignment="1">
      <alignment horizontal="center" vertical="center" wrapText="1"/>
      <protection/>
    </xf>
    <xf numFmtId="3" fontId="0" fillId="0" borderId="76" xfId="0" applyNumberFormat="1" applyFont="1" applyBorder="1" applyAlignment="1">
      <alignment horizontal="center" vertical="center"/>
    </xf>
    <xf numFmtId="3" fontId="19" fillId="0" borderId="111" xfId="141" applyNumberFormat="1" applyFont="1" applyBorder="1" applyAlignment="1">
      <alignment horizontal="center" vertical="center"/>
      <protection/>
    </xf>
    <xf numFmtId="9" fontId="0" fillId="0" borderId="32" xfId="141" applyNumberFormat="1" applyBorder="1" applyAlignment="1">
      <alignment horizontal="center" vertical="center"/>
      <protection/>
    </xf>
    <xf numFmtId="3" fontId="19" fillId="0" borderId="112" xfId="141" applyNumberFormat="1" applyFont="1" applyBorder="1" applyAlignment="1">
      <alignment horizontal="center" vertical="center"/>
      <protection/>
    </xf>
    <xf numFmtId="9" fontId="19" fillId="0" borderId="113" xfId="141" applyNumberFormat="1" applyFont="1" applyBorder="1" applyAlignment="1">
      <alignment horizontal="center" vertical="center"/>
      <protection/>
    </xf>
    <xf numFmtId="3" fontId="0" fillId="0" borderId="42" xfId="0" applyNumberFormat="1" applyFont="1" applyBorder="1"/>
    <xf numFmtId="3" fontId="0" fillId="0" borderId="25" xfId="0" applyNumberFormat="1" applyFont="1" applyBorder="1"/>
    <xf numFmtId="3" fontId="0" fillId="0" borderId="43" xfId="0" applyNumberFormat="1" applyFont="1" applyBorder="1"/>
    <xf numFmtId="3" fontId="0" fillId="0" borderId="8" xfId="0" applyNumberFormat="1" applyFont="1" applyBorder="1"/>
    <xf numFmtId="3" fontId="0" fillId="0" borderId="43" xfId="15" applyNumberFormat="1" applyFont="1" applyBorder="1"/>
    <xf numFmtId="3" fontId="0" fillId="0" borderId="72" xfId="0" applyNumberFormat="1" applyFont="1" applyBorder="1"/>
    <xf numFmtId="3" fontId="0" fillId="0" borderId="34" xfId="0" applyNumberFormat="1" applyFont="1" applyBorder="1"/>
    <xf numFmtId="3" fontId="19" fillId="0" borderId="66" xfId="0" applyNumberFormat="1" applyFont="1" applyBorder="1"/>
    <xf numFmtId="3" fontId="19" fillId="0" borderId="63" xfId="0" applyNumberFormat="1" applyFont="1" applyBorder="1"/>
    <xf numFmtId="3" fontId="0" fillId="0" borderId="33" xfId="0" applyNumberFormat="1" applyFont="1" applyBorder="1"/>
    <xf numFmtId="3" fontId="0" fillId="0" borderId="32" xfId="0" applyNumberFormat="1" applyFont="1" applyBorder="1"/>
    <xf numFmtId="3" fontId="0" fillId="0" borderId="46" xfId="0" applyNumberFormat="1" applyFont="1" applyBorder="1"/>
    <xf numFmtId="3" fontId="0" fillId="0" borderId="44" xfId="0" applyNumberFormat="1" applyFont="1" applyBorder="1"/>
    <xf numFmtId="3" fontId="0" fillId="0" borderId="58" xfId="0" applyNumberFormat="1" applyFont="1" applyBorder="1"/>
    <xf numFmtId="3" fontId="0" fillId="0" borderId="35" xfId="0" applyNumberFormat="1" applyFont="1" applyBorder="1"/>
    <xf numFmtId="3" fontId="19" fillId="0" borderId="62" xfId="0" applyNumberFormat="1" applyFont="1" applyBorder="1"/>
    <xf numFmtId="3" fontId="19" fillId="0" borderId="64" xfId="0" applyNumberFormat="1" applyFont="1" applyBorder="1"/>
    <xf numFmtId="0" fontId="19" fillId="36" borderId="114" xfId="0" applyFont="1" applyFill="1" applyBorder="1" applyAlignment="1">
      <alignment wrapText="1"/>
    </xf>
    <xf numFmtId="0" fontId="19" fillId="36" borderId="29" xfId="0" applyFont="1" applyFill="1" applyBorder="1" applyAlignment="1">
      <alignment horizontal="center"/>
    </xf>
    <xf numFmtId="0" fontId="19" fillId="36" borderId="34" xfId="0" applyFont="1" applyFill="1" applyBorder="1" applyAlignment="1">
      <alignment horizontal="center"/>
    </xf>
    <xf numFmtId="0" fontId="19" fillId="36" borderId="27" xfId="0" applyFont="1" applyFill="1" applyBorder="1" applyAlignment="1">
      <alignment horizontal="center"/>
    </xf>
    <xf numFmtId="0" fontId="19" fillId="36" borderId="115" xfId="0" applyFont="1" applyFill="1" applyBorder="1" applyAlignment="1">
      <alignment horizontal="center"/>
    </xf>
    <xf numFmtId="0" fontId="19" fillId="36" borderId="116" xfId="0" applyFont="1" applyFill="1" applyBorder="1" applyAlignment="1">
      <alignment horizontal="center"/>
    </xf>
    <xf numFmtId="0" fontId="19" fillId="36" borderId="29" xfId="0" applyFont="1" applyFill="1" applyBorder="1" applyAlignment="1" quotePrefix="1">
      <alignment horizontal="center"/>
    </xf>
    <xf numFmtId="0" fontId="0" fillId="0" borderId="117" xfId="0" applyBorder="1" applyAlignment="1" quotePrefix="1">
      <alignment horizontal="left" wrapText="1"/>
    </xf>
    <xf numFmtId="42" fontId="0" fillId="0" borderId="107" xfId="0" applyNumberFormat="1" applyBorder="1" applyAlignment="1">
      <alignment horizontal="right" vertical="center"/>
    </xf>
    <xf numFmtId="42" fontId="0" fillId="0" borderId="79" xfId="0" applyNumberFormat="1" applyBorder="1" applyAlignment="1">
      <alignment horizontal="right" vertical="center"/>
    </xf>
    <xf numFmtId="42" fontId="0" fillId="0" borderId="118" xfId="0" applyNumberFormat="1" applyBorder="1" applyAlignment="1">
      <alignment horizontal="right" vertical="center"/>
    </xf>
    <xf numFmtId="42" fontId="0" fillId="0" borderId="119" xfId="0" applyNumberFormat="1" applyBorder="1" applyAlignment="1">
      <alignment horizontal="right" vertical="center"/>
    </xf>
    <xf numFmtId="42" fontId="0" fillId="0" borderId="120" xfId="0" applyNumberFormat="1" applyBorder="1" applyAlignment="1">
      <alignment horizontal="right" vertical="center"/>
    </xf>
    <xf numFmtId="9" fontId="0" fillId="0" borderId="107" xfId="0" applyNumberFormat="1" applyBorder="1" applyAlignment="1">
      <alignment horizontal="right" vertical="center"/>
    </xf>
    <xf numFmtId="9" fontId="0" fillId="0" borderId="79" xfId="0" applyNumberFormat="1" applyBorder="1" applyAlignment="1">
      <alignment horizontal="right" vertical="center"/>
    </xf>
    <xf numFmtId="9" fontId="0" fillId="0" borderId="82" xfId="0" applyNumberFormat="1" applyBorder="1" applyAlignment="1">
      <alignment horizontal="right" vertical="center"/>
    </xf>
    <xf numFmtId="0" fontId="0" fillId="0" borderId="121" xfId="0" applyBorder="1" applyAlignment="1" quotePrefix="1">
      <alignment horizontal="left" wrapText="1"/>
    </xf>
    <xf numFmtId="9" fontId="0" fillId="0" borderId="44" xfId="0" applyNumberFormat="1" applyBorder="1" applyAlignment="1">
      <alignment horizontal="right" vertical="center"/>
    </xf>
    <xf numFmtId="0" fontId="0" fillId="0" borderId="121" xfId="0" applyBorder="1" applyAlignment="1">
      <alignment wrapText="1"/>
    </xf>
    <xf numFmtId="0" fontId="0" fillId="0" borderId="44" xfId="0" applyBorder="1" applyAlignment="1">
      <alignment horizontal="right" vertical="center"/>
    </xf>
    <xf numFmtId="0" fontId="19" fillId="0" borderId="121" xfId="0" applyFont="1" applyBorder="1" applyAlignment="1" quotePrefix="1">
      <alignment horizontal="left" wrapText="1"/>
    </xf>
    <xf numFmtId="9" fontId="19" fillId="0" borderId="44" xfId="0" applyNumberFormat="1" applyFont="1" applyBorder="1" applyAlignment="1">
      <alignment horizontal="right" vertical="center"/>
    </xf>
    <xf numFmtId="0" fontId="19" fillId="0" borderId="122" xfId="0" applyFont="1" applyBorder="1" applyAlignment="1">
      <alignment wrapText="1"/>
    </xf>
    <xf numFmtId="42" fontId="19" fillId="0" borderId="84" xfId="0" applyNumberFormat="1" applyFont="1" applyBorder="1" applyAlignment="1">
      <alignment horizontal="right" vertical="center"/>
    </xf>
    <xf numFmtId="42" fontId="19" fillId="0" borderId="26" xfId="0" applyNumberFormat="1" applyFont="1" applyBorder="1" applyAlignment="1">
      <alignment horizontal="right" vertical="center"/>
    </xf>
    <xf numFmtId="42" fontId="19" fillId="0" borderId="109" xfId="0" applyNumberFormat="1" applyFont="1" applyBorder="1" applyAlignment="1">
      <alignment horizontal="right" vertical="center"/>
    </xf>
    <xf numFmtId="42" fontId="19" fillId="0" borderId="123" xfId="0" applyNumberFormat="1" applyFont="1" applyBorder="1" applyAlignment="1">
      <alignment horizontal="right" vertical="center"/>
    </xf>
    <xf numFmtId="42" fontId="19" fillId="0" borderId="124" xfId="0" applyNumberFormat="1" applyFont="1" applyBorder="1" applyAlignment="1">
      <alignment horizontal="right" vertical="center"/>
    </xf>
    <xf numFmtId="9" fontId="19" fillId="0" borderId="84" xfId="0" applyNumberFormat="1" applyFont="1" applyBorder="1" applyAlignment="1">
      <alignment horizontal="right" vertical="center"/>
    </xf>
    <xf numFmtId="9" fontId="19" fillId="0" borderId="26" xfId="0" applyNumberFormat="1" applyFont="1" applyBorder="1" applyAlignment="1">
      <alignment horizontal="right" vertical="center"/>
    </xf>
    <xf numFmtId="9" fontId="19" fillId="0" borderId="49" xfId="0" applyNumberFormat="1" applyFont="1" applyBorder="1" applyAlignment="1">
      <alignment horizontal="right" vertical="center"/>
    </xf>
    <xf numFmtId="0" fontId="19" fillId="0" borderId="125" xfId="141" applyFont="1" applyBorder="1" applyAlignment="1">
      <alignment horizontal="center"/>
      <protection/>
    </xf>
    <xf numFmtId="0" fontId="19" fillId="0" borderId="57" xfId="141" applyFont="1" applyBorder="1" applyAlignment="1">
      <alignment horizontal="center"/>
      <protection/>
    </xf>
    <xf numFmtId="0" fontId="19" fillId="0" borderId="25" xfId="141" applyFont="1" applyBorder="1" applyAlignment="1">
      <alignment horizontal="center"/>
      <protection/>
    </xf>
    <xf numFmtId="0" fontId="19" fillId="0" borderId="102" xfId="141" applyFont="1" applyBorder="1" applyAlignment="1">
      <alignment horizontal="center"/>
      <protection/>
    </xf>
    <xf numFmtId="0" fontId="0" fillId="0" borderId="126" xfId="141" applyFont="1" applyBorder="1" applyAlignment="1">
      <alignment horizontal="center"/>
      <protection/>
    </xf>
    <xf numFmtId="0" fontId="19" fillId="0" borderId="127" xfId="141" applyFont="1" applyBorder="1" applyAlignment="1">
      <alignment horizontal="center"/>
      <protection/>
    </xf>
    <xf numFmtId="0" fontId="23" fillId="0" borderId="117" xfId="141" applyFont="1" applyBorder="1" applyAlignment="1">
      <alignment horizontal="justify" wrapText="1"/>
      <protection/>
    </xf>
    <xf numFmtId="0" fontId="23" fillId="0" borderId="107" xfId="141" applyFont="1" applyBorder="1" applyAlignment="1">
      <alignment horizontal="center" wrapText="1"/>
      <protection/>
    </xf>
    <xf numFmtId="0" fontId="23" fillId="0" borderId="79" xfId="141" applyFont="1" applyBorder="1" applyAlignment="1">
      <alignment horizontal="center" wrapText="1"/>
      <protection/>
    </xf>
    <xf numFmtId="0" fontId="23" fillId="0" borderId="118" xfId="141" applyFont="1" applyBorder="1" applyAlignment="1">
      <alignment horizontal="center" wrapText="1"/>
      <protection/>
    </xf>
    <xf numFmtId="43" fontId="23" fillId="0" borderId="119" xfId="53" applyFont="1" applyFill="1" applyBorder="1" applyAlignment="1">
      <alignment horizontal="center" wrapText="1"/>
    </xf>
    <xf numFmtId="0" fontId="23" fillId="0" borderId="120" xfId="141" applyFont="1" applyBorder="1" applyAlignment="1">
      <alignment horizontal="center" wrapText="1"/>
      <protection/>
    </xf>
    <xf numFmtId="0" fontId="23" fillId="0" borderId="82" xfId="141" applyFont="1" applyBorder="1" applyAlignment="1">
      <alignment horizontal="center" wrapText="1"/>
      <protection/>
    </xf>
    <xf numFmtId="0" fontId="0" fillId="0" borderId="121" xfId="141" applyFont="1" applyBorder="1" applyAlignment="1" quotePrefix="1">
      <alignment horizontal="left" wrapText="1"/>
      <protection/>
    </xf>
    <xf numFmtId="0" fontId="0" fillId="37" borderId="44" xfId="141" applyFont="1" applyFill="1" applyBorder="1" applyAlignment="1">
      <alignment horizontal="center" wrapText="1"/>
      <protection/>
    </xf>
    <xf numFmtId="0" fontId="0" fillId="0" borderId="121" xfId="141" applyFont="1" applyBorder="1" applyAlignment="1">
      <alignment horizontal="left" wrapText="1"/>
      <protection/>
    </xf>
    <xf numFmtId="9" fontId="0" fillId="37" borderId="44" xfId="201" applyFont="1" applyFill="1" applyBorder="1" applyAlignment="1">
      <alignment horizontal="center" wrapText="1"/>
    </xf>
    <xf numFmtId="0" fontId="0" fillId="0" borderId="121" xfId="141" applyFont="1" applyBorder="1" applyAlignment="1">
      <alignment horizontal="left" vertical="top" wrapText="1"/>
      <protection/>
    </xf>
    <xf numFmtId="0" fontId="0" fillId="0" borderId="121" xfId="141" applyFont="1" applyBorder="1" applyAlignment="1" quotePrefix="1">
      <alignment horizontal="left" vertical="top" wrapText="1"/>
      <protection/>
    </xf>
    <xf numFmtId="0" fontId="0" fillId="0" borderId="122" xfId="141" applyFont="1" applyBorder="1" applyAlignment="1" quotePrefix="1">
      <alignment horizontal="left" vertical="top" wrapText="1"/>
      <protection/>
    </xf>
    <xf numFmtId="44" fontId="0" fillId="37" borderId="84" xfId="78" applyFont="1" applyFill="1" applyBorder="1" applyAlignment="1">
      <alignment wrapText="1"/>
    </xf>
    <xf numFmtId="44" fontId="0" fillId="37" borderId="26" xfId="78" applyFont="1" applyFill="1" applyBorder="1" applyAlignment="1">
      <alignment wrapText="1"/>
    </xf>
    <xf numFmtId="44" fontId="0" fillId="37" borderId="109" xfId="78" applyFont="1" applyFill="1" applyBorder="1" applyAlignment="1">
      <alignment wrapText="1"/>
    </xf>
    <xf numFmtId="42" fontId="19" fillId="0" borderId="123" xfId="0" applyNumberFormat="1" applyFont="1" applyBorder="1"/>
    <xf numFmtId="42" fontId="19" fillId="0" borderId="26" xfId="0" applyNumberFormat="1" applyFont="1" applyBorder="1"/>
    <xf numFmtId="42" fontId="19" fillId="0" borderId="124" xfId="0" applyNumberFormat="1" applyFont="1" applyBorder="1"/>
    <xf numFmtId="42" fontId="19" fillId="0" borderId="84" xfId="0" applyNumberFormat="1" applyFont="1" applyBorder="1"/>
    <xf numFmtId="9" fontId="0" fillId="37" borderId="84" xfId="201" applyFont="1" applyFill="1" applyBorder="1" applyAlignment="1">
      <alignment horizontal="center" wrapText="1"/>
    </xf>
    <xf numFmtId="9" fontId="0" fillId="37" borderId="49" xfId="201" applyFont="1" applyFill="1" applyBorder="1" applyAlignment="1">
      <alignment horizontal="center" wrapText="1"/>
    </xf>
    <xf numFmtId="0" fontId="0" fillId="36" borderId="8" xfId="542" applyFill="1" applyBorder="1">
      <alignment/>
      <protection/>
    </xf>
    <xf numFmtId="0" fontId="19" fillId="36" borderId="8" xfId="542" applyFont="1" applyFill="1" applyBorder="1" applyAlignment="1" quotePrefix="1">
      <alignment horizontal="center" wrapText="1"/>
      <protection/>
    </xf>
    <xf numFmtId="0" fontId="19" fillId="36" borderId="8" xfId="542" applyFont="1" applyFill="1" applyBorder="1" applyAlignment="1">
      <alignment horizontal="center" wrapText="1"/>
      <protection/>
    </xf>
    <xf numFmtId="0" fontId="19" fillId="36" borderId="8" xfId="542" applyFont="1" applyFill="1" applyBorder="1" applyAlignment="1">
      <alignment wrapText="1"/>
      <protection/>
    </xf>
    <xf numFmtId="0" fontId="19" fillId="36" borderId="8" xfId="542" applyFont="1" applyFill="1" applyBorder="1" applyAlignment="1">
      <alignment horizontal="center"/>
      <protection/>
    </xf>
    <xf numFmtId="0" fontId="0" fillId="0" borderId="8" xfId="542" applyBorder="1" applyAlignment="1" quotePrefix="1">
      <alignment horizontal="left" wrapText="1"/>
      <protection/>
    </xf>
    <xf numFmtId="42" fontId="0" fillId="0" borderId="8" xfId="542" applyNumberFormat="1" applyBorder="1" applyAlignment="1">
      <alignment horizontal="right"/>
      <protection/>
    </xf>
    <xf numFmtId="9" fontId="0" fillId="0" borderId="8" xfId="542" applyNumberFormat="1" applyBorder="1">
      <alignment/>
      <protection/>
    </xf>
    <xf numFmtId="0" fontId="0" fillId="0" borderId="8" xfId="542" applyBorder="1" applyAlignment="1">
      <alignment wrapText="1"/>
      <protection/>
    </xf>
    <xf numFmtId="0" fontId="0" fillId="0" borderId="8" xfId="542" applyBorder="1">
      <alignment/>
      <protection/>
    </xf>
    <xf numFmtId="0" fontId="19" fillId="0" borderId="8" xfId="542" applyFont="1" applyBorder="1" applyAlignment="1" quotePrefix="1">
      <alignment horizontal="left" wrapText="1"/>
      <protection/>
    </xf>
    <xf numFmtId="42" fontId="19" fillId="0" borderId="8" xfId="542" applyNumberFormat="1" applyFont="1" applyBorder="1" applyAlignment="1">
      <alignment horizontal="right"/>
      <protection/>
    </xf>
    <xf numFmtId="9" fontId="19" fillId="0" borderId="8" xfId="542" applyNumberFormat="1" applyFont="1" applyBorder="1">
      <alignment/>
      <protection/>
    </xf>
    <xf numFmtId="0" fontId="19" fillId="0" borderId="8" xfId="542" applyFont="1" applyBorder="1" applyAlignment="1">
      <alignment wrapText="1"/>
      <protection/>
    </xf>
    <xf numFmtId="0" fontId="19" fillId="0" borderId="8" xfId="141" applyFont="1" applyBorder="1" applyAlignment="1">
      <alignment horizontal="center"/>
      <protection/>
    </xf>
    <xf numFmtId="42" fontId="19" fillId="0" borderId="8" xfId="141" applyNumberFormat="1" applyFont="1" applyBorder="1" applyAlignment="1">
      <alignment horizontal="right"/>
      <protection/>
    </xf>
    <xf numFmtId="42" fontId="0" fillId="0" borderId="8" xfId="141" applyNumberFormat="1" applyBorder="1" applyAlignment="1">
      <alignment horizontal="right"/>
      <protection/>
    </xf>
    <xf numFmtId="0" fontId="0" fillId="0" borderId="8" xfId="141" applyBorder="1" applyAlignment="1">
      <alignment horizontal="justify" vertical="top" wrapText="1"/>
      <protection/>
    </xf>
    <xf numFmtId="42" fontId="0" fillId="37" borderId="8" xfId="78" applyNumberFormat="1" applyFont="1" applyFill="1" applyBorder="1" applyAlignment="1">
      <alignment horizontal="right" wrapText="1"/>
    </xf>
    <xf numFmtId="9" fontId="0" fillId="37" borderId="8" xfId="201" applyFont="1" applyFill="1" applyBorder="1" applyAlignment="1">
      <alignment horizontal="center" wrapText="1"/>
    </xf>
    <xf numFmtId="3" fontId="0" fillId="0" borderId="44" xfId="0" applyNumberFormat="1" applyFont="1" applyBorder="1" applyAlignment="1">
      <alignment horizontal="center" vertical="center"/>
    </xf>
    <xf numFmtId="3" fontId="0" fillId="0" borderId="30" xfId="141" applyNumberFormat="1" applyBorder="1" applyAlignment="1">
      <alignment horizontal="center" vertical="center"/>
      <protection/>
    </xf>
    <xf numFmtId="3" fontId="0" fillId="0" borderId="29" xfId="141" applyNumberFormat="1" applyBorder="1" applyAlignment="1">
      <alignment horizontal="center" vertical="center"/>
      <protection/>
    </xf>
    <xf numFmtId="3" fontId="19" fillId="0" borderId="128" xfId="141" applyNumberFormat="1" applyFont="1" applyBorder="1" applyAlignment="1">
      <alignment horizontal="center" vertical="center"/>
      <protection/>
    </xf>
    <xf numFmtId="3" fontId="19" fillId="0" borderId="129" xfId="141" applyNumberFormat="1" applyFont="1" applyBorder="1" applyAlignment="1">
      <alignment horizontal="center" vertical="center"/>
      <protection/>
    </xf>
    <xf numFmtId="3" fontId="0" fillId="0" borderId="25" xfId="0" applyNumberFormat="1" applyFont="1" applyFill="1" applyBorder="1" applyAlignment="1">
      <alignment horizontal="center" vertical="center"/>
    </xf>
    <xf numFmtId="3" fontId="0" fillId="0" borderId="8" xfId="0" applyNumberFormat="1" applyFont="1" applyFill="1" applyBorder="1" applyAlignment="1">
      <alignment horizontal="center" vertical="center"/>
    </xf>
    <xf numFmtId="9" fontId="19" fillId="36" borderId="79" xfId="141" applyNumberFormat="1" applyFont="1" applyFill="1" applyBorder="1" applyAlignment="1">
      <alignment horizontal="center" vertical="center" wrapText="1"/>
      <protection/>
    </xf>
    <xf numFmtId="0" fontId="0" fillId="0" borderId="46" xfId="141" applyBorder="1" applyAlignment="1">
      <alignment horizontal="left"/>
      <protection/>
    </xf>
    <xf numFmtId="171" fontId="0" fillId="0" borderId="8" xfId="141" applyNumberFormat="1" applyBorder="1" applyAlignment="1">
      <alignment horizontal="center" vertical="center"/>
      <protection/>
    </xf>
    <xf numFmtId="3" fontId="0" fillId="0" borderId="8" xfId="16273" applyNumberFormat="1" applyBorder="1" applyAlignment="1">
      <alignment horizontal="center" vertical="center"/>
      <protection/>
    </xf>
    <xf numFmtId="171" fontId="0" fillId="0" borderId="44" xfId="141" applyNumberFormat="1" applyBorder="1" applyAlignment="1">
      <alignment horizontal="center" vertical="center"/>
      <protection/>
    </xf>
    <xf numFmtId="3" fontId="0" fillId="0" borderId="8" xfId="16280" applyNumberFormat="1" applyBorder="1" applyAlignment="1">
      <alignment horizontal="center" vertical="center"/>
      <protection/>
    </xf>
    <xf numFmtId="10" fontId="0" fillId="0" borderId="44" xfId="141" applyNumberFormat="1" applyBorder="1" applyAlignment="1">
      <alignment horizontal="center" vertical="center"/>
      <protection/>
    </xf>
    <xf numFmtId="0" fontId="0" fillId="0" borderId="58" xfId="141" applyBorder="1" applyAlignment="1">
      <alignment horizontal="left"/>
      <protection/>
    </xf>
    <xf numFmtId="37" fontId="0" fillId="0" borderId="8" xfId="53" applyNumberFormat="1" applyFont="1" applyFill="1" applyBorder="1" applyAlignment="1">
      <alignment horizontal="center" vertical="center" wrapText="1"/>
    </xf>
    <xf numFmtId="0" fontId="0" fillId="0" borderId="24" xfId="0" applyFont="1" applyBorder="1" applyAlignment="1">
      <alignment horizontal="left" vertical="center" wrapText="1"/>
    </xf>
    <xf numFmtId="0" fontId="19" fillId="0" borderId="59" xfId="141" applyFont="1" applyBorder="1" applyAlignment="1">
      <alignment horizontal="center" vertical="center" wrapText="1"/>
      <protection/>
    </xf>
    <xf numFmtId="0" fontId="0" fillId="0" borderId="59" xfId="141" applyBorder="1" applyAlignment="1">
      <alignment horizontal="center" vertical="center" wrapText="1"/>
      <protection/>
    </xf>
    <xf numFmtId="0" fontId="19" fillId="0" borderId="103" xfId="141" applyFont="1" applyBorder="1" applyAlignment="1">
      <alignment horizontal="center" vertical="center" wrapText="1"/>
      <protection/>
    </xf>
    <xf numFmtId="37" fontId="0" fillId="0" borderId="25" xfId="53" applyNumberFormat="1" applyFont="1" applyFill="1" applyBorder="1" applyAlignment="1">
      <alignment horizontal="center" vertical="center" wrapText="1"/>
    </xf>
    <xf numFmtId="0" fontId="19" fillId="36" borderId="109" xfId="141" applyFont="1" applyFill="1" applyBorder="1" applyAlignment="1">
      <alignment horizontal="center" vertical="center" wrapText="1"/>
      <protection/>
    </xf>
    <xf numFmtId="37" fontId="0" fillId="0" borderId="32" xfId="53" applyNumberFormat="1" applyFont="1" applyFill="1" applyBorder="1" applyAlignment="1">
      <alignment horizontal="center" vertical="center" wrapText="1"/>
    </xf>
    <xf numFmtId="37" fontId="0" fillId="0" borderId="44" xfId="53" applyNumberFormat="1" applyFont="1" applyFill="1" applyBorder="1" applyAlignment="1">
      <alignment horizontal="center" vertical="center" wrapText="1"/>
    </xf>
    <xf numFmtId="0" fontId="0" fillId="41" borderId="110" xfId="141" applyFill="1" applyBorder="1" applyAlignment="1">
      <alignment vertical="center" wrapText="1"/>
      <protection/>
    </xf>
    <xf numFmtId="0" fontId="0" fillId="41" borderId="4" xfId="141" applyFill="1" applyBorder="1" applyAlignment="1">
      <alignment vertical="center" wrapText="1"/>
      <protection/>
    </xf>
    <xf numFmtId="0" fontId="19" fillId="43" borderId="33" xfId="0" applyFont="1" applyFill="1" applyBorder="1"/>
    <xf numFmtId="0" fontId="19" fillId="43" borderId="79" xfId="0" applyFont="1" applyFill="1" applyBorder="1"/>
    <xf numFmtId="0" fontId="19" fillId="43" borderId="107" xfId="0" applyFont="1" applyFill="1" applyBorder="1"/>
    <xf numFmtId="0" fontId="19" fillId="43" borderId="25" xfId="0" applyFont="1" applyFill="1" applyBorder="1"/>
    <xf numFmtId="0" fontId="19" fillId="43" borderId="57" xfId="0" applyFont="1" applyFill="1" applyBorder="1"/>
    <xf numFmtId="0" fontId="19" fillId="43" borderId="51" xfId="0" applyFont="1" applyFill="1" applyBorder="1"/>
    <xf numFmtId="0" fontId="0" fillId="43" borderId="30" xfId="0" applyFill="1" applyBorder="1"/>
    <xf numFmtId="0" fontId="19" fillId="43" borderId="30" xfId="0" applyFont="1" applyFill="1" applyBorder="1"/>
    <xf numFmtId="0" fontId="0" fillId="0" borderId="57" xfId="0" applyBorder="1"/>
    <xf numFmtId="0" fontId="19" fillId="0" borderId="51" xfId="0" applyFont="1" applyBorder="1"/>
    <xf numFmtId="0" fontId="0" fillId="0" borderId="53" xfId="0" applyBorder="1"/>
    <xf numFmtId="0" fontId="0" fillId="43" borderId="130" xfId="0" applyFill="1" applyBorder="1"/>
    <xf numFmtId="0" fontId="19" fillId="43" borderId="130" xfId="0" applyFont="1" applyFill="1" applyBorder="1"/>
    <xf numFmtId="0" fontId="0" fillId="0" borderId="130" xfId="0" applyBorder="1"/>
    <xf numFmtId="0" fontId="0" fillId="0" borderId="58" xfId="0" applyBorder="1"/>
    <xf numFmtId="0" fontId="0" fillId="43" borderId="29" xfId="0" applyFill="1" applyBorder="1"/>
    <xf numFmtId="0" fontId="19" fillId="43" borderId="29" xfId="0" applyFont="1" applyFill="1" applyBorder="1"/>
    <xf numFmtId="0" fontId="0" fillId="0" borderId="29" xfId="0" applyBorder="1"/>
    <xf numFmtId="0" fontId="0" fillId="0" borderId="30" xfId="0" applyBorder="1"/>
    <xf numFmtId="0" fontId="0" fillId="43" borderId="57" xfId="0" applyFill="1" applyBorder="1"/>
    <xf numFmtId="5" fontId="0" fillId="0" borderId="91" xfId="0" applyNumberFormat="1" applyBorder="1"/>
    <xf numFmtId="5" fontId="0" fillId="0" borderId="30" xfId="0" applyNumberFormat="1" applyBorder="1"/>
    <xf numFmtId="0" fontId="0" fillId="0" borderId="0" xfId="0" applyFont="1" applyAlignment="1">
      <alignment vertical="center" wrapText="1"/>
    </xf>
    <xf numFmtId="165" fontId="0" fillId="36" borderId="69" xfId="16" applyNumberFormat="1" applyFont="1" applyFill="1" applyBorder="1"/>
    <xf numFmtId="165" fontId="0" fillId="36" borderId="131" xfId="16" applyNumberFormat="1" applyFont="1" applyFill="1" applyBorder="1"/>
    <xf numFmtId="165" fontId="0" fillId="36" borderId="88" xfId="16" applyNumberFormat="1" applyFont="1" applyFill="1" applyBorder="1"/>
    <xf numFmtId="0" fontId="0" fillId="36" borderId="69" xfId="146" applyFill="1" applyBorder="1">
      <alignment/>
      <protection/>
    </xf>
    <xf numFmtId="0" fontId="0" fillId="36" borderId="131" xfId="146" applyFill="1" applyBorder="1">
      <alignment/>
      <protection/>
    </xf>
    <xf numFmtId="0" fontId="0" fillId="36" borderId="88" xfId="146" applyFill="1" applyBorder="1">
      <alignment/>
      <protection/>
    </xf>
    <xf numFmtId="42" fontId="0" fillId="0" borderId="48" xfId="717" applyNumberFormat="1" applyFont="1" applyBorder="1" applyAlignment="1">
      <alignment vertical="top"/>
    </xf>
    <xf numFmtId="0" fontId="101" fillId="0" borderId="43" xfId="542" applyFont="1" applyBorder="1">
      <alignment/>
      <protection/>
    </xf>
    <xf numFmtId="0" fontId="94" fillId="0" borderId="48" xfId="542" applyFont="1" applyBorder="1">
      <alignment/>
      <protection/>
    </xf>
    <xf numFmtId="164" fontId="0" fillId="0" borderId="43" xfId="0" applyNumberFormat="1" applyBorder="1" applyAlignment="1">
      <alignment horizontal="right"/>
    </xf>
    <xf numFmtId="10" fontId="0" fillId="0" borderId="43" xfId="0" applyNumberFormat="1" applyBorder="1" applyAlignment="1">
      <alignment horizontal="right"/>
    </xf>
    <xf numFmtId="164" fontId="0" fillId="0" borderId="45" xfId="0" applyNumberFormat="1" applyBorder="1" applyAlignment="1">
      <alignment horizontal="right"/>
    </xf>
    <xf numFmtId="0" fontId="91" fillId="0" borderId="0" xfId="542" applyFont="1" applyAlignment="1">
      <alignment horizontal="center"/>
      <protection/>
    </xf>
    <xf numFmtId="0" fontId="19" fillId="36" borderId="71" xfId="542" applyFont="1" applyFill="1" applyBorder="1" applyAlignment="1">
      <alignment horizontal="center"/>
      <protection/>
    </xf>
    <xf numFmtId="0" fontId="0" fillId="37" borderId="42" xfId="542" applyFont="1" applyFill="1" applyBorder="1" applyAlignment="1">
      <alignment horizontal="center"/>
      <protection/>
    </xf>
    <xf numFmtId="0" fontId="0" fillId="0" borderId="43" xfId="542" applyFont="1" applyBorder="1" applyAlignment="1">
      <alignment horizontal="center"/>
      <protection/>
    </xf>
    <xf numFmtId="0" fontId="94" fillId="0" borderId="43" xfId="542" applyFont="1" applyBorder="1" applyAlignment="1">
      <alignment horizontal="center"/>
      <protection/>
    </xf>
    <xf numFmtId="0" fontId="101" fillId="0" borderId="43" xfId="542" applyFont="1" applyBorder="1" applyAlignment="1">
      <alignment horizontal="center"/>
      <protection/>
    </xf>
    <xf numFmtId="0" fontId="94" fillId="0" borderId="90" xfId="542" applyFont="1" applyBorder="1" applyAlignment="1">
      <alignment horizontal="center"/>
      <protection/>
    </xf>
    <xf numFmtId="0" fontId="0" fillId="0" borderId="45" xfId="542" applyFont="1" applyBorder="1" applyAlignment="1">
      <alignment horizontal="center"/>
      <protection/>
    </xf>
    <xf numFmtId="0" fontId="0" fillId="37" borderId="80" xfId="542" applyFont="1" applyFill="1" applyBorder="1" applyAlignment="1">
      <alignment horizontal="center"/>
      <protection/>
    </xf>
    <xf numFmtId="0" fontId="94" fillId="0" borderId="132" xfId="542" applyFont="1" applyBorder="1">
      <alignment/>
      <protection/>
    </xf>
    <xf numFmtId="0" fontId="94" fillId="0" borderId="46" xfId="0" applyFont="1" applyBorder="1"/>
    <xf numFmtId="0" fontId="94" fillId="0" borderId="33" xfId="0" applyFont="1" applyBorder="1"/>
    <xf numFmtId="0" fontId="19" fillId="42" borderId="66" xfId="0" applyFont="1" applyFill="1" applyBorder="1" applyAlignment="1">
      <alignment horizontal="center" vertical="center" wrapText="1"/>
    </xf>
    <xf numFmtId="0" fontId="94" fillId="0" borderId="0" xfId="0" applyFont="1" applyAlignment="1">
      <alignment horizontal="center" vertical="center"/>
    </xf>
    <xf numFmtId="0" fontId="0" fillId="0" borderId="0" xfId="0" applyAlignment="1">
      <alignment horizontal="center" vertical="center"/>
    </xf>
    <xf numFmtId="0" fontId="19" fillId="0" borderId="25" xfId="0" applyFont="1" applyBorder="1" applyAlignment="1">
      <alignment horizontal="center"/>
    </xf>
    <xf numFmtId="3" fontId="19" fillId="0" borderId="36" xfId="18" applyNumberFormat="1" applyFont="1" applyBorder="1"/>
    <xf numFmtId="0" fontId="0" fillId="0" borderId="133" xfId="0" applyBorder="1"/>
    <xf numFmtId="0" fontId="19" fillId="36" borderId="134" xfId="0" applyFont="1" applyFill="1" applyBorder="1" applyAlignment="1">
      <alignment horizontal="center"/>
    </xf>
    <xf numFmtId="0" fontId="19" fillId="0" borderId="134" xfId="0" applyFont="1" applyBorder="1" applyAlignment="1">
      <alignment horizontal="center"/>
    </xf>
    <xf numFmtId="0" fontId="19" fillId="0" borderId="42" xfId="542" applyFont="1" applyBorder="1">
      <alignment/>
      <protection/>
    </xf>
    <xf numFmtId="0" fontId="19" fillId="36" borderId="33" xfId="0" applyFont="1" applyFill="1" applyBorder="1" applyAlignment="1">
      <alignment horizontal="center" vertical="center"/>
    </xf>
    <xf numFmtId="164" fontId="1" fillId="0" borderId="8" xfId="0" applyNumberFormat="1" applyFont="1" applyBorder="1"/>
    <xf numFmtId="175" fontId="1" fillId="0" borderId="8" xfId="0" applyNumberFormat="1" applyFont="1" applyBorder="1"/>
    <xf numFmtId="164" fontId="1" fillId="0" borderId="8" xfId="53" applyNumberFormat="1" applyFont="1" applyFill="1" applyBorder="1"/>
    <xf numFmtId="0" fontId="19" fillId="0" borderId="46" xfId="0" applyFont="1" applyBorder="1"/>
    <xf numFmtId="9" fontId="0" fillId="0" borderId="44" xfId="717" applyNumberFormat="1" applyFont="1" applyBorder="1" applyAlignment="1">
      <alignment vertical="center"/>
    </xf>
    <xf numFmtId="0" fontId="89" fillId="0" borderId="46" xfId="0" applyFont="1" applyBorder="1" applyAlignment="1" quotePrefix="1">
      <alignment horizontal="left"/>
    </xf>
    <xf numFmtId="0" fontId="0" fillId="0" borderId="46" xfId="0" applyBorder="1" applyAlignment="1" quotePrefix="1">
      <alignment horizontal="left"/>
    </xf>
    <xf numFmtId="0" fontId="19" fillId="36" borderId="24" xfId="0" applyFont="1" applyFill="1" applyBorder="1" applyAlignment="1">
      <alignment horizontal="center" vertical="center"/>
    </xf>
    <xf numFmtId="0" fontId="19" fillId="0" borderId="48" xfId="0" applyFont="1" applyBorder="1"/>
    <xf numFmtId="0" fontId="89" fillId="0" borderId="48" xfId="0" applyFont="1" applyBorder="1" applyAlignment="1" quotePrefix="1">
      <alignment horizontal="left"/>
    </xf>
    <xf numFmtId="0" fontId="0" fillId="0" borderId="48" xfId="0" applyBorder="1" applyAlignment="1" quotePrefix="1">
      <alignment horizontal="left"/>
    </xf>
    <xf numFmtId="173" fontId="0" fillId="0" borderId="48" xfId="141" applyNumberFormat="1" applyFont="1" applyBorder="1" applyAlignment="1" quotePrefix="1">
      <alignment horizontal="left" vertical="center" wrapText="1"/>
      <protection/>
    </xf>
    <xf numFmtId="173" fontId="0" fillId="0" borderId="48" xfId="141" applyNumberFormat="1" applyFont="1" applyBorder="1" applyAlignment="1">
      <alignment horizontal="justify" vertical="center" wrapText="1"/>
      <protection/>
    </xf>
    <xf numFmtId="0" fontId="0" fillId="0" borderId="48" xfId="0" applyBorder="1"/>
    <xf numFmtId="0" fontId="0" fillId="37" borderId="30" xfId="0" applyFill="1" applyBorder="1"/>
    <xf numFmtId="42" fontId="0" fillId="0" borderId="30" xfId="0" applyNumberFormat="1" applyBorder="1"/>
    <xf numFmtId="0" fontId="19" fillId="36" borderId="44" xfId="0" applyFont="1" applyFill="1" applyBorder="1" applyAlignment="1" quotePrefix="1">
      <alignment horizontal="center"/>
    </xf>
    <xf numFmtId="42" fontId="0" fillId="0" borderId="44" xfId="0" applyNumberFormat="1" applyBorder="1"/>
    <xf numFmtId="42" fontId="0" fillId="0" borderId="46" xfId="0" applyNumberFormat="1" applyBorder="1"/>
    <xf numFmtId="6" fontId="0" fillId="0" borderId="46" xfId="0" applyNumberFormat="1" applyBorder="1"/>
    <xf numFmtId="0" fontId="19" fillId="36" borderId="76" xfId="0" applyFont="1" applyFill="1" applyBorder="1" applyAlignment="1" quotePrefix="1">
      <alignment horizontal="center"/>
    </xf>
    <xf numFmtId="165" fontId="0" fillId="0" borderId="76" xfId="717" applyNumberFormat="1" applyFont="1" applyFill="1" applyBorder="1" applyAlignment="1">
      <alignment vertical="center"/>
    </xf>
    <xf numFmtId="42" fontId="0" fillId="0" borderId="76" xfId="0" applyNumberFormat="1" applyBorder="1"/>
    <xf numFmtId="0" fontId="19" fillId="36" borderId="5" xfId="0" applyFont="1" applyFill="1" applyBorder="1" applyAlignment="1">
      <alignment horizontal="center"/>
    </xf>
    <xf numFmtId="165" fontId="0" fillId="0" borderId="30" xfId="717" applyNumberFormat="1" applyFont="1" applyFill="1" applyBorder="1" applyAlignment="1">
      <alignment vertical="center"/>
    </xf>
    <xf numFmtId="0" fontId="19" fillId="36" borderId="46" xfId="0" applyFont="1" applyFill="1" applyBorder="1" applyAlignment="1" quotePrefix="1">
      <alignment horizontal="center"/>
    </xf>
    <xf numFmtId="165" fontId="0" fillId="0" borderId="46" xfId="717" applyNumberFormat="1" applyFont="1" applyFill="1" applyBorder="1" applyAlignment="1">
      <alignment vertical="center"/>
    </xf>
    <xf numFmtId="165" fontId="0" fillId="0" borderId="44" xfId="717" applyNumberFormat="1" applyFont="1" applyFill="1" applyBorder="1" applyAlignment="1">
      <alignment vertical="center"/>
    </xf>
    <xf numFmtId="165" fontId="0" fillId="0" borderId="76" xfId="717" applyNumberFormat="1" applyFont="1" applyBorder="1" applyAlignment="1">
      <alignment vertical="center"/>
    </xf>
    <xf numFmtId="0" fontId="19" fillId="36" borderId="48" xfId="0" applyFont="1" applyFill="1" applyBorder="1" applyAlignment="1">
      <alignment horizontal="center"/>
    </xf>
    <xf numFmtId="0" fontId="0" fillId="37" borderId="48" xfId="0" applyFill="1" applyBorder="1"/>
    <xf numFmtId="9" fontId="0" fillId="0" borderId="46" xfId="717" applyNumberFormat="1" applyFont="1" applyBorder="1" applyAlignment="1">
      <alignment vertical="center"/>
    </xf>
    <xf numFmtId="0" fontId="89" fillId="0" borderId="52" xfId="0" applyFont="1" applyBorder="1"/>
    <xf numFmtId="0" fontId="89" fillId="0" borderId="58" xfId="0" applyFont="1" applyBorder="1"/>
    <xf numFmtId="42" fontId="0" fillId="0" borderId="34" xfId="0" applyNumberFormat="1" applyBorder="1"/>
    <xf numFmtId="42" fontId="0" fillId="0" borderId="35" xfId="0" applyNumberFormat="1" applyBorder="1"/>
    <xf numFmtId="42" fontId="0" fillId="0" borderId="29" xfId="0" applyNumberFormat="1" applyBorder="1"/>
    <xf numFmtId="165" fontId="0" fillId="0" borderId="27" xfId="717" applyNumberFormat="1" applyFont="1" applyFill="1" applyBorder="1" applyAlignment="1">
      <alignment vertical="center"/>
    </xf>
    <xf numFmtId="165" fontId="0" fillId="0" borderId="58" xfId="717" applyNumberFormat="1" applyFont="1" applyFill="1" applyBorder="1" applyAlignment="1">
      <alignment vertical="center"/>
    </xf>
    <xf numFmtId="165" fontId="0" fillId="0" borderId="34" xfId="717" applyNumberFormat="1" applyFont="1" applyFill="1" applyBorder="1" applyAlignment="1">
      <alignment vertical="center"/>
    </xf>
    <xf numFmtId="165" fontId="0" fillId="0" borderId="35" xfId="717" applyNumberFormat="1" applyFont="1" applyFill="1" applyBorder="1" applyAlignment="1">
      <alignment vertical="center"/>
    </xf>
    <xf numFmtId="165" fontId="0" fillId="0" borderId="29" xfId="717" applyNumberFormat="1" applyFont="1" applyFill="1" applyBorder="1" applyAlignment="1">
      <alignment vertical="center"/>
    </xf>
    <xf numFmtId="165" fontId="0" fillId="0" borderId="27" xfId="717" applyNumberFormat="1" applyFont="1" applyBorder="1" applyAlignment="1">
      <alignment vertical="center"/>
    </xf>
    <xf numFmtId="9" fontId="0" fillId="0" borderId="58" xfId="717" applyNumberFormat="1" applyFont="1" applyBorder="1" applyAlignment="1">
      <alignment vertical="center"/>
    </xf>
    <xf numFmtId="9" fontId="0" fillId="0" borderId="35" xfId="717" applyNumberFormat="1" applyFont="1" applyBorder="1" applyAlignment="1">
      <alignment vertical="center"/>
    </xf>
    <xf numFmtId="6" fontId="19" fillId="0" borderId="62" xfId="0" applyNumberFormat="1" applyFont="1" applyBorder="1"/>
    <xf numFmtId="6" fontId="19" fillId="0" borderId="63" xfId="0" applyNumberFormat="1" applyFont="1" applyBorder="1"/>
    <xf numFmtId="6" fontId="19" fillId="0" borderId="64" xfId="0" applyNumberFormat="1" applyFont="1" applyBorder="1"/>
    <xf numFmtId="6" fontId="19" fillId="0" borderId="108" xfId="0" applyNumberFormat="1" applyFont="1" applyBorder="1"/>
    <xf numFmtId="6" fontId="19" fillId="0" borderId="110" xfId="0" applyNumberFormat="1" applyFont="1" applyBorder="1"/>
    <xf numFmtId="0" fontId="0" fillId="0" borderId="52" xfId="0" applyBorder="1" applyAlignment="1" quotePrefix="1">
      <alignment horizontal="left"/>
    </xf>
    <xf numFmtId="42" fontId="0" fillId="0" borderId="58" xfId="0" applyNumberFormat="1" applyBorder="1"/>
    <xf numFmtId="42" fontId="0" fillId="0" borderId="27" xfId="0" applyNumberFormat="1" applyBorder="1"/>
    <xf numFmtId="9" fontId="0" fillId="0" borderId="34" xfId="717" applyNumberFormat="1" applyFont="1" applyBorder="1" applyAlignment="1">
      <alignment vertical="center"/>
    </xf>
    <xf numFmtId="6" fontId="0" fillId="0" borderId="69" xfId="717" applyNumberFormat="1" applyFont="1" applyBorder="1" applyAlignment="1">
      <alignment horizontal="right" vertical="center"/>
    </xf>
    <xf numFmtId="6" fontId="0" fillId="0" borderId="24" xfId="717" applyNumberFormat="1" applyFont="1" applyBorder="1" applyAlignment="1">
      <alignment horizontal="right" vertical="center"/>
    </xf>
    <xf numFmtId="6" fontId="0" fillId="0" borderId="25" xfId="717" applyNumberFormat="1" applyFont="1" applyBorder="1" applyAlignment="1">
      <alignment horizontal="right" vertical="center"/>
    </xf>
    <xf numFmtId="6" fontId="0" fillId="0" borderId="79" xfId="717" applyNumberFormat="1" applyFont="1" applyBorder="1" applyAlignment="1">
      <alignment horizontal="right" vertical="center"/>
    </xf>
    <xf numFmtId="6" fontId="0" fillId="0" borderId="24" xfId="717" applyNumberFormat="1" applyFont="1" applyFill="1" applyBorder="1" applyAlignment="1">
      <alignment horizontal="right" vertical="center"/>
    </xf>
    <xf numFmtId="6" fontId="0" fillId="0" borderId="25" xfId="717" applyNumberFormat="1" applyFont="1" applyFill="1" applyBorder="1" applyAlignment="1">
      <alignment horizontal="right" vertical="center"/>
    </xf>
    <xf numFmtId="6" fontId="0" fillId="0" borderId="46" xfId="717" applyNumberFormat="1" applyFont="1" applyBorder="1" applyAlignment="1">
      <alignment horizontal="right" vertical="center"/>
    </xf>
    <xf numFmtId="6" fontId="0" fillId="0" borderId="8" xfId="717" applyNumberFormat="1" applyFont="1" applyBorder="1" applyAlignment="1">
      <alignment horizontal="right" vertical="center"/>
    </xf>
    <xf numFmtId="6" fontId="0" fillId="0" borderId="24" xfId="717" applyNumberFormat="1" applyFont="1" applyBorder="1" applyAlignment="1">
      <alignment vertical="top"/>
    </xf>
    <xf numFmtId="6" fontId="0" fillId="0" borderId="25" xfId="717" applyNumberFormat="1" applyFont="1" applyBorder="1" applyAlignment="1">
      <alignment vertical="top"/>
    </xf>
    <xf numFmtId="6" fontId="0" fillId="0" borderId="24" xfId="717" applyNumberFormat="1" applyFont="1" applyBorder="1" applyAlignment="1">
      <alignment vertical="top"/>
    </xf>
    <xf numFmtId="6" fontId="0" fillId="0" borderId="25" xfId="717" applyNumberFormat="1" applyFont="1" applyBorder="1" applyAlignment="1">
      <alignment vertical="top"/>
    </xf>
    <xf numFmtId="42" fontId="0" fillId="0" borderId="0" xfId="0" applyNumberFormat="1"/>
    <xf numFmtId="0" fontId="94" fillId="0" borderId="42" xfId="0" applyFont="1" applyBorder="1"/>
    <xf numFmtId="14" fontId="0" fillId="0" borderId="30" xfId="0" applyNumberFormat="1" applyBorder="1"/>
    <xf numFmtId="0" fontId="1" fillId="0" borderId="58" xfId="0" applyFont="1" applyBorder="1"/>
    <xf numFmtId="0" fontId="1" fillId="0" borderId="33" xfId="0" applyFont="1" applyBorder="1"/>
    <xf numFmtId="0" fontId="19" fillId="0" borderId="32" xfId="0" applyFont="1" applyBorder="1" applyAlignment="1">
      <alignment horizontal="right"/>
    </xf>
    <xf numFmtId="0" fontId="19" fillId="0" borderId="135" xfId="0" applyFont="1" applyBorder="1" applyAlignment="1">
      <alignment horizontal="right"/>
    </xf>
    <xf numFmtId="0" fontId="0" fillId="0" borderId="76" xfId="0" applyBorder="1"/>
    <xf numFmtId="10" fontId="1" fillId="0" borderId="44" xfId="201" applyNumberFormat="1" applyFont="1" applyFill="1" applyBorder="1"/>
    <xf numFmtId="10" fontId="1" fillId="37" borderId="44" xfId="0" applyNumberFormat="1" applyFont="1" applyFill="1" applyBorder="1"/>
    <xf numFmtId="10" fontId="1" fillId="0" borderId="44" xfId="0" applyNumberFormat="1" applyFont="1" applyBorder="1"/>
    <xf numFmtId="10" fontId="1" fillId="0" borderId="44" xfId="201" applyNumberFormat="1" applyFont="1" applyBorder="1"/>
    <xf numFmtId="10" fontId="0" fillId="0" borderId="44" xfId="201" applyNumberFormat="1" applyFont="1" applyBorder="1"/>
    <xf numFmtId="0" fontId="0" fillId="0" borderId="8" xfId="0" applyBorder="1" applyAlignment="1">
      <alignment vertical="center"/>
    </xf>
    <xf numFmtId="0" fontId="0" fillId="37" borderId="8" xfId="0" applyFill="1" applyBorder="1" applyAlignment="1">
      <alignment vertical="center"/>
    </xf>
    <xf numFmtId="10" fontId="0" fillId="37" borderId="44" xfId="0" applyNumberFormat="1" applyFill="1" applyBorder="1"/>
    <xf numFmtId="0" fontId="0" fillId="35" borderId="48" xfId="0" applyFill="1" applyBorder="1" applyAlignment="1">
      <alignment vertical="center"/>
    </xf>
    <xf numFmtId="0" fontId="0" fillId="0" borderId="48" xfId="0" applyBorder="1" applyAlignment="1">
      <alignment vertical="center"/>
    </xf>
    <xf numFmtId="0" fontId="0" fillId="0" borderId="46" xfId="0" applyBorder="1" applyAlignment="1">
      <alignment vertical="center"/>
    </xf>
    <xf numFmtId="0" fontId="0" fillId="37" borderId="34" xfId="0" applyFill="1" applyBorder="1" applyAlignment="1">
      <alignment vertical="center"/>
    </xf>
    <xf numFmtId="0" fontId="0" fillId="37" borderId="34" xfId="0" applyFill="1" applyBorder="1"/>
    <xf numFmtId="0" fontId="0" fillId="37" borderId="62" xfId="0" applyFill="1" applyBorder="1" applyAlignment="1">
      <alignment vertical="center"/>
    </xf>
    <xf numFmtId="0" fontId="94" fillId="0" borderId="30" xfId="0" applyFont="1" applyBorder="1"/>
    <xf numFmtId="0" fontId="94" fillId="0" borderId="57" xfId="0" applyFont="1" applyBorder="1"/>
    <xf numFmtId="0" fontId="1" fillId="0" borderId="8" xfId="0" applyFont="1" applyBorder="1" applyAlignment="1">
      <alignment vertical="center"/>
    </xf>
    <xf numFmtId="0" fontId="94" fillId="0" borderId="8" xfId="0" applyFont="1" applyBorder="1"/>
    <xf numFmtId="165" fontId="1" fillId="0" borderId="8" xfId="16" applyNumberFormat="1" applyFont="1" applyFill="1" applyBorder="1"/>
    <xf numFmtId="164" fontId="1" fillId="0" borderId="63" xfId="0" applyNumberFormat="1" applyFont="1" applyBorder="1"/>
    <xf numFmtId="165" fontId="1" fillId="0" borderId="63" xfId="16" applyNumberFormat="1" applyFont="1" applyFill="1" applyBorder="1"/>
    <xf numFmtId="164" fontId="0" fillId="0" borderId="0" xfId="53" applyNumberFormat="1" applyFont="1" applyFill="1" applyBorder="1"/>
    <xf numFmtId="0" fontId="1" fillId="0" borderId="136" xfId="0" applyFont="1" applyBorder="1" applyAlignment="1">
      <alignment horizontal="center"/>
    </xf>
    <xf numFmtId="0" fontId="1" fillId="0" borderId="137" xfId="0" applyFont="1" applyBorder="1" applyAlignment="1">
      <alignment horizontal="center"/>
    </xf>
    <xf numFmtId="165" fontId="0" fillId="0" borderId="138" xfId="0" applyNumberFormat="1" applyFont="1" applyFill="1" applyBorder="1"/>
    <xf numFmtId="165" fontId="0" fillId="0" borderId="139" xfId="16" applyNumberFormat="1" applyFont="1" applyFill="1" applyBorder="1"/>
    <xf numFmtId="165" fontId="0" fillId="0" borderId="140" xfId="16" applyNumberFormat="1" applyFont="1" applyFill="1" applyBorder="1"/>
    <xf numFmtId="0" fontId="19" fillId="0" borderId="62" xfId="0" applyFont="1" applyBorder="1" applyAlignment="1">
      <alignment horizontal="center" vertical="center" wrapText="1" readingOrder="1"/>
    </xf>
    <xf numFmtId="0" fontId="19" fillId="0" borderId="63" xfId="0" applyFont="1" applyBorder="1" applyAlignment="1">
      <alignment horizontal="center" vertical="center" wrapText="1" readingOrder="1"/>
    </xf>
    <xf numFmtId="0" fontId="19" fillId="0" borderId="64" xfId="0" applyFont="1" applyBorder="1" applyAlignment="1">
      <alignment horizontal="center" vertical="center" wrapText="1" readingOrder="1"/>
    </xf>
    <xf numFmtId="0" fontId="0" fillId="0" borderId="8" xfId="0" applyBorder="1" applyAlignment="1">
      <alignment horizontal="left" vertical="center" wrapText="1" readingOrder="1"/>
    </xf>
    <xf numFmtId="0" fontId="19" fillId="44" borderId="48" xfId="0" applyFont="1" applyFill="1" applyBorder="1" applyAlignment="1">
      <alignment wrapText="1"/>
    </xf>
    <xf numFmtId="0" fontId="19" fillId="44" borderId="80" xfId="0" applyFont="1" applyFill="1" applyBorder="1" applyAlignment="1">
      <alignment wrapText="1"/>
    </xf>
    <xf numFmtId="0" fontId="19" fillId="44" borderId="88" xfId="0" applyFont="1" applyFill="1" applyBorder="1" applyAlignment="1">
      <alignment wrapText="1"/>
    </xf>
    <xf numFmtId="0" fontId="0" fillId="0" borderId="24" xfId="0" applyBorder="1" applyAlignment="1">
      <alignment wrapText="1"/>
    </xf>
    <xf numFmtId="0" fontId="0" fillId="0" borderId="51" xfId="0" applyBorder="1"/>
    <xf numFmtId="9" fontId="0" fillId="0" borderId="51" xfId="0" applyNumberFormat="1" applyBorder="1"/>
    <xf numFmtId="0" fontId="19" fillId="0" borderId="51" xfId="0" applyFont="1" applyBorder="1" applyAlignment="1">
      <alignment wrapText="1"/>
    </xf>
    <xf numFmtId="0" fontId="19" fillId="0" borderId="42" xfId="0" applyFont="1" applyBorder="1" applyAlignment="1">
      <alignment wrapText="1"/>
    </xf>
    <xf numFmtId="0" fontId="19" fillId="44" borderId="24" xfId="0" applyFont="1" applyFill="1" applyBorder="1" applyAlignment="1">
      <alignment wrapText="1"/>
    </xf>
    <xf numFmtId="0" fontId="19" fillId="44" borderId="42" xfId="0" applyFont="1" applyFill="1" applyBorder="1" applyAlignment="1">
      <alignment wrapText="1"/>
    </xf>
    <xf numFmtId="0" fontId="19" fillId="44" borderId="51" xfId="0" applyFont="1" applyFill="1" applyBorder="1" applyAlignment="1">
      <alignment wrapText="1"/>
    </xf>
    <xf numFmtId="0" fontId="0" fillId="0" borderId="42" xfId="0" applyBorder="1" applyAlignment="1">
      <alignment wrapText="1"/>
    </xf>
    <xf numFmtId="0" fontId="19" fillId="44" borderId="33" xfId="0" applyFont="1" applyFill="1" applyBorder="1" applyAlignment="1">
      <alignment wrapText="1"/>
    </xf>
    <xf numFmtId="0" fontId="19" fillId="44" borderId="57" xfId="0" applyFont="1" applyFill="1" applyBorder="1" applyAlignment="1">
      <alignment wrapText="1"/>
    </xf>
    <xf numFmtId="9" fontId="0" fillId="0" borderId="39" xfId="0" applyNumberFormat="1" applyBorder="1"/>
    <xf numFmtId="0" fontId="0" fillId="0" borderId="55" xfId="0" applyBorder="1"/>
    <xf numFmtId="0" fontId="0" fillId="0" borderId="41" xfId="0" applyBorder="1"/>
    <xf numFmtId="9" fontId="0" fillId="0" borderId="41" xfId="0" applyNumberFormat="1" applyBorder="1"/>
    <xf numFmtId="0" fontId="19" fillId="44" borderId="66" xfId="0" applyFont="1" applyFill="1" applyBorder="1" applyAlignment="1">
      <alignment horizontal="center" vertical="center" wrapText="1"/>
    </xf>
    <xf numFmtId="0" fontId="19" fillId="44" borderId="77" xfId="0" applyFont="1" applyFill="1" applyBorder="1" applyAlignment="1">
      <alignment horizontal="center" vertical="center" wrapText="1"/>
    </xf>
    <xf numFmtId="0" fontId="19" fillId="44" borderId="76" xfId="0" applyFont="1" applyFill="1" applyBorder="1" applyAlignment="1">
      <alignment wrapText="1"/>
    </xf>
    <xf numFmtId="9" fontId="0" fillId="0" borderId="51" xfId="0" applyNumberFormat="1" applyBorder="1" applyAlignment="1">
      <alignment wrapText="1"/>
    </xf>
    <xf numFmtId="0" fontId="19" fillId="44" borderId="102" xfId="0" applyFont="1" applyFill="1" applyBorder="1" applyAlignment="1">
      <alignment wrapText="1"/>
    </xf>
    <xf numFmtId="0" fontId="90" fillId="0" borderId="46" xfId="0" applyFont="1" applyBorder="1"/>
    <xf numFmtId="0" fontId="90" fillId="0" borderId="33" xfId="0" applyFont="1" applyBorder="1"/>
    <xf numFmtId="0" fontId="90" fillId="0" borderId="85" xfId="0" applyFont="1" applyBorder="1"/>
    <xf numFmtId="43" fontId="0" fillId="0" borderId="0" xfId="18" applyFont="1"/>
    <xf numFmtId="43" fontId="0" fillId="0" borderId="0" xfId="18" applyAlignment="1" quotePrefix="1">
      <alignment horizontal="left" wrapText="1"/>
    </xf>
    <xf numFmtId="6" fontId="0" fillId="0" borderId="92" xfId="0" applyNumberFormat="1" applyBorder="1"/>
    <xf numFmtId="165" fontId="0" fillId="0" borderId="44" xfId="717" applyNumberFormat="1" applyFont="1" applyBorder="1"/>
    <xf numFmtId="165" fontId="0" fillId="0" borderId="49" xfId="717" applyNumberFormat="1" applyFont="1" applyBorder="1"/>
    <xf numFmtId="176" fontId="0" fillId="40" borderId="50" xfId="16" applyNumberFormat="1" applyFont="1" applyFill="1" applyBorder="1"/>
    <xf numFmtId="6" fontId="98" fillId="0" borderId="0" xfId="0" applyNumberFormat="1" applyFont="1"/>
    <xf numFmtId="8" fontId="0" fillId="0" borderId="37" xfId="16" applyNumberFormat="1" applyFont="1" applyFill="1" applyBorder="1"/>
    <xf numFmtId="164" fontId="0" fillId="0" borderId="51" xfId="18" applyNumberFormat="1" applyFont="1" applyBorder="1"/>
    <xf numFmtId="1" fontId="0" fillId="0" borderId="85" xfId="18" applyNumberFormat="1" applyFont="1" applyBorder="1" applyAlignment="1" quotePrefix="1">
      <alignment horizontal="right"/>
    </xf>
    <xf numFmtId="164" fontId="0" fillId="0" borderId="30" xfId="18" applyNumberFormat="1" applyFont="1" applyBorder="1" applyAlignment="1">
      <alignment horizontal="right"/>
    </xf>
    <xf numFmtId="164" fontId="0" fillId="0" borderId="8" xfId="18" applyNumberFormat="1" applyFont="1" applyBorder="1" applyAlignment="1">
      <alignment horizontal="right"/>
    </xf>
    <xf numFmtId="164" fontId="0" fillId="0" borderId="8" xfId="18" applyNumberFormat="1" applyFont="1" applyFill="1" applyBorder="1" applyAlignment="1">
      <alignment horizontal="right"/>
    </xf>
    <xf numFmtId="0" fontId="0" fillId="0" borderId="42" xfId="0" applyFont="1" applyBorder="1" applyAlignment="1">
      <alignment wrapText="1"/>
    </xf>
    <xf numFmtId="175" fontId="94" fillId="0" borderId="24" xfId="717" applyNumberFormat="1" applyFont="1" applyBorder="1" applyAlignment="1">
      <alignment horizontal="right" vertical="center"/>
    </xf>
    <xf numFmtId="175" fontId="94" fillId="0" borderId="25" xfId="717" applyNumberFormat="1" applyFont="1" applyBorder="1" applyAlignment="1">
      <alignment horizontal="right" vertical="center"/>
    </xf>
    <xf numFmtId="175" fontId="0" fillId="0" borderId="51" xfId="717" applyNumberFormat="1" applyFont="1" applyBorder="1" applyAlignment="1">
      <alignment horizontal="right" vertical="center"/>
    </xf>
    <xf numFmtId="5" fontId="1" fillId="0" borderId="92" xfId="0" applyNumberFormat="1" applyFont="1" applyBorder="1"/>
    <xf numFmtId="5" fontId="0" fillId="0" borderId="92" xfId="0" applyNumberFormat="1" applyBorder="1"/>
    <xf numFmtId="0" fontId="0" fillId="0" borderId="0" xfId="0" applyFont="1" applyAlignment="1">
      <alignment wrapText="1"/>
    </xf>
    <xf numFmtId="2" fontId="0" fillId="0" borderId="51" xfId="0" applyNumberFormat="1" applyBorder="1"/>
    <xf numFmtId="2" fontId="19" fillId="44" borderId="57" xfId="0" applyNumberFormat="1" applyFont="1" applyFill="1" applyBorder="1" applyAlignment="1">
      <alignment wrapText="1"/>
    </xf>
    <xf numFmtId="2" fontId="19" fillId="44" borderId="50" xfId="0" applyNumberFormat="1" applyFont="1" applyFill="1" applyBorder="1" applyAlignment="1">
      <alignment wrapText="1"/>
    </xf>
    <xf numFmtId="165" fontId="0" fillId="0" borderId="51" xfId="16" applyNumberFormat="1" applyFont="1" applyBorder="1"/>
    <xf numFmtId="165" fontId="19" fillId="44" borderId="32" xfId="16" applyNumberFormat="1" applyFont="1" applyFill="1" applyBorder="1" applyAlignment="1">
      <alignment wrapText="1"/>
    </xf>
    <xf numFmtId="2" fontId="0" fillId="0" borderId="41" xfId="0" applyNumberFormat="1" applyBorder="1"/>
    <xf numFmtId="165" fontId="0" fillId="0" borderId="41" xfId="16" applyNumberFormat="1" applyFont="1" applyBorder="1"/>
    <xf numFmtId="164" fontId="0" fillId="0" borderId="41" xfId="18" applyNumberFormat="1" applyFont="1" applyBorder="1"/>
    <xf numFmtId="0" fontId="19" fillId="44" borderId="44" xfId="0" applyFont="1" applyFill="1" applyBorder="1" applyAlignment="1">
      <alignment wrapText="1"/>
    </xf>
    <xf numFmtId="0" fontId="19" fillId="44" borderId="32" xfId="0" applyFont="1" applyFill="1" applyBorder="1" applyAlignment="1">
      <alignment wrapText="1"/>
    </xf>
    <xf numFmtId="43" fontId="0" fillId="0" borderId="0" xfId="0" applyNumberFormat="1"/>
    <xf numFmtId="0" fontId="0" fillId="0" borderId="43" xfId="0" applyFont="1" applyBorder="1" applyAlignment="1">
      <alignment wrapText="1"/>
    </xf>
    <xf numFmtId="0" fontId="1" fillId="0" borderId="42" xfId="0" applyFont="1" applyBorder="1"/>
    <xf numFmtId="0" fontId="86" fillId="44" borderId="77" xfId="0" applyFont="1" applyFill="1" applyBorder="1" applyAlignment="1">
      <alignment horizontal="center" vertical="center" wrapText="1"/>
    </xf>
    <xf numFmtId="0" fontId="1" fillId="0" borderId="42" xfId="0" applyFont="1" applyBorder="1" applyAlignment="1">
      <alignment wrapText="1"/>
    </xf>
    <xf numFmtId="164" fontId="0" fillId="0" borderId="0" xfId="18" applyNumberFormat="1" applyFont="1" applyBorder="1"/>
    <xf numFmtId="165" fontId="0" fillId="0" borderId="0" xfId="16" applyNumberFormat="1" applyFont="1" applyBorder="1"/>
    <xf numFmtId="0" fontId="1" fillId="0" borderId="24" xfId="0" applyFont="1" applyBorder="1" applyAlignment="1">
      <alignment wrapText="1"/>
    </xf>
    <xf numFmtId="0" fontId="0" fillId="0" borderId="90" xfId="0" applyBorder="1"/>
    <xf numFmtId="5" fontId="0" fillId="0" borderId="24" xfId="717" applyNumberFormat="1" applyFont="1" applyBorder="1" applyAlignment="1">
      <alignment horizontal="right" vertical="center"/>
    </xf>
    <xf numFmtId="5" fontId="0" fillId="0" borderId="25" xfId="717" applyNumberFormat="1" applyFont="1" applyBorder="1" applyAlignment="1">
      <alignment horizontal="right" vertical="center"/>
    </xf>
    <xf numFmtId="5" fontId="0" fillId="0" borderId="24" xfId="717" applyNumberFormat="1" applyFont="1" applyBorder="1" applyAlignment="1">
      <alignment vertical="top"/>
    </xf>
    <xf numFmtId="1" fontId="0" fillId="0" borderId="85" xfId="18" applyNumberFormat="1" applyFont="1" applyBorder="1" applyAlignment="1">
      <alignment horizontal="right"/>
    </xf>
    <xf numFmtId="6" fontId="0" fillId="0" borderId="91" xfId="0" applyNumberFormat="1" applyBorder="1" applyAlignment="1">
      <alignment horizontal="right" vertical="center"/>
    </xf>
    <xf numFmtId="6" fontId="0" fillId="0" borderId="8" xfId="0" applyNumberFormat="1" applyBorder="1" applyAlignment="1">
      <alignment horizontal="right" vertical="center"/>
    </xf>
    <xf numFmtId="6" fontId="0" fillId="0" borderId="30" xfId="0" applyNumberFormat="1" applyBorder="1" applyAlignment="1">
      <alignment horizontal="right" vertical="center"/>
    </xf>
    <xf numFmtId="171" fontId="0" fillId="37" borderId="43" xfId="542" applyNumberFormat="1" applyFont="1" applyFill="1" applyBorder="1">
      <alignment/>
      <protection/>
    </xf>
    <xf numFmtId="164" fontId="0" fillId="0" borderId="39" xfId="18" applyNumberFormat="1" applyFont="1" applyBorder="1"/>
    <xf numFmtId="2" fontId="0" fillId="0" borderId="39" xfId="0" applyNumberFormat="1" applyBorder="1"/>
    <xf numFmtId="165" fontId="0" fillId="0" borderId="39" xfId="16" applyNumberFormat="1" applyFont="1" applyBorder="1"/>
    <xf numFmtId="0" fontId="0" fillId="0" borderId="90" xfId="0" applyBorder="1" applyAlignment="1">
      <alignment horizontal="center"/>
    </xf>
    <xf numFmtId="10" fontId="56" fillId="0" borderId="0" xfId="0" applyNumberFormat="1" applyFont="1" applyAlignment="1">
      <alignment horizontal="left" wrapText="1"/>
    </xf>
    <xf numFmtId="10" fontId="0" fillId="0" borderId="0" xfId="0" applyNumberFormat="1"/>
    <xf numFmtId="10" fontId="19" fillId="36" borderId="82" xfId="0" applyNumberFormat="1" applyFont="1" applyFill="1" applyBorder="1" applyAlignment="1">
      <alignment horizontal="center" vertical="center" wrapText="1"/>
    </xf>
    <xf numFmtId="10" fontId="1" fillId="37" borderId="44" xfId="201" applyNumberFormat="1" applyFont="1" applyFill="1" applyBorder="1"/>
    <xf numFmtId="10" fontId="0" fillId="37" borderId="35" xfId="0" applyNumberFormat="1" applyFill="1" applyBorder="1"/>
    <xf numFmtId="10" fontId="0" fillId="37" borderId="64" xfId="201" applyNumberFormat="1" applyFont="1" applyFill="1" applyBorder="1"/>
    <xf numFmtId="10" fontId="0" fillId="0" borderId="0" xfId="0" applyNumberFormat="1" applyFont="1"/>
    <xf numFmtId="10" fontId="0" fillId="0" borderId="0" xfId="0" applyNumberFormat="1" applyAlignment="1">
      <alignment wrapText="1"/>
    </xf>
    <xf numFmtId="164" fontId="0" fillId="0" borderId="51" xfId="18" applyNumberFormat="1" applyFont="1" applyBorder="1" applyAlignment="1">
      <alignment wrapText="1"/>
    </xf>
    <xf numFmtId="164" fontId="0" fillId="44" borderId="51" xfId="18" applyNumberFormat="1" applyFont="1" applyFill="1" applyBorder="1" applyAlignment="1">
      <alignment wrapText="1"/>
    </xf>
    <xf numFmtId="164" fontId="0" fillId="44" borderId="57" xfId="18" applyNumberFormat="1" applyFont="1" applyFill="1" applyBorder="1" applyAlignment="1">
      <alignment wrapText="1"/>
    </xf>
    <xf numFmtId="9" fontId="0" fillId="0" borderId="8" xfId="15" applyFont="1" applyBorder="1"/>
    <xf numFmtId="9" fontId="0" fillId="0" borderId="80" xfId="15" applyFont="1" applyBorder="1"/>
    <xf numFmtId="9" fontId="0" fillId="0" borderId="43" xfId="15" applyFont="1" applyBorder="1"/>
    <xf numFmtId="9" fontId="0" fillId="0" borderId="45" xfId="15" applyFont="1" applyBorder="1"/>
    <xf numFmtId="0" fontId="0" fillId="0" borderId="8" xfId="0" applyBorder="1" applyAlignment="1">
      <alignment horizontal="right"/>
    </xf>
    <xf numFmtId="0" fontId="0" fillId="0" borderId="80" xfId="0" applyBorder="1" applyAlignment="1">
      <alignment horizontal="right"/>
    </xf>
    <xf numFmtId="0" fontId="0" fillId="0" borderId="43" xfId="0" applyBorder="1" applyAlignment="1">
      <alignment horizontal="right"/>
    </xf>
    <xf numFmtId="0" fontId="0" fillId="0" borderId="45" xfId="0" applyBorder="1" applyAlignment="1">
      <alignment horizontal="right"/>
    </xf>
    <xf numFmtId="0" fontId="0" fillId="0" borderId="25" xfId="0" applyBorder="1" applyAlignment="1">
      <alignment horizontal="right"/>
    </xf>
    <xf numFmtId="0" fontId="0" fillId="0" borderId="32" xfId="0" applyBorder="1" applyAlignment="1">
      <alignment horizontal="right"/>
    </xf>
    <xf numFmtId="0" fontId="0" fillId="0" borderId="44" xfId="0" applyBorder="1" applyAlignment="1">
      <alignment horizontal="right"/>
    </xf>
    <xf numFmtId="171" fontId="0" fillId="0" borderId="43" xfId="201" applyNumberFormat="1" applyFont="1" applyFill="1" applyBorder="1"/>
    <xf numFmtId="3" fontId="0" fillId="0" borderId="42" xfId="0" applyNumberFormat="1" applyBorder="1"/>
    <xf numFmtId="0" fontId="0" fillId="0" borderId="0" xfId="0" applyFont="1" applyAlignment="1">
      <alignment horizontal="left" vertical="center"/>
    </xf>
    <xf numFmtId="0" fontId="0" fillId="0" borderId="0" xfId="0" applyAlignment="1">
      <alignment horizontal="left" vertical="center"/>
    </xf>
    <xf numFmtId="164" fontId="0" fillId="0" borderId="0" xfId="18" applyNumberFormat="1" applyFont="1" applyBorder="1" applyAlignment="1">
      <alignment horizontal="left" vertical="center"/>
    </xf>
    <xf numFmtId="9" fontId="0" fillId="0" borderId="0" xfId="0" applyNumberFormat="1" applyAlignment="1">
      <alignment horizontal="left" vertical="center"/>
    </xf>
    <xf numFmtId="2" fontId="0" fillId="0" borderId="0" xfId="0" applyNumberFormat="1" applyAlignment="1">
      <alignment horizontal="left" vertical="center"/>
    </xf>
    <xf numFmtId="165" fontId="0" fillId="0" borderId="0" xfId="16" applyNumberFormat="1" applyFont="1" applyBorder="1" applyAlignment="1">
      <alignment horizontal="left" vertical="center"/>
    </xf>
    <xf numFmtId="0" fontId="0" fillId="0" borderId="0" xfId="0" applyFont="1" applyAlignment="1">
      <alignment horizontal="left" vertical="center"/>
    </xf>
    <xf numFmtId="0" fontId="0" fillId="0" borderId="0" xfId="0" applyFont="1" applyAlignment="1">
      <alignment horizontal="left" vertical="center" wrapText="1"/>
    </xf>
    <xf numFmtId="0" fontId="0" fillId="0" borderId="0" xfId="0" applyFont="1" applyAlignment="1">
      <alignment horizontal="left" vertical="center"/>
    </xf>
    <xf numFmtId="0" fontId="0" fillId="0" borderId="58" xfId="141" applyFont="1" applyBorder="1">
      <alignment/>
      <protection/>
    </xf>
    <xf numFmtId="49" fontId="19" fillId="0" borderId="0" xfId="0" applyNumberFormat="1" applyFont="1" applyAlignment="1">
      <alignment horizontal="center"/>
    </xf>
    <xf numFmtId="0" fontId="19" fillId="0" borderId="0" xfId="0" applyFont="1">
      <alignment/>
    </xf>
    <xf numFmtId="0" fontId="0" fillId="0" borderId="51" xfId="0" applyBorder="1" applyAlignment="1">
      <alignment horizontal="right"/>
    </xf>
    <xf numFmtId="3" fontId="0" fillId="0" borderId="41" xfId="0" applyNumberFormat="1" applyBorder="1"/>
    <xf numFmtId="0" fontId="0" fillId="0" borderId="141" xfId="0" applyBorder="1" applyAlignment="1">
      <alignment vertical="center" wrapText="1"/>
    </xf>
    <xf numFmtId="3" fontId="0" fillId="0" borderId="142" xfId="0" applyNumberFormat="1" applyBorder="1" applyAlignment="1">
      <alignment vertical="center" wrapText="1"/>
    </xf>
    <xf numFmtId="3" fontId="19" fillId="0" borderId="143" xfId="18" applyNumberFormat="1" applyFont="1" applyFill="1" applyBorder="1"/>
    <xf numFmtId="3" fontId="0" fillId="0" borderId="29" xfId="18" applyNumberFormat="1" applyFont="1" applyBorder="1"/>
    <xf numFmtId="0" fontId="0" fillId="0" borderId="8" xfId="0" applyBorder="1" applyAlignment="1">
      <alignment wrapText="1"/>
    </xf>
    <xf numFmtId="0" fontId="0" fillId="0" borderId="8" xfId="0" applyBorder="1" applyAlignment="1">
      <alignment horizontal="left" wrapText="1"/>
    </xf>
    <xf numFmtId="0" fontId="0" fillId="0" borderId="25" xfId="0" applyBorder="1" applyAlignment="1">
      <alignment vertical="top" wrapText="1"/>
    </xf>
    <xf numFmtId="0" fontId="0" fillId="0" borderId="8" xfId="0" applyBorder="1" applyAlignment="1">
      <alignment horizontal="left" vertical="center" wrapText="1"/>
    </xf>
    <xf numFmtId="0" fontId="105" fillId="0" borderId="0" xfId="0" applyFont="1" applyAlignment="1">
      <alignment horizontal="right" vertical="center" wrapText="1"/>
    </xf>
    <xf numFmtId="3" fontId="0" fillId="0" borderId="8" xfId="18" applyNumberFormat="1" applyFont="1" applyBorder="1" applyAlignment="1">
      <alignment horizontal="center" vertical="center"/>
    </xf>
    <xf numFmtId="0" fontId="0" fillId="0" borderId="0" xfId="141" applyFont="1" applyAlignment="1">
      <alignment wrapText="1"/>
      <protection/>
    </xf>
    <xf numFmtId="0" fontId="1" fillId="0" borderId="0" xfId="0" applyFont="1" applyAlignment="1" quotePrefix="1">
      <alignment wrapText="1"/>
    </xf>
    <xf numFmtId="0" fontId="0" fillId="0" borderId="0" xfId="141" applyFont="1" applyAlignment="1">
      <alignment horizontal="left" vertical="center" wrapText="1"/>
      <protection/>
    </xf>
    <xf numFmtId="9" fontId="0" fillId="0" borderId="0" xfId="15" applyFont="1" applyFill="1"/>
    <xf numFmtId="0" fontId="19" fillId="44" borderId="131" xfId="0" applyFont="1" applyFill="1" applyBorder="1" applyAlignment="1">
      <alignment wrapText="1"/>
    </xf>
    <xf numFmtId="0" fontId="0" fillId="0" borderId="50" xfId="0" applyBorder="1"/>
    <xf numFmtId="164" fontId="0" fillId="0" borderId="50" xfId="18" applyNumberFormat="1" applyFont="1" applyBorder="1"/>
    <xf numFmtId="164" fontId="19" fillId="44" borderId="50" xfId="18" applyNumberFormat="1" applyFont="1" applyFill="1" applyBorder="1" applyAlignment="1">
      <alignment wrapText="1"/>
    </xf>
    <xf numFmtId="0" fontId="0" fillId="0" borderId="50" xfId="0" applyBorder="1" applyAlignment="1">
      <alignment horizontal="right"/>
    </xf>
    <xf numFmtId="164" fontId="0" fillId="0" borderId="40" xfId="18" applyNumberFormat="1" applyFont="1" applyBorder="1"/>
    <xf numFmtId="9" fontId="0" fillId="0" borderId="42" xfId="0" applyNumberFormat="1" applyBorder="1"/>
    <xf numFmtId="9" fontId="0" fillId="0" borderId="90" xfId="0" applyNumberFormat="1" applyBorder="1"/>
    <xf numFmtId="3" fontId="0" fillId="0" borderId="39" xfId="0" applyNumberFormat="1" applyBorder="1"/>
    <xf numFmtId="165" fontId="0" fillId="0" borderId="51" xfId="16" applyNumberFormat="1" applyFont="1" applyFill="1" applyBorder="1"/>
    <xf numFmtId="3" fontId="0" fillId="0" borderId="51" xfId="0" applyNumberFormat="1" applyBorder="1"/>
    <xf numFmtId="9" fontId="0" fillId="0" borderId="42" xfId="0" applyNumberFormat="1" applyBorder="1" applyAlignment="1">
      <alignment horizontal="right" vertical="center"/>
    </xf>
    <xf numFmtId="164" fontId="0" fillId="0" borderId="51" xfId="18" applyNumberFormat="1" applyFont="1" applyBorder="1" applyAlignment="1">
      <alignment horizontal="right" vertical="center" wrapText="1"/>
    </xf>
    <xf numFmtId="9" fontId="0" fillId="0" borderId="51" xfId="0" applyNumberFormat="1" applyBorder="1" applyAlignment="1">
      <alignment horizontal="right" vertical="center"/>
    </xf>
    <xf numFmtId="0" fontId="19" fillId="0" borderId="51" xfId="0" applyFont="1" applyBorder="1" applyAlignment="1">
      <alignment horizontal="right" vertical="center" wrapText="1"/>
    </xf>
    <xf numFmtId="165" fontId="0" fillId="0" borderId="51" xfId="16" applyNumberFormat="1" applyFont="1" applyBorder="1" applyAlignment="1">
      <alignment horizontal="right" vertical="center"/>
    </xf>
    <xf numFmtId="0" fontId="0" fillId="0" borderId="42" xfId="0" applyBorder="1" applyAlignment="1">
      <alignment horizontal="center"/>
    </xf>
    <xf numFmtId="0" fontId="0" fillId="0" borderId="43" xfId="0" applyBorder="1" applyAlignment="1">
      <alignment horizontal="center"/>
    </xf>
    <xf numFmtId="164" fontId="0" fillId="0" borderId="24" xfId="18" applyNumberFormat="1" applyFont="1" applyBorder="1"/>
    <xf numFmtId="9" fontId="0" fillId="0" borderId="55" xfId="15" applyFont="1" applyBorder="1"/>
    <xf numFmtId="9" fontId="0" fillId="0" borderId="42" xfId="15" applyFont="1" applyBorder="1"/>
    <xf numFmtId="9" fontId="0" fillId="0" borderId="42" xfId="15" applyFont="1" applyBorder="1" applyAlignment="1">
      <alignment horizontal="right"/>
    </xf>
    <xf numFmtId="164" fontId="0" fillId="0" borderId="51" xfId="18" applyNumberFormat="1" applyFont="1" applyFill="1" applyBorder="1"/>
    <xf numFmtId="42" fontId="0" fillId="37" borderId="8" xfId="78" applyNumberFormat="1" applyFont="1" applyFill="1" applyBorder="1" applyAlignment="1">
      <alignment horizontal="right" wrapText="1"/>
    </xf>
    <xf numFmtId="42" fontId="0" fillId="0" borderId="0" xfId="146" applyNumberFormat="1" applyFont="1">
      <alignment/>
      <protection/>
    </xf>
    <xf numFmtId="0" fontId="0" fillId="0" borderId="34" xfId="0" applyBorder="1"/>
    <xf numFmtId="164" fontId="0" fillId="0" borderId="50" xfId="18" applyNumberFormat="1" applyFont="1" applyBorder="1" applyAlignment="1">
      <alignment horizontal="right" vertical="center" wrapText="1"/>
    </xf>
    <xf numFmtId="164" fontId="0" fillId="0" borderId="50" xfId="18" applyNumberFormat="1" applyFont="1" applyBorder="1" applyAlignment="1">
      <alignment horizontal="right"/>
    </xf>
    <xf numFmtId="1" fontId="0" fillId="0" borderId="51" xfId="0" applyNumberFormat="1" applyBorder="1" applyAlignment="1">
      <alignment horizontal="right"/>
    </xf>
    <xf numFmtId="9" fontId="0" fillId="0" borderId="0" xfId="15" applyFont="1" applyBorder="1"/>
    <xf numFmtId="42" fontId="0" fillId="0" borderId="30" xfId="0" applyNumberFormat="1" applyFill="1" applyBorder="1" applyAlignment="1">
      <alignment horizontal="right" vertical="center"/>
    </xf>
    <xf numFmtId="42" fontId="0" fillId="0" borderId="8" xfId="0" applyNumberFormat="1" applyFill="1" applyBorder="1" applyAlignment="1">
      <alignment horizontal="right" vertical="center"/>
    </xf>
    <xf numFmtId="42" fontId="0" fillId="0" borderId="76" xfId="0" applyNumberFormat="1" applyFill="1" applyBorder="1" applyAlignment="1">
      <alignment horizontal="right" vertical="center"/>
    </xf>
    <xf numFmtId="9" fontId="0" fillId="0" borderId="30" xfId="0" applyNumberFormat="1" applyFill="1" applyBorder="1" applyAlignment="1">
      <alignment horizontal="right" vertical="center"/>
    </xf>
    <xf numFmtId="9" fontId="0" fillId="0" borderId="8" xfId="0" applyNumberFormat="1" applyFill="1" applyBorder="1" applyAlignment="1">
      <alignment horizontal="right" vertical="center"/>
    </xf>
    <xf numFmtId="9" fontId="0" fillId="0" borderId="44" xfId="0" applyNumberFormat="1" applyFill="1" applyBorder="1" applyAlignment="1">
      <alignment horizontal="right" vertical="center"/>
    </xf>
    <xf numFmtId="0" fontId="0" fillId="0" borderId="0" xfId="0" applyFill="1"/>
    <xf numFmtId="0" fontId="19" fillId="0" borderId="0" xfId="0" applyFont="1" applyFill="1" applyAlignment="1">
      <alignment horizontal="left"/>
    </xf>
    <xf numFmtId="49" fontId="19" fillId="0" borderId="0" xfId="146" applyNumberFormat="1" applyFont="1" applyFill="1">
      <alignment/>
      <protection/>
    </xf>
    <xf numFmtId="0" fontId="0" fillId="0" borderId="0" xfId="0" applyFill="1" applyAlignment="1">
      <alignment horizontal="center"/>
    </xf>
    <xf numFmtId="49" fontId="0" fillId="0" borderId="0" xfId="0" applyNumberFormat="1" applyFill="1" applyAlignment="1">
      <alignment horizontal="center"/>
    </xf>
    <xf numFmtId="0" fontId="103" fillId="0" borderId="0" xfId="0" applyFont="1" applyFill="1" applyAlignment="1">
      <alignment vertical="center" wrapText="1"/>
    </xf>
    <xf numFmtId="0" fontId="58" fillId="0" borderId="0" xfId="0" applyFont="1" applyFill="1" applyAlignment="1">
      <alignment vertical="center"/>
    </xf>
    <xf numFmtId="0" fontId="102" fillId="0" borderId="0" xfId="542" applyFont="1" applyFill="1" applyAlignment="1">
      <alignment wrapText="1"/>
      <protection/>
    </xf>
    <xf numFmtId="0" fontId="102" fillId="0" borderId="0" xfId="542" applyFont="1" applyFill="1" applyAlignment="1">
      <alignment horizontal="left" wrapText="1"/>
      <protection/>
    </xf>
    <xf numFmtId="0" fontId="102" fillId="0" borderId="0" xfId="0" applyFont="1" applyFill="1"/>
    <xf numFmtId="49" fontId="56" fillId="0" borderId="0" xfId="0" applyNumberFormat="1" applyFont="1" applyFill="1"/>
    <xf numFmtId="0" fontId="20" fillId="0" borderId="0" xfId="0" applyFont="1" applyFill="1" applyAlignment="1">
      <alignment horizontal="center"/>
    </xf>
    <xf numFmtId="49" fontId="20" fillId="0" borderId="0" xfId="0" applyNumberFormat="1" applyFont="1" applyFill="1" applyAlignment="1">
      <alignment horizontal="center"/>
    </xf>
    <xf numFmtId="0" fontId="0" fillId="0" borderId="0" xfId="542" applyFill="1">
      <alignment/>
      <protection/>
    </xf>
    <xf numFmtId="0" fontId="0" fillId="0" borderId="0" xfId="141" applyFill="1">
      <alignment/>
      <protection/>
    </xf>
    <xf numFmtId="0" fontId="0" fillId="0" borderId="0" xfId="141" applyFill="1" applyAlignment="1">
      <alignment horizontal="center"/>
      <protection/>
    </xf>
    <xf numFmtId="3" fontId="0" fillId="0" borderId="46" xfId="0" applyNumberFormat="1" applyFont="1" applyBorder="1" applyAlignment="1">
      <alignment horizontal="center" vertical="center"/>
    </xf>
    <xf numFmtId="0" fontId="19" fillId="36" borderId="60" xfId="0" applyFont="1" applyFill="1" applyBorder="1" applyAlignment="1">
      <alignment horizontal="center" vertical="center" wrapText="1"/>
    </xf>
    <xf numFmtId="0" fontId="19" fillId="36" borderId="105" xfId="0" applyFont="1" applyFill="1" applyBorder="1" applyAlignment="1">
      <alignment horizontal="center" vertical="center" wrapText="1"/>
    </xf>
    <xf numFmtId="42" fontId="1" fillId="0" borderId="0" xfId="15" applyNumberFormat="1" applyFont="1"/>
    <xf numFmtId="42" fontId="0" fillId="0" borderId="0" xfId="0" applyNumberFormat="1" applyAlignment="1" quotePrefix="1">
      <alignment horizontal="left" wrapText="1"/>
    </xf>
    <xf numFmtId="10" fontId="19" fillId="0" borderId="0" xfId="0" applyNumberFormat="1" applyFont="1" applyFill="1" applyAlignment="1">
      <alignment horizontal="left"/>
    </xf>
    <xf numFmtId="10" fontId="19" fillId="0" borderId="0" xfId="146" applyNumberFormat="1" applyFont="1" applyFill="1">
      <alignment/>
      <protection/>
    </xf>
    <xf numFmtId="2" fontId="0" fillId="0" borderId="0" xfId="0" applyNumberFormat="1" applyBorder="1"/>
    <xf numFmtId="0" fontId="0" fillId="0" borderId="0" xfId="0" applyBorder="1"/>
    <xf numFmtId="0" fontId="0" fillId="0" borderId="0" xfId="0" applyAlignment="1" quotePrefix="1">
      <alignment horizontal="left" wrapText="1"/>
    </xf>
    <xf numFmtId="0" fontId="0" fillId="0" borderId="0" xfId="0" applyAlignment="1">
      <alignment horizontal="left" wrapText="1"/>
    </xf>
    <xf numFmtId="0" fontId="20" fillId="0" borderId="0" xfId="146" applyFont="1" applyFill="1" applyAlignment="1">
      <alignment horizontal="center"/>
      <protection/>
    </xf>
    <xf numFmtId="0" fontId="0" fillId="0" borderId="0" xfId="146" applyFill="1" applyAlignment="1">
      <alignment horizontal="center"/>
      <protection/>
    </xf>
    <xf numFmtId="49" fontId="20" fillId="0" borderId="0" xfId="146" applyNumberFormat="1" applyFont="1" applyFill="1" applyAlignment="1" quotePrefix="1">
      <alignment horizontal="center"/>
      <protection/>
    </xf>
    <xf numFmtId="49" fontId="0" fillId="0" borderId="0" xfId="146" applyNumberFormat="1" applyFill="1" applyAlignment="1">
      <alignment horizontal="center"/>
      <protection/>
    </xf>
    <xf numFmtId="0" fontId="19" fillId="36" borderId="81" xfId="146" applyFont="1" applyFill="1" applyBorder="1" applyAlignment="1" quotePrefix="1">
      <alignment horizontal="center"/>
      <protection/>
    </xf>
    <xf numFmtId="0" fontId="19" fillId="36" borderId="79" xfId="146" applyFont="1" applyFill="1" applyBorder="1" applyAlignment="1">
      <alignment horizontal="center"/>
      <protection/>
    </xf>
    <xf numFmtId="0" fontId="19" fillId="36" borderId="82" xfId="146" applyFont="1" applyFill="1" applyBorder="1" applyAlignment="1">
      <alignment horizontal="center"/>
      <protection/>
    </xf>
    <xf numFmtId="0" fontId="19" fillId="36" borderId="81" xfId="146" applyFont="1" applyFill="1" applyBorder="1" applyAlignment="1">
      <alignment horizontal="center"/>
      <protection/>
    </xf>
    <xf numFmtId="0" fontId="20" fillId="0" borderId="31" xfId="146" applyFont="1" applyFill="1" applyBorder="1" applyAlignment="1">
      <alignment horizontal="center"/>
      <protection/>
    </xf>
    <xf numFmtId="0" fontId="0" fillId="0" borderId="39" xfId="146" applyFill="1" applyBorder="1" applyAlignment="1">
      <alignment horizontal="center"/>
      <protection/>
    </xf>
    <xf numFmtId="15" fontId="20" fillId="0" borderId="75" xfId="542" applyNumberFormat="1" applyFont="1" applyFill="1" applyBorder="1" applyAlignment="1">
      <alignment horizontal="center"/>
      <protection/>
    </xf>
    <xf numFmtId="0" fontId="20" fillId="0" borderId="40" xfId="542" applyFont="1" applyFill="1" applyBorder="1" applyAlignment="1">
      <alignment horizontal="center"/>
      <protection/>
    </xf>
    <xf numFmtId="0" fontId="20" fillId="0" borderId="41" xfId="542" applyFont="1" applyFill="1" applyBorder="1" applyAlignment="1">
      <alignment horizontal="center"/>
      <protection/>
    </xf>
    <xf numFmtId="0" fontId="19" fillId="0" borderId="0" xfId="146" applyFont="1" applyAlignment="1" quotePrefix="1">
      <alignment horizontal="left" wrapText="1"/>
      <protection/>
    </xf>
    <xf numFmtId="0" fontId="20" fillId="0" borderId="61" xfId="146" applyFont="1" applyBorder="1" applyAlignment="1">
      <alignment horizontal="center"/>
      <protection/>
    </xf>
    <xf numFmtId="0" fontId="20" fillId="0" borderId="4" xfId="146" applyFont="1" applyBorder="1" applyAlignment="1">
      <alignment horizontal="center"/>
      <protection/>
    </xf>
    <xf numFmtId="0" fontId="20" fillId="0" borderId="77" xfId="146" applyFont="1" applyBorder="1" applyAlignment="1">
      <alignment horizontal="center"/>
      <protection/>
    </xf>
    <xf numFmtId="0" fontId="0" fillId="0" borderId="0" xfId="0" applyFont="1" applyAlignment="1">
      <alignment wrapText="1"/>
    </xf>
    <xf numFmtId="0" fontId="42" fillId="0" borderId="0" xfId="0" applyAlignment="1">
      <alignment wrapText="1"/>
    </xf>
    <xf numFmtId="0" fontId="0" fillId="0" borderId="0" xfId="0" applyAlignment="1" quotePrefix="1">
      <alignment horizontal="left" vertical="top" wrapText="1"/>
    </xf>
    <xf numFmtId="0" fontId="0" fillId="0" borderId="0" xfId="0" applyAlignment="1">
      <alignment horizontal="left" vertical="top" wrapText="1"/>
    </xf>
    <xf numFmtId="0" fontId="0" fillId="0" borderId="0" xfId="0" applyFont="1" applyAlignment="1" quotePrefix="1">
      <alignment horizontal="left" wrapText="1"/>
    </xf>
    <xf numFmtId="49" fontId="20" fillId="0" borderId="0" xfId="146" applyNumberFormat="1" applyFont="1" applyAlignment="1" quotePrefix="1">
      <alignment horizontal="center"/>
      <protection/>
    </xf>
    <xf numFmtId="49" fontId="0" fillId="0" borderId="0" xfId="146" applyNumberFormat="1" applyFont="1" applyAlignment="1">
      <alignment horizontal="center"/>
      <protection/>
    </xf>
    <xf numFmtId="0" fontId="20" fillId="0" borderId="0" xfId="146" applyFont="1" applyFill="1" applyBorder="1" applyAlignment="1">
      <alignment horizontal="center"/>
      <protection/>
    </xf>
    <xf numFmtId="0" fontId="0" fillId="0" borderId="0" xfId="146" applyFont="1" applyFill="1" applyBorder="1" applyAlignment="1">
      <alignment horizontal="center"/>
      <protection/>
    </xf>
    <xf numFmtId="0" fontId="19" fillId="36" borderId="71" xfId="146" applyFont="1" applyFill="1" applyBorder="1" applyAlignment="1">
      <alignment horizontal="left"/>
      <protection/>
    </xf>
    <xf numFmtId="0" fontId="19" fillId="36" borderId="55" xfId="146" applyFont="1" applyFill="1" applyBorder="1" applyAlignment="1">
      <alignment horizontal="left"/>
      <protection/>
    </xf>
    <xf numFmtId="15" fontId="20" fillId="0" borderId="0" xfId="542" applyNumberFormat="1" applyFont="1" applyFill="1" applyBorder="1" applyAlignment="1">
      <alignment horizontal="center"/>
      <protection/>
    </xf>
    <xf numFmtId="0" fontId="20" fillId="0" borderId="0" xfId="542" applyFont="1" applyFill="1" applyBorder="1" applyAlignment="1">
      <alignment horizontal="center"/>
      <protection/>
    </xf>
    <xf numFmtId="0" fontId="19" fillId="0" borderId="81" xfId="146" applyFont="1" applyBorder="1" applyAlignment="1" quotePrefix="1">
      <alignment horizontal="center"/>
      <protection/>
    </xf>
    <xf numFmtId="0" fontId="19" fillId="0" borderId="79" xfId="146" applyFont="1" applyBorder="1" applyAlignment="1">
      <alignment horizontal="center"/>
      <protection/>
    </xf>
    <xf numFmtId="0" fontId="19" fillId="0" borderId="82" xfId="146" applyFont="1" applyBorder="1" applyAlignment="1">
      <alignment horizontal="center"/>
      <protection/>
    </xf>
    <xf numFmtId="0" fontId="19" fillId="0" borderId="81" xfId="146" applyFont="1" applyBorder="1" applyAlignment="1">
      <alignment horizontal="center"/>
      <protection/>
    </xf>
    <xf numFmtId="0" fontId="20" fillId="0" borderId="0" xfId="0" applyFont="1" applyFill="1" applyAlignment="1">
      <alignment horizontal="center"/>
    </xf>
    <xf numFmtId="0" fontId="20" fillId="36" borderId="144" xfId="542" applyFont="1" applyFill="1" applyBorder="1" applyAlignment="1">
      <alignment horizontal="center"/>
      <protection/>
    </xf>
    <xf numFmtId="0" fontId="20" fillId="36" borderId="145" xfId="542" applyFont="1" applyFill="1" applyBorder="1" applyAlignment="1">
      <alignment horizontal="center"/>
      <protection/>
    </xf>
    <xf numFmtId="0" fontId="19" fillId="36" borderId="105" xfId="542" applyFont="1" applyFill="1" applyBorder="1" applyAlignment="1">
      <alignment horizontal="center"/>
      <protection/>
    </xf>
    <xf numFmtId="0" fontId="0" fillId="0" borderId="0" xfId="0" applyAlignment="1">
      <alignment wrapText="1"/>
    </xf>
    <xf numFmtId="0" fontId="0" fillId="0" borderId="0" xfId="0" applyAlignment="1">
      <alignment/>
    </xf>
    <xf numFmtId="0" fontId="19" fillId="37" borderId="78" xfId="542" applyFont="1" applyFill="1" applyBorder="1" applyAlignment="1">
      <alignment horizontal="center" wrapText="1"/>
      <protection/>
    </xf>
    <xf numFmtId="0" fontId="19" fillId="37" borderId="70" xfId="542" applyFont="1" applyFill="1" applyBorder="1" applyAlignment="1">
      <alignment horizontal="center" wrapText="1"/>
      <protection/>
    </xf>
    <xf numFmtId="0" fontId="94" fillId="0" borderId="0" xfId="0" applyFont="1" applyAlignment="1">
      <alignment wrapText="1"/>
    </xf>
    <xf numFmtId="0" fontId="19" fillId="0" borderId="69" xfId="146" applyFont="1" applyBorder="1" applyAlignment="1" quotePrefix="1">
      <alignment horizontal="center" vertical="center"/>
      <protection/>
    </xf>
    <xf numFmtId="0" fontId="19" fillId="0" borderId="131" xfId="146" applyFont="1" applyBorder="1" applyAlignment="1" quotePrefix="1">
      <alignment horizontal="center" vertical="center"/>
      <protection/>
    </xf>
    <xf numFmtId="0" fontId="19" fillId="0" borderId="88" xfId="146" applyFont="1" applyBorder="1" applyAlignment="1" quotePrefix="1">
      <alignment horizontal="center" vertical="center"/>
      <protection/>
    </xf>
    <xf numFmtId="0" fontId="1" fillId="0" borderId="0" xfId="0" applyFont="1" applyAlignment="1">
      <alignment horizontal="left" vertical="center" wrapText="1"/>
    </xf>
    <xf numFmtId="0" fontId="0" fillId="0" borderId="0" xfId="0" applyAlignment="1">
      <alignment horizontal="left"/>
    </xf>
    <xf numFmtId="0" fontId="19" fillId="0" borderId="0" xfId="0" applyFont="1" applyFill="1" applyAlignment="1">
      <alignment horizontal="center"/>
    </xf>
    <xf numFmtId="0" fontId="19" fillId="0" borderId="0" xfId="146" applyFont="1" applyFill="1" applyAlignment="1">
      <alignment horizontal="center"/>
      <protection/>
    </xf>
    <xf numFmtId="0" fontId="20" fillId="36" borderId="79" xfId="0" applyFont="1" applyFill="1" applyBorder="1" applyAlignment="1">
      <alignment horizontal="center" wrapText="1"/>
    </xf>
    <xf numFmtId="0" fontId="20" fillId="36" borderId="82" xfId="0" applyFont="1" applyFill="1" applyBorder="1" applyAlignment="1">
      <alignment horizontal="center" wrapText="1"/>
    </xf>
    <xf numFmtId="0" fontId="19" fillId="36" borderId="8" xfId="0" applyFont="1" applyFill="1" applyBorder="1" applyAlignment="1">
      <alignment horizontal="center"/>
    </xf>
    <xf numFmtId="0" fontId="19" fillId="36" borderId="44" xfId="0" applyFont="1" applyFill="1" applyBorder="1" applyAlignment="1">
      <alignment horizontal="center"/>
    </xf>
    <xf numFmtId="0" fontId="56" fillId="0" borderId="0" xfId="0" applyFont="1" applyAlignment="1">
      <alignment horizontal="center" wrapText="1"/>
    </xf>
    <xf numFmtId="49" fontId="19" fillId="0" borderId="0" xfId="146" applyNumberFormat="1" applyFont="1" applyFill="1" applyAlignment="1" quotePrefix="1">
      <alignment horizontal="center"/>
      <protection/>
    </xf>
    <xf numFmtId="0" fontId="20" fillId="0" borderId="0" xfId="0" applyFont="1" applyFill="1" applyAlignment="1">
      <alignment horizontal="center" wrapText="1"/>
    </xf>
    <xf numFmtId="0" fontId="1" fillId="0" borderId="0" xfId="0" applyFont="1" applyAlignment="1">
      <alignment vertical="center" wrapText="1"/>
    </xf>
    <xf numFmtId="0" fontId="0" fillId="42" borderId="71" xfId="0" applyFill="1" applyBorder="1" applyAlignment="1">
      <alignment horizontal="center"/>
    </xf>
    <xf numFmtId="0" fontId="0" fillId="42" borderId="90" xfId="0" applyFill="1" applyBorder="1" applyAlignment="1">
      <alignment horizontal="center"/>
    </xf>
    <xf numFmtId="0" fontId="0" fillId="42" borderId="55" xfId="0" applyFill="1" applyBorder="1" applyAlignment="1">
      <alignment horizontal="center"/>
    </xf>
    <xf numFmtId="0" fontId="19" fillId="42" borderId="80" xfId="0" applyFont="1" applyFill="1" applyBorder="1" applyAlignment="1">
      <alignment/>
    </xf>
    <xf numFmtId="0" fontId="19" fillId="42" borderId="43" xfId="0" applyFont="1" applyFill="1" applyBorder="1" applyAlignment="1">
      <alignment/>
    </xf>
    <xf numFmtId="0" fontId="19" fillId="42" borderId="45" xfId="0" applyFont="1" applyFill="1" applyBorder="1" applyAlignment="1">
      <alignment/>
    </xf>
    <xf numFmtId="0" fontId="19" fillId="42" borderId="80" xfId="0" applyFont="1" applyFill="1" applyBorder="1" applyAlignment="1">
      <alignment horizontal="center" wrapText="1"/>
    </xf>
    <xf numFmtId="0" fontId="19" fillId="42" borderId="43" xfId="0" applyFont="1" applyFill="1" applyBorder="1" applyAlignment="1">
      <alignment horizontal="center" wrapText="1"/>
    </xf>
    <xf numFmtId="0" fontId="19" fillId="42" borderId="45" xfId="0" applyFont="1" applyFill="1" applyBorder="1" applyAlignment="1">
      <alignment horizontal="center" wrapText="1"/>
    </xf>
    <xf numFmtId="0" fontId="0" fillId="42" borderId="42" xfId="0" applyFill="1" applyBorder="1" applyAlignment="1">
      <alignment horizontal="center"/>
    </xf>
    <xf numFmtId="0" fontId="20" fillId="42" borderId="70" xfId="0" applyFont="1" applyFill="1" applyBorder="1" applyAlignment="1">
      <alignment horizontal="center"/>
    </xf>
    <xf numFmtId="0" fontId="20" fillId="42" borderId="78" xfId="0" applyFont="1" applyFill="1" applyBorder="1" applyAlignment="1">
      <alignment horizontal="center"/>
    </xf>
    <xf numFmtId="0" fontId="20" fillId="42" borderId="68" xfId="0" applyFont="1" applyFill="1" applyBorder="1" applyAlignment="1">
      <alignment horizontal="center"/>
    </xf>
    <xf numFmtId="0" fontId="19" fillId="42" borderId="81" xfId="0" applyFont="1" applyFill="1" applyBorder="1" applyAlignment="1">
      <alignment horizontal="center"/>
    </xf>
    <xf numFmtId="0" fontId="19" fillId="42" borderId="79" xfId="0" applyFont="1" applyFill="1" applyBorder="1" applyAlignment="1">
      <alignment horizontal="center"/>
    </xf>
    <xf numFmtId="0" fontId="19" fillId="42" borderId="82" xfId="0" applyFont="1" applyFill="1" applyBorder="1" applyAlignment="1">
      <alignment horizontal="center"/>
    </xf>
    <xf numFmtId="0" fontId="0" fillId="0" borderId="0" xfId="0" applyAlignment="1">
      <alignment vertical="top" wrapText="1"/>
    </xf>
    <xf numFmtId="0" fontId="0" fillId="0" borderId="0" xfId="0" applyAlignment="1" quotePrefix="1">
      <alignment horizontal="left" vertical="top" wrapText="1"/>
    </xf>
    <xf numFmtId="0" fontId="0" fillId="0" borderId="0" xfId="160" applyFont="1" applyAlignment="1">
      <alignment wrapText="1"/>
      <protection/>
    </xf>
    <xf numFmtId="0" fontId="0" fillId="0" borderId="0" xfId="160" applyFont="1" applyAlignment="1">
      <alignment horizontal="left" wrapText="1"/>
      <protection/>
    </xf>
    <xf numFmtId="0" fontId="20" fillId="42" borderId="107" xfId="0" applyFont="1" applyFill="1" applyBorder="1" applyAlignment="1">
      <alignment horizontal="center"/>
    </xf>
    <xf numFmtId="0" fontId="20" fillId="42" borderId="79" xfId="0" applyFont="1" applyFill="1" applyBorder="1" applyAlignment="1">
      <alignment horizontal="center"/>
    </xf>
    <xf numFmtId="0" fontId="20" fillId="42" borderId="82" xfId="0" applyFont="1" applyFill="1" applyBorder="1" applyAlignment="1">
      <alignment horizontal="center"/>
    </xf>
    <xf numFmtId="0" fontId="19" fillId="42" borderId="30" xfId="0" applyFont="1" applyFill="1" applyBorder="1" applyAlignment="1">
      <alignment horizontal="center"/>
    </xf>
    <xf numFmtId="0" fontId="19" fillId="42" borderId="8" xfId="0" applyFont="1" applyFill="1" applyBorder="1" applyAlignment="1">
      <alignment horizontal="center"/>
    </xf>
    <xf numFmtId="0" fontId="19" fillId="42" borderId="44" xfId="0" applyFont="1" applyFill="1" applyBorder="1" applyAlignment="1">
      <alignment horizontal="center"/>
    </xf>
    <xf numFmtId="0" fontId="56" fillId="0" borderId="0" xfId="0" applyFont="1" applyAlignment="1">
      <alignment horizontal="left" wrapText="1"/>
    </xf>
    <xf numFmtId="0" fontId="20" fillId="0" borderId="61" xfId="0" applyFont="1" applyBorder="1" applyAlignment="1">
      <alignment horizontal="center"/>
    </xf>
    <xf numFmtId="0" fontId="20" fillId="0" borderId="77" xfId="0" applyFont="1" applyBorder="1" applyAlignment="1">
      <alignment horizontal="center"/>
    </xf>
    <xf numFmtId="49" fontId="20" fillId="0" borderId="0" xfId="0" applyNumberFormat="1" applyFont="1" applyFill="1" applyAlignment="1">
      <alignment horizontal="center"/>
    </xf>
    <xf numFmtId="0" fontId="0" fillId="0" borderId="0" xfId="0" applyFill="1" applyAlignment="1">
      <alignment horizontal="center"/>
    </xf>
    <xf numFmtId="0" fontId="20" fillId="0" borderId="61" xfId="0" applyFont="1" applyBorder="1" applyAlignment="1">
      <alignment horizontal="center" wrapText="1"/>
    </xf>
    <xf numFmtId="0" fontId="20" fillId="0" borderId="77" xfId="0" applyFont="1" applyBorder="1" applyAlignment="1">
      <alignment horizontal="center" wrapText="1"/>
    </xf>
    <xf numFmtId="49" fontId="19" fillId="0" borderId="76" xfId="0" applyNumberFormat="1" applyFont="1" applyBorder="1" applyAlignment="1">
      <alignment horizontal="center"/>
    </xf>
    <xf numFmtId="49" fontId="19" fillId="0" borderId="5" xfId="0" applyNumberFormat="1" applyFont="1" applyBorder="1" applyAlignment="1">
      <alignment horizontal="center"/>
    </xf>
    <xf numFmtId="49" fontId="19" fillId="0" borderId="30" xfId="0" applyNumberFormat="1" applyFont="1" applyBorder="1" applyAlignment="1">
      <alignment horizontal="center"/>
    </xf>
    <xf numFmtId="3" fontId="19" fillId="36" borderId="110" xfId="18" applyNumberFormat="1" applyFont="1" applyFill="1" applyBorder="1" applyAlignment="1">
      <alignment horizontal="center"/>
    </xf>
    <xf numFmtId="3" fontId="19" fillId="36" borderId="4" xfId="18" applyNumberFormat="1" applyFont="1" applyFill="1" applyBorder="1" applyAlignment="1">
      <alignment horizontal="center"/>
    </xf>
    <xf numFmtId="3" fontId="19" fillId="36" borderId="108" xfId="18" applyNumberFormat="1" applyFont="1" applyFill="1" applyBorder="1" applyAlignment="1">
      <alignment horizontal="center"/>
    </xf>
    <xf numFmtId="0" fontId="19" fillId="36" borderId="36" xfId="0" applyFont="1" applyFill="1" applyBorder="1" applyAlignment="1">
      <alignment horizontal="center"/>
    </xf>
    <xf numFmtId="0" fontId="19" fillId="36" borderId="37" xfId="0" applyFont="1" applyFill="1" applyBorder="1" applyAlignment="1">
      <alignment horizontal="center"/>
    </xf>
    <xf numFmtId="0" fontId="0" fillId="0" borderId="0" xfId="141" applyFont="1" applyAlignment="1">
      <alignment wrapText="1"/>
      <protection/>
    </xf>
    <xf numFmtId="49" fontId="19" fillId="0" borderId="69" xfId="0" applyNumberFormat="1" applyFont="1" applyBorder="1" applyAlignment="1">
      <alignment horizontal="center"/>
    </xf>
    <xf numFmtId="49" fontId="19" fillId="0" borderId="131" xfId="0" applyNumberFormat="1" applyFont="1" applyBorder="1" applyAlignment="1">
      <alignment horizontal="center"/>
    </xf>
    <xf numFmtId="49" fontId="19" fillId="0" borderId="88" xfId="0" applyNumberFormat="1" applyFont="1" applyBorder="1" applyAlignment="1">
      <alignment horizontal="center"/>
    </xf>
    <xf numFmtId="0" fontId="0" fillId="0" borderId="0" xfId="141" applyFont="1" applyAlignment="1">
      <alignment horizontal="left"/>
      <protection/>
    </xf>
    <xf numFmtId="0" fontId="0" fillId="0" borderId="0" xfId="141" applyFont="1" applyAlignment="1">
      <alignment horizontal="left" wrapText="1"/>
      <protection/>
    </xf>
    <xf numFmtId="0" fontId="19" fillId="0" borderId="130" xfId="0" applyFont="1" applyFill="1" applyBorder="1" applyAlignment="1">
      <alignment horizontal="center" wrapText="1"/>
    </xf>
    <xf numFmtId="0" fontId="19" fillId="0" borderId="59" xfId="0" applyFont="1" applyFill="1" applyBorder="1" applyAlignment="1">
      <alignment horizontal="center" wrapText="1"/>
    </xf>
    <xf numFmtId="0" fontId="19" fillId="0" borderId="103" xfId="0" applyFont="1" applyFill="1" applyBorder="1" applyAlignment="1">
      <alignment horizontal="center" wrapText="1"/>
    </xf>
    <xf numFmtId="0" fontId="19" fillId="0" borderId="130" xfId="0" applyFont="1" applyFill="1" applyBorder="1" applyAlignment="1">
      <alignment horizontal="center"/>
    </xf>
    <xf numFmtId="0" fontId="0" fillId="0" borderId="59" xfId="0" applyFill="1" applyBorder="1" applyAlignment="1">
      <alignment horizontal="center"/>
    </xf>
    <xf numFmtId="0" fontId="0" fillId="0" borderId="103" xfId="0" applyFill="1" applyBorder="1" applyAlignment="1">
      <alignment horizontal="center"/>
    </xf>
    <xf numFmtId="49" fontId="19" fillId="0" borderId="130" xfId="0" applyNumberFormat="1" applyFont="1" applyFill="1" applyBorder="1" applyAlignment="1">
      <alignment horizontal="center"/>
    </xf>
    <xf numFmtId="0" fontId="19" fillId="36" borderId="25" xfId="0" applyFont="1" applyFill="1" applyBorder="1" applyAlignment="1">
      <alignment horizontal="center"/>
    </xf>
    <xf numFmtId="0" fontId="19" fillId="36" borderId="103" xfId="0" applyFont="1" applyFill="1" applyBorder="1" applyAlignment="1">
      <alignment horizontal="center"/>
    </xf>
    <xf numFmtId="0" fontId="0" fillId="36" borderId="103" xfId="0" applyFill="1" applyBorder="1" applyAlignment="1">
      <alignment horizontal="center"/>
    </xf>
    <xf numFmtId="0" fontId="0" fillId="36" borderId="102" xfId="0" applyFill="1" applyBorder="1" applyAlignment="1">
      <alignment horizontal="center"/>
    </xf>
    <xf numFmtId="0" fontId="19" fillId="36" borderId="34" xfId="0" applyFont="1" applyFill="1" applyBorder="1" applyAlignment="1">
      <alignment horizontal="center" wrapText="1"/>
    </xf>
    <xf numFmtId="0" fontId="19" fillId="36" borderId="59" xfId="0" applyFont="1" applyFill="1" applyBorder="1" applyAlignment="1">
      <alignment horizontal="center" wrapText="1"/>
    </xf>
    <xf numFmtId="0" fontId="19" fillId="36" borderId="25" xfId="0" applyFont="1" applyFill="1" applyBorder="1" applyAlignment="1">
      <alignment horizontal="center" wrapText="1"/>
    </xf>
    <xf numFmtId="49" fontId="20" fillId="0" borderId="76" xfId="0" applyNumberFormat="1" applyFont="1" applyBorder="1" applyAlignment="1">
      <alignment horizontal="center"/>
    </xf>
    <xf numFmtId="49" fontId="20" fillId="0" borderId="5" xfId="0" applyNumberFormat="1" applyFont="1" applyBorder="1" applyAlignment="1">
      <alignment horizontal="center"/>
    </xf>
    <xf numFmtId="49" fontId="20" fillId="0" borderId="30" xfId="0" applyNumberFormat="1" applyFont="1" applyBorder="1" applyAlignment="1">
      <alignment horizontal="center"/>
    </xf>
    <xf numFmtId="0" fontId="0" fillId="0" borderId="130" xfId="0" applyBorder="1" applyAlignment="1">
      <alignment vertical="top" wrapText="1"/>
    </xf>
    <xf numFmtId="0" fontId="0" fillId="0" borderId="59" xfId="0" applyBorder="1" applyAlignment="1">
      <alignment vertical="top" wrapText="1"/>
    </xf>
    <xf numFmtId="0" fontId="0" fillId="0" borderId="103" xfId="0" applyBorder="1" applyAlignment="1">
      <alignment vertical="top" wrapText="1"/>
    </xf>
    <xf numFmtId="0" fontId="19" fillId="36" borderId="59" xfId="0" applyFont="1" applyFill="1" applyBorder="1" applyAlignment="1">
      <alignment horizontal="center"/>
    </xf>
    <xf numFmtId="0" fontId="0" fillId="36" borderId="59" xfId="0" applyFill="1" applyBorder="1" applyAlignment="1">
      <alignment horizontal="center"/>
    </xf>
    <xf numFmtId="0" fontId="0" fillId="36" borderId="25" xfId="0" applyFill="1" applyBorder="1" applyAlignment="1">
      <alignment horizontal="center"/>
    </xf>
    <xf numFmtId="0" fontId="19" fillId="36" borderId="25" xfId="0" applyFont="1" applyFill="1" applyBorder="1" applyAlignment="1">
      <alignment/>
    </xf>
    <xf numFmtId="0" fontId="19" fillId="36" borderId="8" xfId="0" applyFont="1" applyFill="1" applyBorder="1" applyAlignment="1">
      <alignment horizontal="center" wrapText="1"/>
    </xf>
    <xf numFmtId="49" fontId="0" fillId="0" borderId="0" xfId="0" applyNumberFormat="1" applyFill="1" applyAlignment="1">
      <alignment horizontal="center"/>
    </xf>
    <xf numFmtId="0" fontId="19" fillId="36" borderId="76" xfId="0" applyFont="1" applyFill="1" applyBorder="1" applyAlignment="1">
      <alignment horizontal="center" wrapText="1"/>
    </xf>
    <xf numFmtId="0" fontId="19" fillId="36" borderId="5" xfId="0" applyFont="1" applyFill="1" applyBorder="1" applyAlignment="1">
      <alignment horizontal="center" wrapText="1"/>
    </xf>
    <xf numFmtId="0" fontId="19" fillId="36" borderId="30" xfId="0" applyFont="1" applyFill="1" applyBorder="1" applyAlignment="1">
      <alignment horizontal="center" wrapText="1"/>
    </xf>
    <xf numFmtId="0" fontId="0" fillId="0" borderId="0" xfId="142" applyAlignment="1">
      <alignment vertical="center" wrapText="1"/>
      <protection/>
    </xf>
    <xf numFmtId="0" fontId="0" fillId="0" borderId="0" xfId="142" applyFont="1" applyAlignment="1">
      <alignment vertical="center" wrapText="1"/>
      <protection/>
    </xf>
    <xf numFmtId="0" fontId="0" fillId="0" borderId="0" xfId="142" applyAlignment="1">
      <alignment vertical="center"/>
      <protection/>
    </xf>
    <xf numFmtId="0" fontId="0" fillId="0" borderId="0" xfId="0" applyFont="1" applyAlignment="1">
      <alignment vertical="center" wrapText="1"/>
    </xf>
    <xf numFmtId="0" fontId="0" fillId="0" borderId="0" xfId="141" applyFont="1" applyAlignment="1">
      <alignment horizontal="left" vertical="center" wrapText="1"/>
      <protection/>
    </xf>
    <xf numFmtId="49" fontId="19" fillId="0" borderId="0" xfId="0" applyNumberFormat="1" applyFont="1" applyFill="1" applyAlignment="1">
      <alignment horizontal="center"/>
    </xf>
    <xf numFmtId="0" fontId="19" fillId="36" borderId="81" xfId="0" applyFont="1" applyFill="1" applyBorder="1" applyAlignment="1" quotePrefix="1">
      <alignment horizontal="center"/>
    </xf>
    <xf numFmtId="0" fontId="19" fillId="36" borderId="79" xfId="0" applyFont="1" applyFill="1" applyBorder="1" applyAlignment="1">
      <alignment horizontal="center"/>
    </xf>
    <xf numFmtId="0" fontId="19" fillId="36" borderId="82" xfId="0" applyFont="1" applyFill="1" applyBorder="1" applyAlignment="1">
      <alignment horizontal="center"/>
    </xf>
    <xf numFmtId="0" fontId="19" fillId="36" borderId="81" xfId="0" applyFont="1" applyFill="1" applyBorder="1" applyAlignment="1">
      <alignment horizontal="center"/>
    </xf>
    <xf numFmtId="0" fontId="19" fillId="36" borderId="69" xfId="0" applyFont="1" applyFill="1" applyBorder="1" applyAlignment="1">
      <alignment horizontal="center"/>
    </xf>
    <xf numFmtId="0" fontId="19" fillId="36" borderId="131" xfId="0" applyFont="1" applyFill="1" applyBorder="1" applyAlignment="1">
      <alignment horizontal="center"/>
    </xf>
    <xf numFmtId="0" fontId="19" fillId="36" borderId="88" xfId="0" applyFont="1" applyFill="1" applyBorder="1" applyAlignment="1">
      <alignment horizontal="center"/>
    </xf>
    <xf numFmtId="0" fontId="19" fillId="36" borderId="69" xfId="146" applyFont="1" applyFill="1" applyBorder="1" applyAlignment="1">
      <alignment horizontal="center"/>
      <protection/>
    </xf>
    <xf numFmtId="0" fontId="19" fillId="36" borderId="131" xfId="146" applyFont="1" applyFill="1" applyBorder="1" applyAlignment="1">
      <alignment horizontal="center"/>
      <protection/>
    </xf>
    <xf numFmtId="0" fontId="19" fillId="36" borderId="88" xfId="146" applyFont="1" applyFill="1" applyBorder="1" applyAlignment="1">
      <alignment horizontal="center"/>
      <protection/>
    </xf>
    <xf numFmtId="0" fontId="0" fillId="0" borderId="0" xfId="0" applyFont="1" applyAlignment="1">
      <alignment wrapText="1"/>
    </xf>
    <xf numFmtId="0" fontId="0" fillId="0" borderId="0" xfId="0" applyAlignment="1">
      <alignment horizontal="left" vertical="center" wrapText="1"/>
    </xf>
    <xf numFmtId="0" fontId="20" fillId="0" borderId="0" xfId="0" applyFont="1" applyFill="1" applyAlignment="1">
      <alignment horizontal="center" vertical="center" wrapText="1"/>
    </xf>
    <xf numFmtId="0" fontId="20" fillId="0" borderId="0" xfId="0" applyFont="1" applyFill="1" applyAlignment="1">
      <alignment horizontal="center" vertical="center"/>
    </xf>
    <xf numFmtId="17" fontId="20" fillId="0" borderId="0" xfId="0" applyNumberFormat="1" applyFont="1" applyFill="1" applyAlignment="1" quotePrefix="1">
      <alignment horizontal="center" vertical="center"/>
    </xf>
    <xf numFmtId="0" fontId="0" fillId="0" borderId="0" xfId="0" applyFont="1" applyAlignment="1">
      <alignment horizontal="left" wrapText="1"/>
    </xf>
    <xf numFmtId="0" fontId="0" fillId="0" borderId="0" xfId="0" applyFont="1" applyAlignment="1">
      <alignment horizontal="left" vertical="center" wrapText="1"/>
    </xf>
    <xf numFmtId="0" fontId="58" fillId="0" borderId="0" xfId="0" applyFont="1" applyAlignment="1">
      <alignment horizontal="left" vertical="top" wrapText="1"/>
    </xf>
    <xf numFmtId="17" fontId="20" fillId="0" borderId="0" xfId="0" applyNumberFormat="1" applyFont="1" applyFill="1" applyAlignment="1" quotePrefix="1">
      <alignment horizontal="center" vertical="center" wrapText="1"/>
    </xf>
    <xf numFmtId="0" fontId="20" fillId="0" borderId="0" xfId="542" applyFont="1" applyFill="1" applyAlignment="1">
      <alignment horizontal="center" wrapText="1"/>
      <protection/>
    </xf>
    <xf numFmtId="0" fontId="20" fillId="0" borderId="0" xfId="542" applyFont="1" applyFill="1" applyAlignment="1" quotePrefix="1">
      <alignment horizontal="center" wrapText="1"/>
      <protection/>
    </xf>
    <xf numFmtId="0" fontId="0" fillId="0" borderId="0" xfId="0" applyAlignment="1" quotePrefix="1">
      <alignment horizontal="left"/>
    </xf>
    <xf numFmtId="0" fontId="0" fillId="0" borderId="0" xfId="0" applyFont="1" applyAlignment="1" quotePrefix="1">
      <alignment horizontal="left" vertical="top" wrapText="1"/>
    </xf>
    <xf numFmtId="0" fontId="0" fillId="0" borderId="0" xfId="0" applyFont="1" applyAlignment="1" quotePrefix="1">
      <alignment horizontal="left" wrapText="1"/>
    </xf>
    <xf numFmtId="49" fontId="20" fillId="0" borderId="130" xfId="0" applyNumberFormat="1" applyFont="1" applyFill="1" applyBorder="1" applyAlignment="1" quotePrefix="1">
      <alignment horizontal="center"/>
    </xf>
    <xf numFmtId="49" fontId="20" fillId="0" borderId="59" xfId="0" applyNumberFormat="1" applyFont="1" applyFill="1" applyBorder="1" applyAlignment="1">
      <alignment horizontal="center"/>
    </xf>
    <xf numFmtId="49" fontId="20" fillId="0" borderId="103" xfId="0" applyNumberFormat="1" applyFont="1" applyFill="1" applyBorder="1" applyAlignment="1">
      <alignment horizontal="center"/>
    </xf>
    <xf numFmtId="0" fontId="19" fillId="36" borderId="146" xfId="0" applyFont="1" applyFill="1" applyBorder="1" applyAlignment="1" quotePrefix="1">
      <alignment horizontal="center"/>
    </xf>
    <xf numFmtId="0" fontId="19" fillId="36" borderId="147" xfId="0" applyFont="1" applyFill="1" applyBorder="1" applyAlignment="1">
      <alignment horizontal="center"/>
    </xf>
    <xf numFmtId="0" fontId="19" fillId="36" borderId="148" xfId="0" applyFont="1" applyFill="1" applyBorder="1" applyAlignment="1">
      <alignment horizontal="center"/>
    </xf>
    <xf numFmtId="0" fontId="19" fillId="36" borderId="149" xfId="0" applyFont="1" applyFill="1" applyBorder="1" applyAlignment="1">
      <alignment horizontal="center"/>
    </xf>
    <xf numFmtId="0" fontId="19" fillId="36" borderId="150" xfId="0" applyFont="1" applyFill="1" applyBorder="1" applyAlignment="1">
      <alignment horizontal="center"/>
    </xf>
    <xf numFmtId="0" fontId="19" fillId="36" borderId="146" xfId="0" applyFont="1" applyFill="1" applyBorder="1" applyAlignment="1">
      <alignment horizontal="center"/>
    </xf>
    <xf numFmtId="49" fontId="20" fillId="0" borderId="40" xfId="141" applyNumberFormat="1" applyFont="1" applyFill="1" applyBorder="1" applyAlignment="1" quotePrefix="1">
      <alignment horizontal="center"/>
      <protection/>
    </xf>
    <xf numFmtId="0" fontId="19" fillId="36" borderId="106" xfId="0" applyFont="1" applyFill="1" applyBorder="1" applyAlignment="1">
      <alignment horizontal="center" vertical="center" wrapText="1"/>
    </xf>
    <xf numFmtId="0" fontId="19" fillId="36" borderId="56" xfId="0" applyFont="1" applyFill="1" applyBorder="1" applyAlignment="1">
      <alignment horizontal="center" vertical="center" wrapText="1"/>
    </xf>
    <xf numFmtId="0" fontId="19" fillId="36" borderId="37" xfId="0" applyFont="1" applyFill="1" applyBorder="1" applyAlignment="1">
      <alignment horizontal="center" vertical="center" wrapText="1"/>
    </xf>
    <xf numFmtId="0" fontId="19" fillId="36" borderId="60" xfId="0" applyFont="1" applyFill="1" applyBorder="1" applyAlignment="1">
      <alignment horizontal="center" vertical="center" wrapText="1"/>
    </xf>
    <xf numFmtId="0" fontId="19" fillId="36" borderId="59" xfId="0" applyFont="1" applyFill="1" applyBorder="1" applyAlignment="1">
      <alignment horizontal="center" vertical="center" wrapText="1"/>
    </xf>
    <xf numFmtId="0" fontId="19" fillId="36" borderId="36" xfId="0" applyFont="1" applyFill="1" applyBorder="1" applyAlignment="1">
      <alignment horizontal="center" vertical="center" wrapText="1"/>
    </xf>
    <xf numFmtId="0" fontId="96" fillId="0" borderId="0" xfId="141" applyFont="1" applyAlignment="1">
      <alignment/>
      <protection/>
    </xf>
    <xf numFmtId="0" fontId="19" fillId="36" borderId="79" xfId="141" applyFont="1" applyFill="1" applyBorder="1" applyAlignment="1">
      <alignment horizontal="center" vertical="center" wrapText="1"/>
      <protection/>
    </xf>
    <xf numFmtId="0" fontId="19" fillId="36" borderId="26" xfId="141" applyFont="1" applyFill="1" applyBorder="1" applyAlignment="1">
      <alignment horizontal="center" vertical="center" wrapText="1"/>
      <protection/>
    </xf>
    <xf numFmtId="0" fontId="19" fillId="36" borderId="106" xfId="141" applyFont="1" applyFill="1" applyBorder="1" applyAlignment="1">
      <alignment horizontal="center" vertical="center" wrapText="1"/>
      <protection/>
    </xf>
    <xf numFmtId="0" fontId="19" fillId="36" borderId="37" xfId="141" applyFont="1" applyFill="1" applyBorder="1" applyAlignment="1">
      <alignment horizontal="center" vertical="center" wrapText="1"/>
      <protection/>
    </xf>
    <xf numFmtId="0" fontId="20" fillId="0" borderId="0" xfId="141" applyFont="1" applyFill="1" applyAlignment="1">
      <alignment horizontal="center"/>
      <protection/>
    </xf>
    <xf numFmtId="49" fontId="20" fillId="0" borderId="0" xfId="141" applyNumberFormat="1" applyFont="1" applyFill="1" applyAlignment="1">
      <alignment horizontal="center"/>
      <protection/>
    </xf>
    <xf numFmtId="0" fontId="19" fillId="36" borderId="105" xfId="0" applyFont="1" applyFill="1" applyBorder="1" applyAlignment="1">
      <alignment horizontal="center" vertical="center" wrapText="1"/>
    </xf>
    <xf numFmtId="0" fontId="19" fillId="36" borderId="53" xfId="0" applyFont="1" applyFill="1" applyBorder="1" applyAlignment="1">
      <alignment horizontal="center" vertical="center" wrapText="1"/>
    </xf>
    <xf numFmtId="0" fontId="19" fillId="36" borderId="38" xfId="0" applyFont="1" applyFill="1" applyBorder="1" applyAlignment="1">
      <alignment horizontal="center" vertical="center" wrapText="1"/>
    </xf>
    <xf numFmtId="0" fontId="19" fillId="36" borderId="80" xfId="141" applyFont="1" applyFill="1" applyBorder="1" applyAlignment="1">
      <alignment horizontal="center" vertical="center"/>
      <protection/>
    </xf>
    <xf numFmtId="0" fontId="19" fillId="36" borderId="43" xfId="141" applyFont="1" applyFill="1" applyBorder="1" applyAlignment="1">
      <alignment horizontal="center" vertical="center"/>
      <protection/>
    </xf>
    <xf numFmtId="0" fontId="19" fillId="36" borderId="45" xfId="141" applyFont="1" applyFill="1" applyBorder="1" applyAlignment="1">
      <alignment horizontal="center" vertical="center"/>
      <protection/>
    </xf>
    <xf numFmtId="0" fontId="19" fillId="36" borderId="61" xfId="141" applyFont="1" applyFill="1" applyBorder="1" applyAlignment="1">
      <alignment horizontal="center" vertical="center" wrapText="1"/>
      <protection/>
    </xf>
    <xf numFmtId="0" fontId="19" fillId="36" borderId="4" xfId="141" applyFont="1" applyFill="1" applyBorder="1" applyAlignment="1">
      <alignment horizontal="center" vertical="center" wrapText="1"/>
      <protection/>
    </xf>
    <xf numFmtId="0" fontId="19" fillId="36" borderId="77" xfId="141" applyFont="1" applyFill="1" applyBorder="1" applyAlignment="1">
      <alignment horizontal="center" vertical="center" wrapText="1"/>
      <protection/>
    </xf>
    <xf numFmtId="0" fontId="19" fillId="36" borderId="62" xfId="141" applyFont="1" applyFill="1" applyBorder="1" applyAlignment="1">
      <alignment horizontal="center" vertical="center" wrapText="1"/>
      <protection/>
    </xf>
    <xf numFmtId="0" fontId="19" fillId="36" borderId="63" xfId="141" applyFont="1" applyFill="1" applyBorder="1" applyAlignment="1">
      <alignment horizontal="center" vertical="center" wrapText="1"/>
      <protection/>
    </xf>
    <xf numFmtId="0" fontId="19" fillId="36" borderId="64" xfId="141" applyFont="1" applyFill="1" applyBorder="1" applyAlignment="1">
      <alignment horizontal="center" vertical="center" wrapText="1"/>
      <protection/>
    </xf>
    <xf numFmtId="0" fontId="19" fillId="36" borderId="70" xfId="141" applyFont="1" applyFill="1" applyBorder="1" applyAlignment="1">
      <alignment horizontal="center" vertical="center" wrapText="1"/>
      <protection/>
    </xf>
    <xf numFmtId="0" fontId="19" fillId="36" borderId="78" xfId="141" applyFont="1" applyFill="1" applyBorder="1" applyAlignment="1">
      <alignment horizontal="center" vertical="center" wrapText="1"/>
      <protection/>
    </xf>
    <xf numFmtId="0" fontId="19" fillId="36" borderId="62" xfId="0" applyFont="1" applyFill="1" applyBorder="1" applyAlignment="1">
      <alignment horizontal="center" vertical="center" wrapText="1"/>
    </xf>
    <xf numFmtId="0" fontId="19" fillId="36" borderId="110" xfId="0" applyFont="1" applyFill="1" applyBorder="1" applyAlignment="1">
      <alignment horizontal="center" vertical="center" wrapText="1"/>
    </xf>
    <xf numFmtId="0" fontId="19" fillId="36" borderId="105" xfId="141" applyFont="1" applyFill="1" applyBorder="1" applyAlignment="1">
      <alignment horizontal="center" vertical="center" wrapText="1"/>
      <protection/>
    </xf>
    <xf numFmtId="0" fontId="19" fillId="36" borderId="53" xfId="141" applyFont="1" applyFill="1" applyBorder="1" applyAlignment="1">
      <alignment horizontal="center" vertical="center" wrapText="1"/>
      <protection/>
    </xf>
    <xf numFmtId="0" fontId="19" fillId="36" borderId="38" xfId="141" applyFont="1" applyFill="1" applyBorder="1" applyAlignment="1">
      <alignment horizontal="center" vertical="center" wrapText="1"/>
      <protection/>
    </xf>
    <xf numFmtId="0" fontId="19" fillId="36" borderId="60" xfId="141" applyFont="1" applyFill="1" applyBorder="1" applyAlignment="1">
      <alignment horizontal="center" vertical="center" wrapText="1"/>
      <protection/>
    </xf>
    <xf numFmtId="0" fontId="19" fillId="36" borderId="59" xfId="141" applyFont="1" applyFill="1" applyBorder="1" applyAlignment="1">
      <alignment horizontal="center" vertical="center" wrapText="1"/>
      <protection/>
    </xf>
    <xf numFmtId="0" fontId="19" fillId="36" borderId="36" xfId="141" applyFont="1" applyFill="1" applyBorder="1" applyAlignment="1">
      <alignment horizontal="center" vertical="center" wrapText="1"/>
      <protection/>
    </xf>
    <xf numFmtId="0" fontId="19" fillId="36" borderId="56" xfId="141" applyFont="1" applyFill="1" applyBorder="1" applyAlignment="1">
      <alignment horizontal="center" vertical="center" wrapText="1"/>
      <protection/>
    </xf>
    <xf numFmtId="0" fontId="19" fillId="36" borderId="81" xfId="141" applyFont="1" applyFill="1" applyBorder="1" applyAlignment="1">
      <alignment horizontal="center" vertical="center" wrapText="1"/>
      <protection/>
    </xf>
    <xf numFmtId="0" fontId="19" fillId="36" borderId="82" xfId="141" applyFont="1" applyFill="1" applyBorder="1" applyAlignment="1">
      <alignment horizontal="center" vertical="center" wrapText="1"/>
      <protection/>
    </xf>
    <xf numFmtId="0" fontId="19" fillId="36" borderId="68" xfId="141" applyFont="1" applyFill="1" applyBorder="1" applyAlignment="1">
      <alignment horizontal="center" vertical="center" wrapText="1"/>
      <protection/>
    </xf>
    <xf numFmtId="0" fontId="19" fillId="36" borderId="40" xfId="141" applyFont="1" applyFill="1" applyBorder="1" applyAlignment="1">
      <alignment horizontal="center" vertical="center" wrapText="1"/>
      <protection/>
    </xf>
    <xf numFmtId="0" fontId="19" fillId="36" borderId="47" xfId="141" applyFont="1" applyFill="1" applyBorder="1" applyAlignment="1">
      <alignment horizontal="center" vertical="center" wrapText="1"/>
      <protection/>
    </xf>
    <xf numFmtId="0" fontId="58" fillId="0" borderId="0" xfId="141" applyFont="1" applyAlignment="1">
      <alignment/>
      <protection/>
    </xf>
    <xf numFmtId="0" fontId="19" fillId="36" borderId="71" xfId="0" applyFont="1" applyFill="1" applyBorder="1" applyAlignment="1">
      <alignment horizontal="center" vertical="center" wrapText="1"/>
    </xf>
    <xf numFmtId="0" fontId="19" fillId="36" borderId="90" xfId="0" applyFont="1" applyFill="1" applyBorder="1" applyAlignment="1">
      <alignment horizontal="center" vertical="center" wrapText="1"/>
    </xf>
    <xf numFmtId="0" fontId="19" fillId="36" borderId="55" xfId="0" applyFont="1" applyFill="1" applyBorder="1" applyAlignment="1">
      <alignment horizontal="center" vertical="center" wrapText="1"/>
    </xf>
    <xf numFmtId="0" fontId="0" fillId="0" borderId="36" xfId="0" applyFont="1" applyBorder="1" applyAlignment="1">
      <alignment horizontal="center" vertical="center" wrapText="1"/>
    </xf>
    <xf numFmtId="0" fontId="56" fillId="0" borderId="0" xfId="0" applyFont="1" applyAlignment="1">
      <alignment/>
    </xf>
    <xf numFmtId="0" fontId="19" fillId="36" borderId="131" xfId="141" applyFont="1" applyFill="1" applyBorder="1" applyAlignment="1">
      <alignment horizontal="center" vertical="center" wrapText="1"/>
      <protection/>
    </xf>
    <xf numFmtId="0" fontId="19" fillId="36" borderId="101" xfId="141" applyFont="1" applyFill="1" applyBorder="1" applyAlignment="1">
      <alignment horizontal="center" vertical="center" wrapText="1"/>
      <protection/>
    </xf>
    <xf numFmtId="0" fontId="19" fillId="36" borderId="49" xfId="141" applyFont="1" applyFill="1" applyBorder="1" applyAlignment="1">
      <alignment horizontal="center" vertical="center" wrapText="1"/>
      <protection/>
    </xf>
    <xf numFmtId="0" fontId="19" fillId="0" borderId="0" xfId="0" applyFont="1" applyAlignment="1">
      <alignment wrapText="1"/>
    </xf>
    <xf numFmtId="0" fontId="20" fillId="0" borderId="105" xfId="141" applyFont="1" applyBorder="1" applyAlignment="1">
      <alignment horizontal="center" wrapText="1"/>
      <protection/>
    </xf>
    <xf numFmtId="0" fontId="20" fillId="0" borderId="60" xfId="141" applyFont="1" applyBorder="1" applyAlignment="1">
      <alignment horizontal="center"/>
      <protection/>
    </xf>
    <xf numFmtId="0" fontId="20" fillId="0" borderId="106" xfId="141" applyFont="1" applyBorder="1" applyAlignment="1">
      <alignment horizontal="center"/>
      <protection/>
    </xf>
    <xf numFmtId="49" fontId="20" fillId="0" borderId="31" xfId="141" applyNumberFormat="1" applyFont="1" applyBorder="1" applyAlignment="1">
      <alignment horizontal="center"/>
      <protection/>
    </xf>
    <xf numFmtId="49" fontId="0" fillId="0" borderId="0" xfId="0" applyNumberFormat="1" applyAlignment="1">
      <alignment horizontal="center"/>
    </xf>
    <xf numFmtId="49" fontId="0" fillId="0" borderId="39" xfId="0" applyNumberFormat="1" applyBorder="1" applyAlignment="1">
      <alignment horizontal="center"/>
    </xf>
    <xf numFmtId="49" fontId="20" fillId="0" borderId="38" xfId="141" applyNumberFormat="1" applyFont="1" applyBorder="1" applyAlignment="1" quotePrefix="1">
      <alignment horizontal="center" wrapText="1"/>
      <protection/>
    </xf>
    <xf numFmtId="49" fontId="20" fillId="0" borderId="36" xfId="141" applyNumberFormat="1" applyFont="1" applyBorder="1" applyAlignment="1">
      <alignment horizontal="center"/>
      <protection/>
    </xf>
    <xf numFmtId="49" fontId="20" fillId="0" borderId="37" xfId="141" applyNumberFormat="1" applyFont="1" applyBorder="1" applyAlignment="1">
      <alignment horizontal="center"/>
      <protection/>
    </xf>
    <xf numFmtId="0" fontId="20" fillId="0" borderId="105" xfId="141" applyFont="1" applyFill="1" applyBorder="1" applyAlignment="1">
      <alignment horizontal="center" wrapText="1"/>
      <protection/>
    </xf>
    <xf numFmtId="0" fontId="20" fillId="0" borderId="60" xfId="141" applyFont="1" applyFill="1" applyBorder="1" applyAlignment="1">
      <alignment horizontal="center"/>
      <protection/>
    </xf>
    <xf numFmtId="0" fontId="20" fillId="0" borderId="151" xfId="141" applyFont="1" applyFill="1" applyBorder="1" applyAlignment="1">
      <alignment horizontal="center"/>
      <protection/>
    </xf>
    <xf numFmtId="49" fontId="20" fillId="0" borderId="31" xfId="141" applyNumberFormat="1" applyFont="1" applyFill="1" applyBorder="1" applyAlignment="1">
      <alignment horizontal="center"/>
      <protection/>
    </xf>
    <xf numFmtId="49" fontId="20" fillId="0" borderId="38" xfId="141" applyNumberFormat="1" applyFont="1" applyFill="1" applyBorder="1" applyAlignment="1" quotePrefix="1">
      <alignment horizontal="center" wrapText="1"/>
      <protection/>
    </xf>
    <xf numFmtId="49" fontId="20" fillId="0" borderId="36" xfId="141" applyNumberFormat="1" applyFont="1" applyFill="1" applyBorder="1" applyAlignment="1">
      <alignment horizontal="center"/>
      <protection/>
    </xf>
    <xf numFmtId="49" fontId="20" fillId="0" borderId="152" xfId="141" applyNumberFormat="1" applyFont="1" applyFill="1" applyBorder="1" applyAlignment="1">
      <alignment horizontal="center"/>
      <protection/>
    </xf>
    <xf numFmtId="0" fontId="59" fillId="0" borderId="0" xfId="0" applyFont="1" applyAlignment="1">
      <alignment horizontal="left" wrapText="1"/>
    </xf>
    <xf numFmtId="0" fontId="0" fillId="0" borderId="0" xfId="0" applyAlignment="1">
      <alignment horizontal="left" wrapText="1"/>
    </xf>
    <xf numFmtId="0" fontId="59" fillId="0" borderId="0" xfId="142" applyFont="1" applyAlignment="1">
      <alignment horizontal="left" vertical="center" wrapText="1"/>
      <protection/>
    </xf>
    <xf numFmtId="0" fontId="0" fillId="0" borderId="0" xfId="142" applyAlignment="1">
      <alignment horizontal="left" vertical="center" wrapText="1"/>
      <protection/>
    </xf>
    <xf numFmtId="0" fontId="0" fillId="0" borderId="0" xfId="2821" applyAlignment="1">
      <alignment vertical="center" wrapText="1"/>
      <protection/>
    </xf>
    <xf numFmtId="0" fontId="59" fillId="0" borderId="0" xfId="2821" applyFont="1" applyAlignment="1">
      <alignment horizontal="left" vertical="center" wrapText="1"/>
      <protection/>
    </xf>
    <xf numFmtId="0" fontId="0" fillId="0" borderId="0" xfId="2821" applyAlignment="1">
      <alignment horizontal="left" vertical="center" wrapText="1"/>
      <protection/>
    </xf>
    <xf numFmtId="0" fontId="0" fillId="0" borderId="103" xfId="141" applyFont="1" applyBorder="1" applyAlignment="1">
      <alignment/>
      <protection/>
    </xf>
    <xf numFmtId="0" fontId="0" fillId="0" borderId="0" xfId="141" applyFont="1" applyAlignment="1">
      <alignment/>
      <protection/>
    </xf>
    <xf numFmtId="0" fontId="59" fillId="0" borderId="0" xfId="141" applyFont="1" applyAlignment="1">
      <alignment/>
      <protection/>
    </xf>
    <xf numFmtId="0" fontId="0" fillId="0" borderId="0" xfId="187" applyFont="1" applyAlignment="1">
      <alignment horizontal="left" vertical="center" wrapText="1"/>
      <protection/>
    </xf>
    <xf numFmtId="49" fontId="20" fillId="0" borderId="0" xfId="0" applyNumberFormat="1" applyFont="1" applyFill="1" applyAlignment="1" quotePrefix="1">
      <alignment horizontal="center"/>
    </xf>
    <xf numFmtId="0" fontId="19" fillId="36" borderId="80" xfId="0" applyFont="1" applyFill="1" applyBorder="1" applyAlignment="1">
      <alignment horizontal="center" vertical="center" wrapText="1"/>
    </xf>
    <xf numFmtId="0" fontId="19" fillId="36" borderId="72" xfId="0" applyFont="1" applyFill="1" applyBorder="1" applyAlignment="1">
      <alignment horizontal="center" vertical="center" wrapText="1"/>
    </xf>
    <xf numFmtId="0" fontId="19" fillId="36" borderId="100" xfId="0" applyFont="1" applyFill="1" applyBorder="1" applyAlignment="1">
      <alignment horizontal="center" vertical="center" wrapText="1"/>
    </xf>
    <xf numFmtId="0" fontId="0" fillId="0" borderId="0" xfId="0" applyAlignment="1">
      <alignment vertical="center" wrapText="1"/>
    </xf>
    <xf numFmtId="0" fontId="0" fillId="0" borderId="0" xfId="142" applyFont="1" applyAlignment="1">
      <alignment vertical="center"/>
      <protection/>
    </xf>
    <xf numFmtId="0" fontId="0" fillId="0" borderId="0" xfId="0" applyAlignment="1">
      <alignment vertical="center"/>
    </xf>
    <xf numFmtId="0" fontId="19" fillId="0" borderId="0" xfId="0" applyFont="1" applyAlignment="1">
      <alignment horizontal="left" wrapText="1"/>
    </xf>
    <xf numFmtId="0" fontId="0" fillId="0" borderId="0" xfId="0" applyFont="1" applyAlignment="1">
      <alignment vertical="center" wrapText="1"/>
    </xf>
    <xf numFmtId="0" fontId="0" fillId="0" borderId="0" xfId="0" applyFill="1" applyAlignment="1">
      <alignment/>
    </xf>
    <xf numFmtId="49" fontId="20" fillId="0" borderId="40" xfId="0" applyNumberFormat="1" applyFont="1" applyFill="1" applyBorder="1" applyAlignment="1" quotePrefix="1">
      <alignment horizontal="center"/>
    </xf>
    <xf numFmtId="49" fontId="0" fillId="0" borderId="40" xfId="0" applyNumberFormat="1" applyFill="1" applyBorder="1" applyAlignment="1">
      <alignment horizontal="center"/>
    </xf>
    <xf numFmtId="0" fontId="0" fillId="0" borderId="40" xfId="0" applyFill="1" applyBorder="1" applyAlignment="1">
      <alignment/>
    </xf>
    <xf numFmtId="0" fontId="19" fillId="36" borderId="81" xfId="0" applyFont="1" applyFill="1" applyBorder="1" applyAlignment="1">
      <alignment horizontal="center" vertical="center" wrapText="1"/>
    </xf>
    <xf numFmtId="0" fontId="19" fillId="36" borderId="46" xfId="0" applyFont="1" applyFill="1" applyBorder="1" applyAlignment="1">
      <alignment horizontal="center" vertical="center" wrapText="1"/>
    </xf>
    <xf numFmtId="0" fontId="19" fillId="36" borderId="47" xfId="0" applyFont="1" applyFill="1" applyBorder="1" applyAlignment="1">
      <alignment horizontal="center" vertical="center" wrapText="1"/>
    </xf>
    <xf numFmtId="0" fontId="19" fillId="36" borderId="151" xfId="0" applyFont="1" applyFill="1" applyBorder="1" applyAlignment="1">
      <alignment horizontal="center" vertical="center" wrapText="1"/>
    </xf>
    <xf numFmtId="0" fontId="19" fillId="36" borderId="78" xfId="0" applyFont="1" applyFill="1" applyBorder="1" applyAlignment="1">
      <alignment horizontal="center" vertical="center" wrapText="1"/>
    </xf>
    <xf numFmtId="0" fontId="0" fillId="0" borderId="68" xfId="0" applyBorder="1" applyAlignment="1">
      <alignment/>
    </xf>
    <xf numFmtId="0" fontId="0" fillId="0" borderId="102" xfId="0" applyBorder="1" applyAlignment="1">
      <alignment/>
    </xf>
    <xf numFmtId="0" fontId="0" fillId="0" borderId="51" xfId="0" applyBorder="1" applyAlignment="1">
      <alignment/>
    </xf>
    <xf numFmtId="0" fontId="19" fillId="36" borderId="102" xfId="0" applyFont="1" applyFill="1" applyBorder="1" applyAlignment="1">
      <alignment horizontal="center" vertical="center" wrapText="1"/>
    </xf>
    <xf numFmtId="0" fontId="19" fillId="36" borderId="50" xfId="0" applyFont="1" applyFill="1" applyBorder="1" applyAlignment="1">
      <alignment horizontal="center" vertical="center" wrapText="1"/>
    </xf>
    <xf numFmtId="0" fontId="19" fillId="36" borderId="57" xfId="0" applyFont="1" applyFill="1" applyBorder="1" applyAlignment="1">
      <alignment horizontal="center" vertical="center" wrapText="1"/>
    </xf>
    <xf numFmtId="0" fontId="20" fillId="0" borderId="0" xfId="0" applyFont="1" applyFill="1" applyAlignment="1" quotePrefix="1">
      <alignment horizontal="center"/>
    </xf>
    <xf numFmtId="0" fontId="19" fillId="36" borderId="70" xfId="0" applyFont="1" applyFill="1" applyBorder="1" applyAlignment="1">
      <alignment horizontal="center" vertical="center"/>
    </xf>
    <xf numFmtId="0" fontId="19" fillId="36" borderId="24" xfId="0" applyFont="1" applyFill="1" applyBorder="1" applyAlignment="1">
      <alignment horizontal="center" vertical="center"/>
    </xf>
    <xf numFmtId="0" fontId="19" fillId="36" borderId="131" xfId="0" applyFont="1" applyFill="1" applyBorder="1" applyAlignment="1" quotePrefix="1">
      <alignment horizontal="center"/>
    </xf>
    <xf numFmtId="0" fontId="19" fillId="36" borderId="69" xfId="0" applyFont="1" applyFill="1" applyBorder="1" applyAlignment="1" quotePrefix="1">
      <alignment horizontal="center"/>
    </xf>
    <xf numFmtId="0" fontId="19" fillId="36" borderId="88" xfId="0" applyFont="1" applyFill="1" applyBorder="1" applyAlignment="1" quotePrefix="1">
      <alignment horizontal="center"/>
    </xf>
    <xf numFmtId="0" fontId="19" fillId="36" borderId="69" xfId="146" applyFont="1" applyFill="1" applyBorder="1" applyAlignment="1" quotePrefix="1">
      <alignment horizontal="center"/>
      <protection/>
    </xf>
    <xf numFmtId="0" fontId="19" fillId="36" borderId="131" xfId="146" applyFont="1" applyFill="1" applyBorder="1" applyAlignment="1" quotePrefix="1">
      <alignment horizontal="center"/>
      <protection/>
    </xf>
    <xf numFmtId="0" fontId="19" fillId="36" borderId="88" xfId="146" applyFont="1" applyFill="1" applyBorder="1" applyAlignment="1" quotePrefix="1">
      <alignment horizontal="center"/>
      <protection/>
    </xf>
    <xf numFmtId="0" fontId="19" fillId="36" borderId="107" xfId="146" applyFont="1" applyFill="1" applyBorder="1" applyAlignment="1">
      <alignment horizontal="center"/>
      <protection/>
    </xf>
    <xf numFmtId="0" fontId="19" fillId="36" borderId="118" xfId="146" applyFont="1" applyFill="1" applyBorder="1" applyAlignment="1">
      <alignment horizontal="center"/>
      <protection/>
    </xf>
    <xf numFmtId="0" fontId="20" fillId="0" borderId="105" xfId="0" applyFont="1" applyBorder="1" applyAlignment="1">
      <alignment horizontal="center"/>
    </xf>
    <xf numFmtId="0" fontId="20" fillId="0" borderId="60" xfId="0" applyFont="1" applyBorder="1" applyAlignment="1">
      <alignment horizontal="center"/>
    </xf>
    <xf numFmtId="0" fontId="20" fillId="0" borderId="106" xfId="0" applyFont="1" applyBorder="1" applyAlignment="1">
      <alignment horizontal="center"/>
    </xf>
    <xf numFmtId="0" fontId="0" fillId="0" borderId="0" xfId="542" applyAlignment="1" quotePrefix="1">
      <alignment horizontal="left" wrapText="1"/>
      <protection/>
    </xf>
    <xf numFmtId="0" fontId="0" fillId="0" borderId="0" xfId="542" applyAlignment="1">
      <alignment horizontal="left" wrapText="1"/>
      <protection/>
    </xf>
    <xf numFmtId="0" fontId="0" fillId="0" borderId="0" xfId="542" applyAlignment="1" quotePrefix="1">
      <alignment horizontal="left"/>
      <protection/>
    </xf>
    <xf numFmtId="0" fontId="0" fillId="0" borderId="0" xfId="542" applyAlignment="1">
      <alignment/>
      <protection/>
    </xf>
    <xf numFmtId="0" fontId="0" fillId="0" borderId="0" xfId="542" applyAlignment="1" quotePrefix="1">
      <alignment/>
      <protection/>
    </xf>
    <xf numFmtId="0" fontId="20" fillId="0" borderId="0" xfId="542" applyFont="1" applyFill="1" applyAlignment="1">
      <alignment horizontal="center"/>
      <protection/>
    </xf>
    <xf numFmtId="49" fontId="20" fillId="0" borderId="50" xfId="542" applyNumberFormat="1" applyFont="1" applyFill="1" applyBorder="1" applyAlignment="1" quotePrefix="1">
      <alignment horizontal="center"/>
      <protection/>
    </xf>
    <xf numFmtId="49" fontId="20" fillId="0" borderId="40" xfId="141" applyNumberFormat="1" applyFont="1" applyFill="1" applyBorder="1" applyAlignment="1">
      <alignment horizontal="center"/>
      <protection/>
    </xf>
    <xf numFmtId="0" fontId="19" fillId="36" borderId="64" xfId="0" applyFont="1" applyFill="1" applyBorder="1" applyAlignment="1">
      <alignment horizontal="center" vertical="center" wrapText="1"/>
    </xf>
    <xf numFmtId="0" fontId="19" fillId="36" borderId="100" xfId="141" applyFont="1" applyFill="1" applyBorder="1" applyAlignment="1">
      <alignment horizontal="center" vertical="center" wrapText="1"/>
      <protection/>
    </xf>
    <xf numFmtId="0" fontId="19" fillId="36" borderId="130" xfId="141" applyFont="1" applyFill="1" applyBorder="1" applyAlignment="1">
      <alignment horizontal="center" vertical="center" wrapText="1"/>
      <protection/>
    </xf>
    <xf numFmtId="0" fontId="19" fillId="36" borderId="153" xfId="141" applyFont="1" applyFill="1" applyBorder="1" applyAlignment="1">
      <alignment horizontal="center" vertical="center" wrapText="1"/>
      <protection/>
    </xf>
    <xf numFmtId="0" fontId="19" fillId="36" borderId="88" xfId="141" applyFont="1" applyFill="1" applyBorder="1" applyAlignment="1">
      <alignment horizontal="center" vertical="center" wrapText="1"/>
      <protection/>
    </xf>
    <xf numFmtId="0" fontId="19" fillId="36" borderId="154" xfId="141" applyFont="1" applyFill="1" applyBorder="1" applyAlignment="1">
      <alignment horizontal="center" vertical="center" wrapText="1"/>
      <protection/>
    </xf>
    <xf numFmtId="0" fontId="0" fillId="0" borderId="36" xfId="141" applyBorder="1" applyAlignment="1">
      <alignment horizontal="center" vertical="center" wrapText="1"/>
      <protection/>
    </xf>
    <xf numFmtId="0" fontId="0" fillId="0" borderId="0" xfId="141" applyAlignment="1">
      <alignment/>
      <protection/>
    </xf>
    <xf numFmtId="0" fontId="0" fillId="0" borderId="0" xfId="2821" applyFont="1" applyAlignment="1">
      <alignment horizontal="left" wrapText="1"/>
      <protection/>
    </xf>
    <xf numFmtId="0" fontId="0" fillId="0" borderId="0" xfId="2821" applyAlignment="1">
      <alignment horizontal="left" wrapText="1"/>
      <protection/>
    </xf>
    <xf numFmtId="0" fontId="0" fillId="0" borderId="0" xfId="141" applyAlignment="1">
      <alignment wrapText="1"/>
      <protection/>
    </xf>
    <xf numFmtId="0" fontId="19" fillId="0" borderId="0" xfId="141" applyFont="1" applyAlignment="1">
      <alignment wrapText="1"/>
      <protection/>
    </xf>
    <xf numFmtId="0" fontId="59" fillId="0" borderId="0" xfId="2821" applyFont="1" applyAlignment="1">
      <alignment horizontal="left" wrapText="1"/>
      <protection/>
    </xf>
    <xf numFmtId="0" fontId="20" fillId="0" borderId="106" xfId="141" applyFont="1" applyFill="1" applyBorder="1" applyAlignment="1">
      <alignment horizontal="center"/>
      <protection/>
    </xf>
    <xf numFmtId="49" fontId="0" fillId="0" borderId="0" xfId="141" applyNumberFormat="1" applyFill="1" applyAlignment="1">
      <alignment horizontal="center"/>
      <protection/>
    </xf>
    <xf numFmtId="49" fontId="0" fillId="0" borderId="39" xfId="141" applyNumberFormat="1" applyFill="1" applyBorder="1" applyAlignment="1">
      <alignment horizontal="center"/>
      <protection/>
    </xf>
    <xf numFmtId="49" fontId="20" fillId="0" borderId="37" xfId="141" applyNumberFormat="1" applyFont="1" applyFill="1" applyBorder="1" applyAlignment="1">
      <alignment horizontal="center"/>
      <protection/>
    </xf>
    <xf numFmtId="49" fontId="0" fillId="0" borderId="0" xfId="141" applyNumberFormat="1" applyAlignment="1">
      <alignment horizontal="center"/>
      <protection/>
    </xf>
    <xf numFmtId="49" fontId="0" fillId="0" borderId="39" xfId="141" applyNumberFormat="1" applyBorder="1" applyAlignment="1">
      <alignment horizontal="center"/>
      <protection/>
    </xf>
    <xf numFmtId="0" fontId="0" fillId="0" borderId="0" xfId="187" applyFont="1" applyAlignment="1">
      <alignment horizontal="left" vertical="center" wrapText="1"/>
      <protection/>
    </xf>
    <xf numFmtId="0" fontId="0" fillId="0" borderId="103" xfId="141" applyFont="1" applyBorder="1" applyAlignment="1">
      <alignment wrapText="1"/>
      <protection/>
    </xf>
    <xf numFmtId="49" fontId="28" fillId="0" borderId="0" xfId="141" applyNumberFormat="1" applyFont="1" applyFill="1" applyAlignment="1">
      <alignment horizontal="center"/>
      <protection/>
    </xf>
    <xf numFmtId="49" fontId="20" fillId="0" borderId="0" xfId="141" applyNumberFormat="1" applyFont="1" applyFill="1" applyAlignment="1" quotePrefix="1">
      <alignment horizontal="center"/>
      <protection/>
    </xf>
    <xf numFmtId="0" fontId="0" fillId="0" borderId="0" xfId="141" applyAlignment="1">
      <alignment horizontal="left" vertical="center" wrapText="1"/>
      <protection/>
    </xf>
    <xf numFmtId="0" fontId="0" fillId="0" borderId="0" xfId="0" applyAlignment="1">
      <alignment vertical="center" wrapText="1"/>
    </xf>
    <xf numFmtId="0" fontId="0" fillId="0" borderId="0" xfId="141" applyFill="1" applyAlignment="1">
      <alignment/>
      <protection/>
    </xf>
    <xf numFmtId="49" fontId="0" fillId="0" borderId="40" xfId="141" applyNumberFormat="1" applyFill="1" applyBorder="1" applyAlignment="1">
      <alignment horizontal="center"/>
      <protection/>
    </xf>
    <xf numFmtId="0" fontId="0" fillId="0" borderId="40" xfId="141" applyFill="1" applyBorder="1" applyAlignment="1">
      <alignment/>
      <protection/>
    </xf>
    <xf numFmtId="0" fontId="19" fillId="36" borderId="46" xfId="141" applyFont="1" applyFill="1" applyBorder="1" applyAlignment="1">
      <alignment horizontal="center" vertical="center" wrapText="1"/>
      <protection/>
    </xf>
    <xf numFmtId="0" fontId="19" fillId="36" borderId="151" xfId="141" applyFont="1" applyFill="1" applyBorder="1" applyAlignment="1">
      <alignment horizontal="center" vertical="center" wrapText="1"/>
      <protection/>
    </xf>
    <xf numFmtId="0" fontId="0" fillId="0" borderId="68" xfId="141" applyBorder="1" applyAlignment="1">
      <alignment/>
      <protection/>
    </xf>
    <xf numFmtId="0" fontId="0" fillId="0" borderId="102" xfId="141" applyBorder="1" applyAlignment="1">
      <alignment/>
      <protection/>
    </xf>
    <xf numFmtId="0" fontId="0" fillId="0" borderId="51" xfId="141" applyBorder="1" applyAlignment="1">
      <alignment/>
      <protection/>
    </xf>
    <xf numFmtId="0" fontId="19" fillId="36" borderId="102" xfId="141" applyFont="1" applyFill="1" applyBorder="1" applyAlignment="1">
      <alignment horizontal="center" vertical="center" wrapText="1"/>
      <protection/>
    </xf>
    <xf numFmtId="0" fontId="19" fillId="36" borderId="50" xfId="141" applyFont="1" applyFill="1" applyBorder="1" applyAlignment="1">
      <alignment horizontal="center" vertical="center" wrapText="1"/>
      <protection/>
    </xf>
    <xf numFmtId="0" fontId="19" fillId="36" borderId="57" xfId="141" applyFont="1" applyFill="1" applyBorder="1" applyAlignment="1">
      <alignment horizontal="center" vertical="center" wrapText="1"/>
      <protection/>
    </xf>
  </cellXfs>
  <cellStyles count="31143">
    <cellStyle name="Normal" xfId="0"/>
    <cellStyle name="Percent" xfId="15"/>
    <cellStyle name="Currency" xfId="16"/>
    <cellStyle name="Currency [0]" xfId="17"/>
    <cellStyle name="Comma" xfId="18"/>
    <cellStyle name="Comma [0]" xfId="19"/>
    <cellStyle name="20% - Accent1 2" xfId="20"/>
    <cellStyle name="20% - Accent2 2" xfId="21"/>
    <cellStyle name="20% - Accent3 2" xfId="22"/>
    <cellStyle name="20% - Accent4 2" xfId="23"/>
    <cellStyle name="20% - Accent5 2" xfId="24"/>
    <cellStyle name="20% - Accent6 2" xfId="25"/>
    <cellStyle name="40% - Accent1 2" xfId="26"/>
    <cellStyle name="40% - Accent2 2" xfId="27"/>
    <cellStyle name="40% - Accent3 2" xfId="28"/>
    <cellStyle name="40% - Accent4 2" xfId="29"/>
    <cellStyle name="40% - Accent5 2" xfId="30"/>
    <cellStyle name="40% - Accent6 2" xfId="31"/>
    <cellStyle name="60% - Accent1 2" xfId="32"/>
    <cellStyle name="60% - Accent2 2" xfId="33"/>
    <cellStyle name="60% - Accent3 2" xfId="34"/>
    <cellStyle name="60% - Accent4 2" xfId="35"/>
    <cellStyle name="60% - Accent5 2" xfId="36"/>
    <cellStyle name="60% - Accent6 2" xfId="37"/>
    <cellStyle name="Accent1 2" xfId="38"/>
    <cellStyle name="Accent2 2" xfId="39"/>
    <cellStyle name="Accent3 2" xfId="40"/>
    <cellStyle name="Accent4 2" xfId="41"/>
    <cellStyle name="Accent5 2" xfId="42"/>
    <cellStyle name="Accent6 2" xfId="43"/>
    <cellStyle name="Actual Date" xfId="44"/>
    <cellStyle name="Actual Date 2" xfId="45"/>
    <cellStyle name="Actual Date 2 2" xfId="46"/>
    <cellStyle name="Actual Date_2011-12 LIEE Table 1 Updated budget" xfId="47"/>
    <cellStyle name="Bad 2" xfId="48"/>
    <cellStyle name="Calculation 2" xfId="49"/>
    <cellStyle name="Check Cell 2" xfId="50"/>
    <cellStyle name="Comma [0] 2" xfId="51"/>
    <cellStyle name="Comma [0] 2 2" xfId="52"/>
    <cellStyle name="Comma 10" xfId="53"/>
    <cellStyle name="Comma 11" xfId="54"/>
    <cellStyle name="Comma 12" xfId="55"/>
    <cellStyle name="Comma 13" xfId="56"/>
    <cellStyle name="Comma 13 2" xfId="57"/>
    <cellStyle name="Comma 14" xfId="58"/>
    <cellStyle name="Comma 15" xfId="59"/>
    <cellStyle name="Comma 16" xfId="60"/>
    <cellStyle name="Comma 17" xfId="61"/>
    <cellStyle name="Comma 18" xfId="62"/>
    <cellStyle name="Comma 19" xfId="63"/>
    <cellStyle name="Comma 2" xfId="64"/>
    <cellStyle name="Comma 2 2" xfId="65"/>
    <cellStyle name="Comma 3" xfId="66"/>
    <cellStyle name="Comma 3 2" xfId="67"/>
    <cellStyle name="Comma 4" xfId="68"/>
    <cellStyle name="Comma 5" xfId="69"/>
    <cellStyle name="Comma 6" xfId="70"/>
    <cellStyle name="Comma 7" xfId="71"/>
    <cellStyle name="Comma 8" xfId="72"/>
    <cellStyle name="Comma 9" xfId="73"/>
    <cellStyle name="Comma0" xfId="74"/>
    <cellStyle name="Comma0 2" xfId="75"/>
    <cellStyle name="Comma0 2 2" xfId="76"/>
    <cellStyle name="Comma0 3" xfId="77"/>
    <cellStyle name="Currency 2" xfId="78"/>
    <cellStyle name="Currency 2 2" xfId="79"/>
    <cellStyle name="Currency 3" xfId="80"/>
    <cellStyle name="Currency 3 2" xfId="81"/>
    <cellStyle name="Currency 4" xfId="82"/>
    <cellStyle name="Currency 5" xfId="83"/>
    <cellStyle name="Currency0" xfId="84"/>
    <cellStyle name="Currency0 2" xfId="85"/>
    <cellStyle name="Currency0 2 2" xfId="86"/>
    <cellStyle name="Currency0 3" xfId="87"/>
    <cellStyle name="Date" xfId="88"/>
    <cellStyle name="Date 2" xfId="89"/>
    <cellStyle name="Date 2 2" xfId="90"/>
    <cellStyle name="Date 3" xfId="91"/>
    <cellStyle name="Explanatory Text 2" xfId="92"/>
    <cellStyle name="Fixed" xfId="93"/>
    <cellStyle name="Fixed 2" xfId="94"/>
    <cellStyle name="Fixed 2 2" xfId="95"/>
    <cellStyle name="Fixed 3" xfId="96"/>
    <cellStyle name="Good 2" xfId="97"/>
    <cellStyle name="Grey" xfId="98"/>
    <cellStyle name="Grey 2" xfId="99"/>
    <cellStyle name="HEADER" xfId="100"/>
    <cellStyle name="Header1" xfId="101"/>
    <cellStyle name="Header2" xfId="102"/>
    <cellStyle name="Heading 1 2" xfId="103"/>
    <cellStyle name="Heading 1 2 2" xfId="104"/>
    <cellStyle name="Heading 1 3" xfId="105"/>
    <cellStyle name="Heading 2 2" xfId="106"/>
    <cellStyle name="Heading 2 2 2" xfId="107"/>
    <cellStyle name="Heading 2 3" xfId="108"/>
    <cellStyle name="Heading 3 2" xfId="109"/>
    <cellStyle name="Heading 4 2" xfId="110"/>
    <cellStyle name="Heading1" xfId="111"/>
    <cellStyle name="Heading1 2" xfId="112"/>
    <cellStyle name="Heading1 2 2" xfId="113"/>
    <cellStyle name="Heading1 3" xfId="114"/>
    <cellStyle name="Heading1_2011-10 LIEE Table 6 (2)" xfId="115"/>
    <cellStyle name="Heading2" xfId="116"/>
    <cellStyle name="Heading2 2" xfId="117"/>
    <cellStyle name="Heading2 2 2" xfId="118"/>
    <cellStyle name="Heading2 3" xfId="119"/>
    <cellStyle name="Heading2_2011-10 LIEE Table 6 (2)" xfId="120"/>
    <cellStyle name="Hidden" xfId="121"/>
    <cellStyle name="HIGHLIGHT" xfId="122"/>
    <cellStyle name="Hyperlink 2" xfId="123"/>
    <cellStyle name="Input [yellow]" xfId="124"/>
    <cellStyle name="Input [yellow] 2" xfId="125"/>
    <cellStyle name="Input 2" xfId="126"/>
    <cellStyle name="Input 3" xfId="127"/>
    <cellStyle name="Input 4" xfId="128"/>
    <cellStyle name="Input 5" xfId="129"/>
    <cellStyle name="Input 6" xfId="130"/>
    <cellStyle name="Linked Cell 2" xfId="131"/>
    <cellStyle name="Neutral 2" xfId="132"/>
    <cellStyle name="no dec" xfId="133"/>
    <cellStyle name="no dec 2" xfId="134"/>
    <cellStyle name="no dec 2 2" xfId="135"/>
    <cellStyle name="no dec_2011-12 LIEE Table 1 Updated budget" xfId="136"/>
    <cellStyle name="Normal - Style1" xfId="137"/>
    <cellStyle name="Normal - Style1 2" xfId="138"/>
    <cellStyle name="Normal - Style1 2 2" xfId="139"/>
    <cellStyle name="Normal - Style1_2011-12 LIEE Table 1 Updated budget" xfId="140"/>
    <cellStyle name="Normal 10" xfId="141"/>
    <cellStyle name="Normal 10 2" xfId="142"/>
    <cellStyle name="Normal 11" xfId="143"/>
    <cellStyle name="Normal 12" xfId="144"/>
    <cellStyle name="Normal 13" xfId="145"/>
    <cellStyle name="Normal 14" xfId="146"/>
    <cellStyle name="Normal 15" xfId="147"/>
    <cellStyle name="Normal 16" xfId="148"/>
    <cellStyle name="Normal 17" xfId="149"/>
    <cellStyle name="Normal 18" xfId="150"/>
    <cellStyle name="Normal 19" xfId="151"/>
    <cellStyle name="Normal 2" xfId="152"/>
    <cellStyle name="Normal 2 2" xfId="153"/>
    <cellStyle name="Normal 2 3" xfId="154"/>
    <cellStyle name="Normal 2 4" xfId="155"/>
    <cellStyle name="Normal 20" xfId="156"/>
    <cellStyle name="Normal 21" xfId="157"/>
    <cellStyle name="Normal 22" xfId="158"/>
    <cellStyle name="Normal 23" xfId="159"/>
    <cellStyle name="Normal 24" xfId="160"/>
    <cellStyle name="Normal 25" xfId="161"/>
    <cellStyle name="Normal 26" xfId="162"/>
    <cellStyle name="Normal 26 2" xfId="163"/>
    <cellStyle name="Normal 27" xfId="164"/>
    <cellStyle name="Normal 27 2" xfId="165"/>
    <cellStyle name="Normal 28" xfId="166"/>
    <cellStyle name="Normal 28 2" xfId="167"/>
    <cellStyle name="Normal 29" xfId="168"/>
    <cellStyle name="Normal 29 2" xfId="169"/>
    <cellStyle name="Normal 3" xfId="170"/>
    <cellStyle name="Normal 3 2" xfId="171"/>
    <cellStyle name="Normal 30" xfId="172"/>
    <cellStyle name="Normal 30 2" xfId="173"/>
    <cellStyle name="Normal 31" xfId="174"/>
    <cellStyle name="Normal 32" xfId="175"/>
    <cellStyle name="Normal 33" xfId="176"/>
    <cellStyle name="Normal 34" xfId="177"/>
    <cellStyle name="Normal 35" xfId="178"/>
    <cellStyle name="Normal 36" xfId="179"/>
    <cellStyle name="Normal 37" xfId="180"/>
    <cellStyle name="Normal 38" xfId="181"/>
    <cellStyle name="Normal 39" xfId="182"/>
    <cellStyle name="Normal 4" xfId="183"/>
    <cellStyle name="Normal 40" xfId="184"/>
    <cellStyle name="Normal 41" xfId="185"/>
    <cellStyle name="Normal 42" xfId="186"/>
    <cellStyle name="Normal 43" xfId="187"/>
    <cellStyle name="Normal 44" xfId="188"/>
    <cellStyle name="Normal 45" xfId="189"/>
    <cellStyle name="Normal 5" xfId="190"/>
    <cellStyle name="Normal 6" xfId="191"/>
    <cellStyle name="Normal 7" xfId="192"/>
    <cellStyle name="Normal 8" xfId="193"/>
    <cellStyle name="Normal 9" xfId="194"/>
    <cellStyle name="Note 2" xfId="195"/>
    <cellStyle name="Output 2" xfId="196"/>
    <cellStyle name="Percent [2]" xfId="197"/>
    <cellStyle name="Percent [2] 2" xfId="198"/>
    <cellStyle name="Percent [2] 2 2" xfId="199"/>
    <cellStyle name="Percent [2] 3" xfId="200"/>
    <cellStyle name="Percent 10" xfId="201"/>
    <cellStyle name="Percent 10 2" xfId="202"/>
    <cellStyle name="Percent 11" xfId="203"/>
    <cellStyle name="Percent 12" xfId="204"/>
    <cellStyle name="Percent 13" xfId="205"/>
    <cellStyle name="Percent 14" xfId="206"/>
    <cellStyle name="Percent 15" xfId="207"/>
    <cellStyle name="Percent 16" xfId="208"/>
    <cellStyle name="Percent 2" xfId="209"/>
    <cellStyle name="Percent 2 2" xfId="210"/>
    <cellStyle name="Percent 3" xfId="211"/>
    <cellStyle name="Percent 3 2" xfId="212"/>
    <cellStyle name="Percent 4" xfId="213"/>
    <cellStyle name="Percent 5" xfId="214"/>
    <cellStyle name="Percent 6" xfId="215"/>
    <cellStyle name="Percent 7" xfId="216"/>
    <cellStyle name="Percent 8" xfId="217"/>
    <cellStyle name="Percent 9" xfId="218"/>
    <cellStyle name="SAPBEXaggData" xfId="219"/>
    <cellStyle name="SAPBEXaggData 2" xfId="220"/>
    <cellStyle name="SAPBEXaggData 2 2" xfId="221"/>
    <cellStyle name="SAPBEXaggData 3" xfId="222"/>
    <cellStyle name="SAPBEXaggData_Sept 2011 Total BW Data" xfId="223"/>
    <cellStyle name="SAPBEXaggDataEmph" xfId="224"/>
    <cellStyle name="SAPBEXaggExc1" xfId="225"/>
    <cellStyle name="SAPBEXaggExc1Emph" xfId="226"/>
    <cellStyle name="SAPBEXaggExc2" xfId="227"/>
    <cellStyle name="SAPBEXaggExc2Emph" xfId="228"/>
    <cellStyle name="SAPBEXaggItem" xfId="229"/>
    <cellStyle name="SAPBEXaggItem 2" xfId="230"/>
    <cellStyle name="SAPBEXaggItem 2 2" xfId="231"/>
    <cellStyle name="SAPBEXaggItem 3" xfId="232"/>
    <cellStyle name="SAPBEXaggItem_Sept 2011 Total BW Data" xfId="233"/>
    <cellStyle name="SAPBEXaggItemX" xfId="234"/>
    <cellStyle name="SAPBEXchaText" xfId="235"/>
    <cellStyle name="SAPBEXColoum_Header_SA" xfId="236"/>
    <cellStyle name="SAPBEXexcBad7" xfId="237"/>
    <cellStyle name="SAPBEXexcBad7 2" xfId="238"/>
    <cellStyle name="SAPBEXexcBad8" xfId="239"/>
    <cellStyle name="SAPBEXexcBad8 2" xfId="240"/>
    <cellStyle name="SAPBEXexcBad9" xfId="241"/>
    <cellStyle name="SAPBEXexcBad9 2" xfId="242"/>
    <cellStyle name="SAPBEXexcCritical4" xfId="243"/>
    <cellStyle name="SAPBEXexcCritical4 2" xfId="244"/>
    <cellStyle name="SAPBEXexcCritical5" xfId="245"/>
    <cellStyle name="SAPBEXexcCritical5 2" xfId="246"/>
    <cellStyle name="SAPBEXexcCritical6" xfId="247"/>
    <cellStyle name="SAPBEXexcCritical6 2" xfId="248"/>
    <cellStyle name="SAPBEXexcGood1" xfId="249"/>
    <cellStyle name="SAPBEXexcGood1 2" xfId="250"/>
    <cellStyle name="SAPBEXexcGood2" xfId="251"/>
    <cellStyle name="SAPBEXexcGood2 2" xfId="252"/>
    <cellStyle name="SAPBEXexcGood3" xfId="253"/>
    <cellStyle name="SAPBEXexcGood3 2" xfId="254"/>
    <cellStyle name="SAPBEXfilterDrill" xfId="255"/>
    <cellStyle name="SAPBEXfilterItem" xfId="256"/>
    <cellStyle name="SAPBEXfilterItem 2" xfId="257"/>
    <cellStyle name="SAPBEXfilterItem_2011-10 LIEE Table 6 (2)" xfId="258"/>
    <cellStyle name="SAPBEXfilterText" xfId="259"/>
    <cellStyle name="SAPBEXfilterText 2" xfId="260"/>
    <cellStyle name="SAPBEXfilterText 2 2" xfId="261"/>
    <cellStyle name="SAPBEXfilterText_2011-12 LIEE Table 1 Updated budget" xfId="262"/>
    <cellStyle name="SAPBEXformats" xfId="263"/>
    <cellStyle name="SAPBEXheaderData" xfId="264"/>
    <cellStyle name="SAPBEXheaderItem" xfId="265"/>
    <cellStyle name="SAPBEXheaderItem 2" xfId="266"/>
    <cellStyle name="SAPBEXheaderItem 2 2" xfId="267"/>
    <cellStyle name="SAPBEXheaderItem_2011-10 LIEE Table 6 (2)" xfId="268"/>
    <cellStyle name="SAPBEXheaderText" xfId="269"/>
    <cellStyle name="SAPBEXheaderText 2" xfId="270"/>
    <cellStyle name="SAPBEXheaderText 2 2" xfId="271"/>
    <cellStyle name="SAPBEXheaderText_2011-10 LIEE Table 6 (2)" xfId="272"/>
    <cellStyle name="SAPBEXHLevel0" xfId="273"/>
    <cellStyle name="SAPBEXHLevel0 2" xfId="274"/>
    <cellStyle name="SAPBEXHLevel0 2 2" xfId="275"/>
    <cellStyle name="SAPBEXHLevel0_2011-10 LIEE Table 6 (2)" xfId="276"/>
    <cellStyle name="SAPBEXHLevel0X" xfId="277"/>
    <cellStyle name="SAPBEXHLevel0X 2" xfId="278"/>
    <cellStyle name="SAPBEXHLevel0X 2 2" xfId="279"/>
    <cellStyle name="SAPBEXHLevel0X 3" xfId="280"/>
    <cellStyle name="SAPBEXHLevel0X 3 2" xfId="281"/>
    <cellStyle name="SAPBEXHLevel0X 4" xfId="282"/>
    <cellStyle name="SAPBEXHLevel1" xfId="283"/>
    <cellStyle name="SAPBEXHLevel1 2" xfId="284"/>
    <cellStyle name="SAPBEXHLevel1 2 2" xfId="285"/>
    <cellStyle name="SAPBEXHLevel1_2011-12 LIEE Table 1 Updated budget" xfId="286"/>
    <cellStyle name="SAPBEXHLevel1X" xfId="287"/>
    <cellStyle name="SAPBEXHLevel1X 2" xfId="288"/>
    <cellStyle name="SAPBEXHLevel1X 2 2" xfId="289"/>
    <cellStyle name="SAPBEXHLevel1X 3" xfId="290"/>
    <cellStyle name="SAPBEXHLevel1X 3 2" xfId="291"/>
    <cellStyle name="SAPBEXHLevel1X 4" xfId="292"/>
    <cellStyle name="SAPBEXHLevel2" xfId="293"/>
    <cellStyle name="SAPBEXHLevel2 2" xfId="294"/>
    <cellStyle name="SAPBEXHLevel2 2 2" xfId="295"/>
    <cellStyle name="SAPBEXHLevel2_2011-12 LIEE Table 1 Updated budget" xfId="296"/>
    <cellStyle name="SAPBEXHLevel2X" xfId="297"/>
    <cellStyle name="SAPBEXHLevel2X 2" xfId="298"/>
    <cellStyle name="SAPBEXHLevel2X 2 2" xfId="299"/>
    <cellStyle name="SAPBEXHLevel2X 3" xfId="300"/>
    <cellStyle name="SAPBEXHLevel2X 3 2" xfId="301"/>
    <cellStyle name="SAPBEXHLevel2X 4" xfId="302"/>
    <cellStyle name="SAPBEXHLevel3" xfId="303"/>
    <cellStyle name="SAPBEXHLevel3 2" xfId="304"/>
    <cellStyle name="SAPBEXHLevel3 2 2" xfId="305"/>
    <cellStyle name="SAPBEXHLevel3_2011-12 LIEE Table 1 Updated budget" xfId="306"/>
    <cellStyle name="SAPBEXHLevel3X" xfId="307"/>
    <cellStyle name="SAPBEXHLevel3X 2" xfId="308"/>
    <cellStyle name="SAPBEXHLevel3X 2 2" xfId="309"/>
    <cellStyle name="SAPBEXHLevel3X 3" xfId="310"/>
    <cellStyle name="SAPBEXHLevel3X 3 2" xfId="311"/>
    <cellStyle name="SAPBEXHLevel3X 4" xfId="312"/>
    <cellStyle name="SAPBEXresData" xfId="313"/>
    <cellStyle name="SAPBEXresData 2" xfId="314"/>
    <cellStyle name="SAPBEXresDataEmph" xfId="315"/>
    <cellStyle name="SAPBEXresExc1" xfId="316"/>
    <cellStyle name="SAPBEXresExc1Emph" xfId="317"/>
    <cellStyle name="SAPBEXresExc2" xfId="318"/>
    <cellStyle name="SAPBEXresExc2Emph" xfId="319"/>
    <cellStyle name="SAPBEXresItem" xfId="320"/>
    <cellStyle name="SAPBEXresItemX" xfId="321"/>
    <cellStyle name="SAPBEXresItemX 2" xfId="322"/>
    <cellStyle name="SAPBEXRow_Headings_SA" xfId="323"/>
    <cellStyle name="SAPBEXRowResults_SA" xfId="324"/>
    <cellStyle name="SAPBEXstdData" xfId="325"/>
    <cellStyle name="SAPBEXstdData 2" xfId="326"/>
    <cellStyle name="SAPBEXstdData 2 2" xfId="327"/>
    <cellStyle name="SAPBEXstdData 3" xfId="328"/>
    <cellStyle name="SAPBEXstdData_Sept 2011 Total BW Data" xfId="329"/>
    <cellStyle name="SAPBEXstdDataEmph" xfId="330"/>
    <cellStyle name="SAPBEXstdExc1" xfId="331"/>
    <cellStyle name="SAPBEXstdExc1Emph" xfId="332"/>
    <cellStyle name="SAPBEXstdExc2" xfId="333"/>
    <cellStyle name="SAPBEXstdExc2Emph" xfId="334"/>
    <cellStyle name="SAPBEXstdItem" xfId="335"/>
    <cellStyle name="SAPBEXstdItem 2" xfId="336"/>
    <cellStyle name="SAPBEXstdItem 2 2" xfId="337"/>
    <cellStyle name="SAPBEXstdItem 3" xfId="338"/>
    <cellStyle name="SAPBEXstdItem 3 2" xfId="339"/>
    <cellStyle name="SAPBEXstdItem 4" xfId="340"/>
    <cellStyle name="SAPBEXstdItem_Sept 2011 Total BW Data" xfId="341"/>
    <cellStyle name="SAPBEXstdItemX" xfId="342"/>
    <cellStyle name="SAPBEXsubData" xfId="343"/>
    <cellStyle name="SAPBEXsubDataEmph" xfId="344"/>
    <cellStyle name="SAPBEXsubExc1" xfId="345"/>
    <cellStyle name="SAPBEXsubExc1Emph" xfId="346"/>
    <cellStyle name="SAPBEXsubExc2" xfId="347"/>
    <cellStyle name="SAPBEXsubExc2Emph" xfId="348"/>
    <cellStyle name="SAPBEXsubItem" xfId="349"/>
    <cellStyle name="SAPBEXtitle" xfId="350"/>
    <cellStyle name="SAPBEXundefined" xfId="351"/>
    <cellStyle name="SAPBEXundefined 2" xfId="352"/>
    <cellStyle name="SEM-BPS-input-on" xfId="353"/>
    <cellStyle name="SEM-BPS-key" xfId="354"/>
    <cellStyle name="Style 1" xfId="355"/>
    <cellStyle name="Style 26" xfId="356"/>
    <cellStyle name="Style 26 2" xfId="357"/>
    <cellStyle name="Style 26 2 2" xfId="358"/>
    <cellStyle name="Title 2" xfId="359"/>
    <cellStyle name="Total 2" xfId="360"/>
    <cellStyle name="Total 2 2" xfId="361"/>
    <cellStyle name="Total 3" xfId="362"/>
    <cellStyle name="Total 4" xfId="363"/>
    <cellStyle name="Unprot" xfId="364"/>
    <cellStyle name="Unprot 2" xfId="365"/>
    <cellStyle name="Unprot$" xfId="366"/>
    <cellStyle name="Unprot$ 2" xfId="367"/>
    <cellStyle name="Unprot$ 2 2" xfId="368"/>
    <cellStyle name="Unprot$_2011-10 LIEE Table 6 (2)" xfId="369"/>
    <cellStyle name="Unprotect" xfId="370"/>
    <cellStyle name="Warning Text 2" xfId="371"/>
    <cellStyle name="Normal 46" xfId="372"/>
    <cellStyle name="Normal 49" xfId="373"/>
    <cellStyle name="SAPBEXundefined_Sheet2" xfId="374"/>
    <cellStyle name="Normal 30_Sheet2" xfId="375"/>
    <cellStyle name="Normal 29_Sheet2" xfId="376"/>
    <cellStyle name="Normal 28_Sheet2" xfId="377"/>
    <cellStyle name="Normal 27_Sheet2" xfId="378"/>
    <cellStyle name="Normal 26_Sheet2" xfId="379"/>
    <cellStyle name="Normal 47" xfId="380"/>
    <cellStyle name="Normal 48" xfId="381"/>
    <cellStyle name="Normal 50" xfId="382"/>
    <cellStyle name="Normal 78" xfId="383"/>
    <cellStyle name="Normal 7 9" xfId="384"/>
    <cellStyle name="20% - Accent1 2 8" xfId="385"/>
    <cellStyle name="20% - Accent2 2 8" xfId="386"/>
    <cellStyle name="20% - Accent3 2 8" xfId="387"/>
    <cellStyle name="20% - Accent4 2 8" xfId="388"/>
    <cellStyle name="20% - Accent5 2 2" xfId="389"/>
    <cellStyle name="20% - Accent6 2 8" xfId="390"/>
    <cellStyle name="40% - Accent1 2 8" xfId="391"/>
    <cellStyle name="40% - Accent2 2 2" xfId="392"/>
    <cellStyle name="40% - Accent3 2 8" xfId="393"/>
    <cellStyle name="40% - Accent4 2 8" xfId="394"/>
    <cellStyle name="40% - Accent5 2 2" xfId="395"/>
    <cellStyle name="40% - Accent6 2 8" xfId="396"/>
    <cellStyle name="60% - Accent1 2 8" xfId="397"/>
    <cellStyle name="60% - Accent2 2 2" xfId="398"/>
    <cellStyle name="60% - Accent3 2 8" xfId="399"/>
    <cellStyle name="60% - Accent4 2 8" xfId="400"/>
    <cellStyle name="60% - Accent5 2 2" xfId="401"/>
    <cellStyle name="60% - Accent6 2 8" xfId="402"/>
    <cellStyle name="Accent1 2 8" xfId="403"/>
    <cellStyle name="Accent2 2 2" xfId="404"/>
    <cellStyle name="Accent3 2 2" xfId="405"/>
    <cellStyle name="Accent4 2 8" xfId="406"/>
    <cellStyle name="Accent5 2 2" xfId="407"/>
    <cellStyle name="Accent6 2 2" xfId="408"/>
    <cellStyle name="Bad 2 2" xfId="409"/>
    <cellStyle name="Calculation 2 8" xfId="410"/>
    <cellStyle name="Check Cell 2 2" xfId="411"/>
    <cellStyle name="Comma 4 10" xfId="412"/>
    <cellStyle name="Explanatory Text 2 2" xfId="413"/>
    <cellStyle name="Good 2 2" xfId="414"/>
    <cellStyle name="Heading 1 3 8" xfId="415"/>
    <cellStyle name="Heading 2 4" xfId="416"/>
    <cellStyle name="Heading 3 2 8" xfId="417"/>
    <cellStyle name="Heading 4 2 8" xfId="418"/>
    <cellStyle name="Input 2 8" xfId="419"/>
    <cellStyle name="Linked Cell 2 2" xfId="420"/>
    <cellStyle name="Neutral 2 2" xfId="421"/>
    <cellStyle name="Note 2 8" xfId="422"/>
    <cellStyle name="Output 2 8" xfId="423"/>
    <cellStyle name="Percent 7 8" xfId="424"/>
    <cellStyle name="Title 2 8" xfId="425"/>
    <cellStyle name="Total 5" xfId="426"/>
    <cellStyle name="Warning Text 2 2" xfId="427"/>
    <cellStyle name="Normal 5 3" xfId="428"/>
    <cellStyle name="Normal 4 3" xfId="429"/>
    <cellStyle name="ariel" xfId="430"/>
    <cellStyle name="Currency0 12" xfId="431"/>
    <cellStyle name="Currency0 2 4" xfId="432"/>
    <cellStyle name="Currency0 2 2 3" xfId="433"/>
    <cellStyle name="Currency0 3 3" xfId="434"/>
    <cellStyle name="Normal 80" xfId="435"/>
    <cellStyle name="HEADER 2" xfId="436"/>
    <cellStyle name="Header1 2" xfId="437"/>
    <cellStyle name="Header2 2" xfId="438"/>
    <cellStyle name="Heading 1 2 3" xfId="439"/>
    <cellStyle name="Heading 2 3 2" xfId="440"/>
    <cellStyle name="Heading 2 2 3" xfId="441"/>
    <cellStyle name="HIGHLIGHT 2" xfId="442"/>
    <cellStyle name="Normal 2 2 4" xfId="443"/>
    <cellStyle name="Normal 3 4" xfId="444"/>
    <cellStyle name="Normal 8 4" xfId="445"/>
    <cellStyle name="Normal 79" xfId="446"/>
    <cellStyle name="Percent 4 2" xfId="447"/>
    <cellStyle name="SAPBEXaggData 4" xfId="448"/>
    <cellStyle name="SAPBEXaggDataEmph 2" xfId="449"/>
    <cellStyle name="SAPBEXaggItem 4" xfId="450"/>
    <cellStyle name="SAPBEXaggItemX 2" xfId="451"/>
    <cellStyle name="SAPBEXchaText 2" xfId="452"/>
    <cellStyle name="SAPBEXexcBad" xfId="453"/>
    <cellStyle name="SAPBEXexcCritical" xfId="454"/>
    <cellStyle name="SAPBEXexcGood" xfId="455"/>
    <cellStyle name="SAPBEXexcVeryBad" xfId="456"/>
    <cellStyle name="SAPBEXfilterDrill 2" xfId="457"/>
    <cellStyle name="SAPBEXfilterItem 3" xfId="458"/>
    <cellStyle name="SAPBEXfilterText 3" xfId="459"/>
    <cellStyle name="SAPBEXformats 2" xfId="460"/>
    <cellStyle name="SAPBEXheaderData 2" xfId="461"/>
    <cellStyle name="SAPBEXheaderItem 3" xfId="462"/>
    <cellStyle name="SAPBEXheaderText 3" xfId="463"/>
    <cellStyle name="SAPBEXHLevel0 12" xfId="464"/>
    <cellStyle name="SAPBEXHLevel0 2 4" xfId="465"/>
    <cellStyle name="SAPBEXHLevel0 2 2 3" xfId="466"/>
    <cellStyle name="SAPBEXHLevel0 3" xfId="467"/>
    <cellStyle name="SAPBEXHLevel0X 12" xfId="468"/>
    <cellStyle name="SAPBEXHLevel0X 2 4" xfId="469"/>
    <cellStyle name="SAPBEXHLevel0X 2 2 3" xfId="470"/>
    <cellStyle name="SAPBEXHLevel0X 3 3" xfId="471"/>
    <cellStyle name="SAPBEXHLevel1 12" xfId="472"/>
    <cellStyle name="SAPBEXHLevel1 2 4" xfId="473"/>
    <cellStyle name="SAPBEXHLevel1 2 2 3" xfId="474"/>
    <cellStyle name="SAPBEXHLevel1 3" xfId="475"/>
    <cellStyle name="SAPBEXHLevel1X 12" xfId="476"/>
    <cellStyle name="SAPBEXHLevel1X 2 4" xfId="477"/>
    <cellStyle name="SAPBEXHLevel1X 2 2 3" xfId="478"/>
    <cellStyle name="SAPBEXHLevel1X 3 3" xfId="479"/>
    <cellStyle name="SAPBEXHLevel2 12" xfId="480"/>
    <cellStyle name="SAPBEXHLevel2 2 4" xfId="481"/>
    <cellStyle name="SAPBEXHLevel2 2 2 3" xfId="482"/>
    <cellStyle name="SAPBEXHLevel2 3" xfId="483"/>
    <cellStyle name="SAPBEXHLevel2X 12" xfId="484"/>
    <cellStyle name="SAPBEXHLevel2X 2 4" xfId="485"/>
    <cellStyle name="SAPBEXHLevel2X 2 2 3" xfId="486"/>
    <cellStyle name="SAPBEXHLevel2X 3 3" xfId="487"/>
    <cellStyle name="SAPBEXHLevel3 12" xfId="488"/>
    <cellStyle name="SAPBEXHLevel3 2 4" xfId="489"/>
    <cellStyle name="SAPBEXHLevel3 2 2 3" xfId="490"/>
    <cellStyle name="SAPBEXHLevel3 3" xfId="491"/>
    <cellStyle name="SAPBEXHLevel3X 12" xfId="492"/>
    <cellStyle name="SAPBEXHLevel3X 2 4" xfId="493"/>
    <cellStyle name="SAPBEXHLevel3X 2 2 3" xfId="494"/>
    <cellStyle name="SAPBEXHLevel3X 3 3" xfId="495"/>
    <cellStyle name="SAPBEXresData 3" xfId="496"/>
    <cellStyle name="SAPBEXresDataEmph 2" xfId="497"/>
    <cellStyle name="SAPBEXresItem 2" xfId="498"/>
    <cellStyle name="SAPBEXresItemX 3" xfId="499"/>
    <cellStyle name="SAPBEXresItemX 2 2" xfId="500"/>
    <cellStyle name="SAPBEXstdData 4" xfId="501"/>
    <cellStyle name="SAPBEXstdDataEmph 2" xfId="502"/>
    <cellStyle name="SAPBEXstdItem 5" xfId="503"/>
    <cellStyle name="SAPBEXstdItemX 3" xfId="504"/>
    <cellStyle name="SAPBEXstdItemX 2" xfId="505"/>
    <cellStyle name="SAPBEXsubData 2" xfId="506"/>
    <cellStyle name="SAPBEXsubDataEmph 2" xfId="507"/>
    <cellStyle name="SAPBEXsubItem 2" xfId="508"/>
    <cellStyle name="SAPBEXtitle 2" xfId="509"/>
    <cellStyle name="SAPBEXundefined 3" xfId="510"/>
    <cellStyle name="Style 26 3" xfId="511"/>
    <cellStyle name="Total 4 2" xfId="512"/>
    <cellStyle name="Total 2 4" xfId="513"/>
    <cellStyle name="Total 2 2 3" xfId="514"/>
    <cellStyle name="Total 3 3" xfId="515"/>
    <cellStyle name="Normal 6 8" xfId="516"/>
    <cellStyle name="Normal 5 2" xfId="517"/>
    <cellStyle name="Comma 2 3" xfId="518"/>
    <cellStyle name="Comma 2 2 2" xfId="519"/>
    <cellStyle name="Comma0 2 3" xfId="520"/>
    <cellStyle name="Comma0 2 2 2" xfId="521"/>
    <cellStyle name="Comma0 3 2" xfId="522"/>
    <cellStyle name="Currency 2 3" xfId="523"/>
    <cellStyle name="Currency 2 2 2" xfId="524"/>
    <cellStyle name="Currency0 2 3" xfId="525"/>
    <cellStyle name="Currency0 2 2 2" xfId="526"/>
    <cellStyle name="Currency0 3 2" xfId="527"/>
    <cellStyle name="Date 2 3" xfId="528"/>
    <cellStyle name="Date 2 2 2" xfId="529"/>
    <cellStyle name="Date 3 2" xfId="530"/>
    <cellStyle name="Fixed 2 3" xfId="531"/>
    <cellStyle name="Fixed 2 2 2" xfId="532"/>
    <cellStyle name="Fixed 3 2" xfId="533"/>
    <cellStyle name="Heading1 2 3" xfId="534"/>
    <cellStyle name="Heading1 2 2 2" xfId="535"/>
    <cellStyle name="Heading1 3 2" xfId="536"/>
    <cellStyle name="Heading2 2 3" xfId="537"/>
    <cellStyle name="Heading2 2 2 2" xfId="538"/>
    <cellStyle name="Heading2 3 2" xfId="539"/>
    <cellStyle name="Hidden 2" xfId="540"/>
    <cellStyle name="Normal 2 3 7" xfId="541"/>
    <cellStyle name="Normal 2 2 2" xfId="542"/>
    <cellStyle name="Normal 3 2 3" xfId="543"/>
    <cellStyle name="Normal 8 2" xfId="544"/>
    <cellStyle name="Percent [2] 2 3" xfId="545"/>
    <cellStyle name="Percent [2] 2 2 2" xfId="546"/>
    <cellStyle name="Percent [2] 3 2" xfId="547"/>
    <cellStyle name="Percent 2 3" xfId="548"/>
    <cellStyle name="Percent 2 2 2" xfId="549"/>
    <cellStyle name="Percent 3 3" xfId="550"/>
    <cellStyle name="Percent 3 2 2" xfId="551"/>
    <cellStyle name="Percent 4 3" xfId="552"/>
    <cellStyle name="Percent 4 2 2" xfId="553"/>
    <cellStyle name="Percent 5 2" xfId="554"/>
    <cellStyle name="SAPBEXHLevel0 2 3" xfId="555"/>
    <cellStyle name="SAPBEXHLevel0 2 2 2" xfId="556"/>
    <cellStyle name="SAPBEXHLevel0 3 2" xfId="557"/>
    <cellStyle name="SAPBEXHLevel0X 2 3" xfId="558"/>
    <cellStyle name="SAPBEXHLevel0X 2 2 2" xfId="559"/>
    <cellStyle name="SAPBEXHLevel0X 3 2 2" xfId="560"/>
    <cellStyle name="SAPBEXHLevel1 2 3" xfId="561"/>
    <cellStyle name="SAPBEXHLevel1 2 2 2" xfId="562"/>
    <cellStyle name="SAPBEXHLevel1 3 2" xfId="563"/>
    <cellStyle name="SAPBEXHLevel1X 2 3" xfId="564"/>
    <cellStyle name="SAPBEXHLevel1X 2 2 2" xfId="565"/>
    <cellStyle name="SAPBEXHLevel1X 3 2 2" xfId="566"/>
    <cellStyle name="SAPBEXHLevel2 2 3" xfId="567"/>
    <cellStyle name="SAPBEXHLevel2 2 2 2" xfId="568"/>
    <cellStyle name="SAPBEXHLevel2 3 2" xfId="569"/>
    <cellStyle name="SAPBEXHLevel2X 2 3" xfId="570"/>
    <cellStyle name="SAPBEXHLevel2X 2 2 2" xfId="571"/>
    <cellStyle name="SAPBEXHLevel2X 3 2 2" xfId="572"/>
    <cellStyle name="SAPBEXHLevel3 2 3" xfId="573"/>
    <cellStyle name="SAPBEXHLevel3 2 2 2" xfId="574"/>
    <cellStyle name="SAPBEXHLevel3 3 2" xfId="575"/>
    <cellStyle name="SAPBEXHLevel3X 2 3" xfId="576"/>
    <cellStyle name="SAPBEXHLevel3X 2 2 2" xfId="577"/>
    <cellStyle name="SAPBEXHLevel3X 3 2 2" xfId="578"/>
    <cellStyle name="Total 2 3" xfId="579"/>
    <cellStyle name="Total 2 2 2" xfId="580"/>
    <cellStyle name="Total 3 2" xfId="581"/>
    <cellStyle name="Normal 6 2" xfId="582"/>
    <cellStyle name="Normal 77" xfId="583"/>
    <cellStyle name="20% - Accent1 2 7" xfId="584"/>
    <cellStyle name="20% - Accent1 2 2" xfId="585"/>
    <cellStyle name="20% - Accent1 2 3" xfId="586"/>
    <cellStyle name="20% - Accent1 2 4" xfId="587"/>
    <cellStyle name="20% - Accent1 2 5" xfId="588"/>
    <cellStyle name="20% - Accent1 2 6" xfId="589"/>
    <cellStyle name="20% - Accent2 2 7" xfId="590"/>
    <cellStyle name="20% - Accent2 2 2" xfId="591"/>
    <cellStyle name="20% - Accent2 2 3" xfId="592"/>
    <cellStyle name="20% - Accent2 2 4" xfId="593"/>
    <cellStyle name="20% - Accent2 2 5" xfId="594"/>
    <cellStyle name="20% - Accent2 2 6" xfId="595"/>
    <cellStyle name="20% - Accent3 2 7" xfId="596"/>
    <cellStyle name="20% - Accent3 2 2" xfId="597"/>
    <cellStyle name="20% - Accent3 2 3" xfId="598"/>
    <cellStyle name="20% - Accent3 2 4" xfId="599"/>
    <cellStyle name="20% - Accent3 2 5" xfId="600"/>
    <cellStyle name="20% - Accent3 2 6" xfId="601"/>
    <cellStyle name="20% - Accent4 2 7" xfId="602"/>
    <cellStyle name="20% - Accent4 2 2" xfId="603"/>
    <cellStyle name="20% - Accent4 2 3" xfId="604"/>
    <cellStyle name="20% - Accent4 2 4" xfId="605"/>
    <cellStyle name="20% - Accent4 2 5" xfId="606"/>
    <cellStyle name="20% - Accent4 2 6" xfId="607"/>
    <cellStyle name="20% - Accent6 2 7" xfId="608"/>
    <cellStyle name="20% - Accent6 2 2" xfId="609"/>
    <cellStyle name="20% - Accent6 2 3" xfId="610"/>
    <cellStyle name="20% - Accent6 2 4" xfId="611"/>
    <cellStyle name="20% - Accent6 2 5" xfId="612"/>
    <cellStyle name="20% - Accent6 2 6" xfId="613"/>
    <cellStyle name="40% - Accent1 2 7" xfId="614"/>
    <cellStyle name="40% - Accent1 2 2" xfId="615"/>
    <cellStyle name="40% - Accent1 2 3" xfId="616"/>
    <cellStyle name="40% - Accent1 2 4" xfId="617"/>
    <cellStyle name="40% - Accent1 2 5" xfId="618"/>
    <cellStyle name="40% - Accent1 2 6" xfId="619"/>
    <cellStyle name="40% - Accent3 2 7" xfId="620"/>
    <cellStyle name="40% - Accent3 2 2" xfId="621"/>
    <cellStyle name="40% - Accent3 2 3" xfId="622"/>
    <cellStyle name="40% - Accent3 2 4" xfId="623"/>
    <cellStyle name="40% - Accent3 2 5" xfId="624"/>
    <cellStyle name="40% - Accent3 2 6" xfId="625"/>
    <cellStyle name="40% - Accent4 2 7" xfId="626"/>
    <cellStyle name="40% - Accent4 2 2" xfId="627"/>
    <cellStyle name="40% - Accent4 2 3" xfId="628"/>
    <cellStyle name="40% - Accent4 2 4" xfId="629"/>
    <cellStyle name="40% - Accent4 2 5" xfId="630"/>
    <cellStyle name="40% - Accent4 2 6" xfId="631"/>
    <cellStyle name="40% - Accent6 2 7" xfId="632"/>
    <cellStyle name="40% - Accent6 2 2" xfId="633"/>
    <cellStyle name="40% - Accent6 2 3" xfId="634"/>
    <cellStyle name="40% - Accent6 2 4" xfId="635"/>
    <cellStyle name="40% - Accent6 2 5" xfId="636"/>
    <cellStyle name="40% - Accent6 2 6" xfId="637"/>
    <cellStyle name="60% - Accent1 2 7" xfId="638"/>
    <cellStyle name="60% - Accent1 2 2" xfId="639"/>
    <cellStyle name="60% - Accent1 2 3" xfId="640"/>
    <cellStyle name="60% - Accent1 2 4" xfId="641"/>
    <cellStyle name="60% - Accent1 2 5" xfId="642"/>
    <cellStyle name="60% - Accent1 2 6" xfId="643"/>
    <cellStyle name="60% - Accent3 2 7" xfId="644"/>
    <cellStyle name="60% - Accent3 2 2" xfId="645"/>
    <cellStyle name="60% - Accent3 2 3" xfId="646"/>
    <cellStyle name="60% - Accent3 2 4" xfId="647"/>
    <cellStyle name="60% - Accent3 2 5" xfId="648"/>
    <cellStyle name="60% - Accent3 2 6" xfId="649"/>
    <cellStyle name="60% - Accent4 2 7" xfId="650"/>
    <cellStyle name="60% - Accent4 2 2" xfId="651"/>
    <cellStyle name="60% - Accent4 2 3" xfId="652"/>
    <cellStyle name="60% - Accent4 2 4" xfId="653"/>
    <cellStyle name="60% - Accent4 2 5" xfId="654"/>
    <cellStyle name="60% - Accent4 2 6" xfId="655"/>
    <cellStyle name="60% - Accent6 2 7" xfId="656"/>
    <cellStyle name="60% - Accent6 2 2" xfId="657"/>
    <cellStyle name="60% - Accent6 2 3" xfId="658"/>
    <cellStyle name="60% - Accent6 2 4" xfId="659"/>
    <cellStyle name="60% - Accent6 2 5" xfId="660"/>
    <cellStyle name="60% - Accent6 2 6" xfId="661"/>
    <cellStyle name="Accent1 2 7" xfId="662"/>
    <cellStyle name="Accent1 2 2" xfId="663"/>
    <cellStyle name="Accent1 2 3" xfId="664"/>
    <cellStyle name="Accent1 2 4" xfId="665"/>
    <cellStyle name="Accent1 2 5" xfId="666"/>
    <cellStyle name="Accent1 2 6" xfId="667"/>
    <cellStyle name="Accent4 2 7" xfId="668"/>
    <cellStyle name="Accent4 2 2" xfId="669"/>
    <cellStyle name="Accent4 2 3" xfId="670"/>
    <cellStyle name="Accent4 2 4" xfId="671"/>
    <cellStyle name="Accent4 2 5" xfId="672"/>
    <cellStyle name="Accent4 2 6" xfId="673"/>
    <cellStyle name="Calculation 2 7" xfId="674"/>
    <cellStyle name="Calculation 2 2" xfId="675"/>
    <cellStyle name="Calculation 2 3" xfId="676"/>
    <cellStyle name="Calculation 2 4" xfId="677"/>
    <cellStyle name="Calculation 2 5" xfId="678"/>
    <cellStyle name="Calculation 2 6" xfId="679"/>
    <cellStyle name="Comma 10 2" xfId="680"/>
    <cellStyle name="Comma 2 2 3" xfId="681"/>
    <cellStyle name="Comma 2 3 8" xfId="682"/>
    <cellStyle name="Comma 2 3 2" xfId="683"/>
    <cellStyle name="Comma 2 3 3" xfId="684"/>
    <cellStyle name="Comma 2 3 4" xfId="685"/>
    <cellStyle name="Comma 2 3 5" xfId="686"/>
    <cellStyle name="Comma 2 3 6" xfId="687"/>
    <cellStyle name="Comma 2 3 7" xfId="688"/>
    <cellStyle name="Comma 4 9" xfId="689"/>
    <cellStyle name="Comma 4 2" xfId="690"/>
    <cellStyle name="Comma 4 2 2" xfId="691"/>
    <cellStyle name="Comma 4 3" xfId="692"/>
    <cellStyle name="Comma 4 4" xfId="693"/>
    <cellStyle name="Comma 4 5" xfId="694"/>
    <cellStyle name="Comma 4 6" xfId="695"/>
    <cellStyle name="Comma 4 7" xfId="696"/>
    <cellStyle name="Comma 4 8" xfId="697"/>
    <cellStyle name="Comma 5 2" xfId="698"/>
    <cellStyle name="Comma 6 2" xfId="699"/>
    <cellStyle name="Comma 7 2" xfId="700"/>
    <cellStyle name="Comma 9 2" xfId="701"/>
    <cellStyle name="Comma0 11" xfId="702"/>
    <cellStyle name="Comma0 10" xfId="703"/>
    <cellStyle name="Comma0 10 2" xfId="704"/>
    <cellStyle name="Comma0 4" xfId="705"/>
    <cellStyle name="Comma0 5" xfId="706"/>
    <cellStyle name="Comma0 5 2" xfId="707"/>
    <cellStyle name="Comma0 5 3" xfId="708"/>
    <cellStyle name="Comma0 6" xfId="709"/>
    <cellStyle name="Comma0 6 2" xfId="710"/>
    <cellStyle name="Comma0 7" xfId="711"/>
    <cellStyle name="Comma0 7 2" xfId="712"/>
    <cellStyle name="Comma0 8" xfId="713"/>
    <cellStyle name="Comma0 9" xfId="714"/>
    <cellStyle name="Comma0 9 2" xfId="715"/>
    <cellStyle name="Currency 14" xfId="716"/>
    <cellStyle name="Currency 10" xfId="717"/>
    <cellStyle name="Currency 10 2" xfId="718"/>
    <cellStyle name="Currency 11" xfId="719"/>
    <cellStyle name="Currency 11 2" xfId="720"/>
    <cellStyle name="Currency 12" xfId="721"/>
    <cellStyle name="Currency 13" xfId="722"/>
    <cellStyle name="Currency 5 2" xfId="723"/>
    <cellStyle name="Currency 5 3" xfId="724"/>
    <cellStyle name="Currency 6" xfId="725"/>
    <cellStyle name="Currency 6 2" xfId="726"/>
    <cellStyle name="Currency 7" xfId="727"/>
    <cellStyle name="Currency 7 2" xfId="728"/>
    <cellStyle name="Currency 8" xfId="729"/>
    <cellStyle name="Currency 8 2" xfId="730"/>
    <cellStyle name="Currency 9" xfId="731"/>
    <cellStyle name="Currency0 11" xfId="732"/>
    <cellStyle name="Currency0 10" xfId="733"/>
    <cellStyle name="Currency0 10 2" xfId="734"/>
    <cellStyle name="Currency0 4" xfId="735"/>
    <cellStyle name="Currency0 5" xfId="736"/>
    <cellStyle name="Currency0 5 2" xfId="737"/>
    <cellStyle name="Currency0 5 3" xfId="738"/>
    <cellStyle name="Currency0 6" xfId="739"/>
    <cellStyle name="Currency0 6 2" xfId="740"/>
    <cellStyle name="Currency0 7" xfId="741"/>
    <cellStyle name="Currency0 7 2" xfId="742"/>
    <cellStyle name="Currency0 8" xfId="743"/>
    <cellStyle name="Currency0 9" xfId="744"/>
    <cellStyle name="Currency0 9 2" xfId="745"/>
    <cellStyle name="Date 11" xfId="746"/>
    <cellStyle name="Date 10" xfId="747"/>
    <cellStyle name="Date 10 2" xfId="748"/>
    <cellStyle name="Date 4" xfId="749"/>
    <cellStyle name="Date 5" xfId="750"/>
    <cellStyle name="Date 5 2" xfId="751"/>
    <cellStyle name="Date 5 3" xfId="752"/>
    <cellStyle name="Date 6" xfId="753"/>
    <cellStyle name="Date 6 2" xfId="754"/>
    <cellStyle name="Date 7" xfId="755"/>
    <cellStyle name="Date 7 2" xfId="756"/>
    <cellStyle name="Date 8" xfId="757"/>
    <cellStyle name="Date 9" xfId="758"/>
    <cellStyle name="Date 9 2" xfId="759"/>
    <cellStyle name="Fixed 11" xfId="760"/>
    <cellStyle name="Fixed 10" xfId="761"/>
    <cellStyle name="Fixed 10 2" xfId="762"/>
    <cellStyle name="Fixed 4" xfId="763"/>
    <cellStyle name="Fixed 5" xfId="764"/>
    <cellStyle name="Fixed 5 2" xfId="765"/>
    <cellStyle name="Fixed 5 3" xfId="766"/>
    <cellStyle name="Fixed 6" xfId="767"/>
    <cellStyle name="Fixed 6 2" xfId="768"/>
    <cellStyle name="Fixed 7" xfId="769"/>
    <cellStyle name="Fixed 7 2" xfId="770"/>
    <cellStyle name="Fixed 8" xfId="771"/>
    <cellStyle name="Fixed 9" xfId="772"/>
    <cellStyle name="Fixed 9 2" xfId="773"/>
    <cellStyle name="Heading 1 3 7" xfId="774"/>
    <cellStyle name="Heading 1 3 2" xfId="775"/>
    <cellStyle name="Heading 1 3 3" xfId="776"/>
    <cellStyle name="Heading 1 3 4" xfId="777"/>
    <cellStyle name="Heading 1 3 5" xfId="778"/>
    <cellStyle name="Heading 1 3 6" xfId="779"/>
    <cellStyle name="Heading 1 4" xfId="780"/>
    <cellStyle name="Heading 1 5" xfId="781"/>
    <cellStyle name="Heading 1 6" xfId="782"/>
    <cellStyle name="Heading 1 7" xfId="783"/>
    <cellStyle name="Heading 1 8" xfId="784"/>
    <cellStyle name="Heading 1 9" xfId="785"/>
    <cellStyle name="Heading 2 10" xfId="786"/>
    <cellStyle name="Heading 2 4 7" xfId="787"/>
    <cellStyle name="Heading 2 4 2" xfId="788"/>
    <cellStyle name="Heading 2 4 3" xfId="789"/>
    <cellStyle name="Heading 2 4 4" xfId="790"/>
    <cellStyle name="Heading 2 4 5" xfId="791"/>
    <cellStyle name="Heading 2 4 6" xfId="792"/>
    <cellStyle name="Heading 2 5" xfId="793"/>
    <cellStyle name="Heading 2 6" xfId="794"/>
    <cellStyle name="Heading 2 7" xfId="795"/>
    <cellStyle name="Heading 2 8" xfId="796"/>
    <cellStyle name="Heading 2 9" xfId="797"/>
    <cellStyle name="Heading 3 2 7" xfId="798"/>
    <cellStyle name="Heading 3 2 2" xfId="799"/>
    <cellStyle name="Heading 3 2 3" xfId="800"/>
    <cellStyle name="Heading 3 2 4" xfId="801"/>
    <cellStyle name="Heading 3 2 5" xfId="802"/>
    <cellStyle name="Heading 3 2 6" xfId="803"/>
    <cellStyle name="Heading 4 2 7" xfId="804"/>
    <cellStyle name="Heading 4 2 2" xfId="805"/>
    <cellStyle name="Heading 4 2 3" xfId="806"/>
    <cellStyle name="Heading 4 2 4" xfId="807"/>
    <cellStyle name="Heading 4 2 5" xfId="808"/>
    <cellStyle name="Heading 4 2 6" xfId="809"/>
    <cellStyle name="Heading1 11" xfId="810"/>
    <cellStyle name="Heading1 10" xfId="811"/>
    <cellStyle name="Heading1 10 2" xfId="812"/>
    <cellStyle name="Heading1 4" xfId="813"/>
    <cellStyle name="Heading1 5" xfId="814"/>
    <cellStyle name="Heading1 5 2" xfId="815"/>
    <cellStyle name="Heading1 5 3" xfId="816"/>
    <cellStyle name="Heading1 6" xfId="817"/>
    <cellStyle name="Heading1 6 2" xfId="818"/>
    <cellStyle name="Heading1 7" xfId="819"/>
    <cellStyle name="Heading1 7 2" xfId="820"/>
    <cellStyle name="Heading1 8" xfId="821"/>
    <cellStyle name="Heading1 9" xfId="822"/>
    <cellStyle name="Heading1 9 2" xfId="823"/>
    <cellStyle name="Heading2 11" xfId="824"/>
    <cellStyle name="Heading2 10" xfId="825"/>
    <cellStyle name="Heading2 10 2" xfId="826"/>
    <cellStyle name="Heading2 4" xfId="827"/>
    <cellStyle name="Heading2 5" xfId="828"/>
    <cellStyle name="Heading2 5 2" xfId="829"/>
    <cellStyle name="Heading2 5 3" xfId="830"/>
    <cellStyle name="Heading2 6" xfId="831"/>
    <cellStyle name="Heading2 6 2" xfId="832"/>
    <cellStyle name="Heading2 7" xfId="833"/>
    <cellStyle name="Heading2 7 2" xfId="834"/>
    <cellStyle name="Heading2 8" xfId="835"/>
    <cellStyle name="Heading2 9" xfId="836"/>
    <cellStyle name="Heading2 9 2" xfId="837"/>
    <cellStyle name="Input 2 7" xfId="838"/>
    <cellStyle name="Input 2 2" xfId="839"/>
    <cellStyle name="Input 2 3" xfId="840"/>
    <cellStyle name="Input 2 4" xfId="841"/>
    <cellStyle name="Input 2 5" xfId="842"/>
    <cellStyle name="Input 2 6" xfId="843"/>
    <cellStyle name="Input 3 2" xfId="844"/>
    <cellStyle name="Input 4 2" xfId="845"/>
    <cellStyle name="Input 5 2" xfId="846"/>
    <cellStyle name="Input 6 2" xfId="847"/>
    <cellStyle name="Input 7" xfId="848"/>
    <cellStyle name="Normal 10 3" xfId="849"/>
    <cellStyle name="Normal 14 2" xfId="850"/>
    <cellStyle name="Normal 17 2" xfId="851"/>
    <cellStyle name="Normal 17 3" xfId="852"/>
    <cellStyle name="Normal 18 2" xfId="853"/>
    <cellStyle name="Normal 19 2" xfId="854"/>
    <cellStyle name="Normal 2 2 3" xfId="855"/>
    <cellStyle name="Normal 2 3 6" xfId="856"/>
    <cellStyle name="Normal 2 3 2" xfId="857"/>
    <cellStyle name="Normal 2 3 3" xfId="858"/>
    <cellStyle name="Normal 2 3 4" xfId="859"/>
    <cellStyle name="Normal 2 3 5" xfId="860"/>
    <cellStyle name="Normal 2 4 2" xfId="861"/>
    <cellStyle name="Normal 2 5" xfId="862"/>
    <cellStyle name="Normal 28 3" xfId="863"/>
    <cellStyle name="Normal 3 2 2" xfId="864"/>
    <cellStyle name="Normal 3 3" xfId="865"/>
    <cellStyle name="Normal 30 3" xfId="866"/>
    <cellStyle name="Normal 35 2" xfId="867"/>
    <cellStyle name="Normal 36 2" xfId="868"/>
    <cellStyle name="Normal 37 2" xfId="869"/>
    <cellStyle name="Normal 38 2" xfId="870"/>
    <cellStyle name="Normal 39 2" xfId="871"/>
    <cellStyle name="Normal 4 2" xfId="872"/>
    <cellStyle name="Normal 40 2" xfId="873"/>
    <cellStyle name="Normal 41 2" xfId="874"/>
    <cellStyle name="Normal 42 2" xfId="875"/>
    <cellStyle name="Normal 43 2" xfId="876"/>
    <cellStyle name="Normal 44 2" xfId="877"/>
    <cellStyle name="Normal 45 2" xfId="878"/>
    <cellStyle name="Normal 46 2" xfId="879"/>
    <cellStyle name="Normal 47 2" xfId="880"/>
    <cellStyle name="Normal 48 2" xfId="881"/>
    <cellStyle name="Normal 49 2" xfId="882"/>
    <cellStyle name="Normal 50 2" xfId="883"/>
    <cellStyle name="Normal 51" xfId="884"/>
    <cellStyle name="Normal 52" xfId="885"/>
    <cellStyle name="Normal 53" xfId="886"/>
    <cellStyle name="Normal 54" xfId="887"/>
    <cellStyle name="Normal 54 2" xfId="888"/>
    <cellStyle name="Normal 55" xfId="889"/>
    <cellStyle name="Normal 56" xfId="890"/>
    <cellStyle name="Normal 57" xfId="891"/>
    <cellStyle name="Normal 58" xfId="892"/>
    <cellStyle name="Normal 59" xfId="893"/>
    <cellStyle name="Normal 6 7" xfId="894"/>
    <cellStyle name="Normal 6 2 6" xfId="895"/>
    <cellStyle name="Normal 6 2 2" xfId="896"/>
    <cellStyle name="Normal 6 2 3" xfId="897"/>
    <cellStyle name="Normal 6 2 4" xfId="898"/>
    <cellStyle name="Normal 6 2 5" xfId="899"/>
    <cellStyle name="Normal 6 3" xfId="900"/>
    <cellStyle name="Normal 6 4" xfId="901"/>
    <cellStyle name="Normal 6 5" xfId="902"/>
    <cellStyle name="Normal 6 6" xfId="903"/>
    <cellStyle name="Normal 60" xfId="904"/>
    <cellStyle name="Normal 61" xfId="905"/>
    <cellStyle name="Normal 61 2" xfId="906"/>
    <cellStyle name="Normal 62" xfId="907"/>
    <cellStyle name="Normal 62 2" xfId="908"/>
    <cellStyle name="Normal 63" xfId="909"/>
    <cellStyle name="Normal 64" xfId="910"/>
    <cellStyle name="Normal 65" xfId="911"/>
    <cellStyle name="Normal 66" xfId="912"/>
    <cellStyle name="Normal 67" xfId="913"/>
    <cellStyle name="Normal 68" xfId="914"/>
    <cellStyle name="Normal 69" xfId="915"/>
    <cellStyle name="Normal 7 8" xfId="916"/>
    <cellStyle name="Normal 7 2" xfId="917"/>
    <cellStyle name="Normal 7 3" xfId="918"/>
    <cellStyle name="Normal 7 4" xfId="919"/>
    <cellStyle name="Normal 7 5" xfId="920"/>
    <cellStyle name="Normal 7 6" xfId="921"/>
    <cellStyle name="Normal 7 7" xfId="922"/>
    <cellStyle name="Normal 70" xfId="923"/>
    <cellStyle name="Normal 71" xfId="924"/>
    <cellStyle name="Normal 72" xfId="925"/>
    <cellStyle name="Normal 73" xfId="926"/>
    <cellStyle name="Normal 74" xfId="927"/>
    <cellStyle name="Normal 75" xfId="928"/>
    <cellStyle name="Normal 76" xfId="929"/>
    <cellStyle name="Normal 8 3" xfId="930"/>
    <cellStyle name="Normal 9 2" xfId="931"/>
    <cellStyle name="Normal 9 3" xfId="932"/>
    <cellStyle name="Normal 9 4" xfId="933"/>
    <cellStyle name="Note 2 7" xfId="934"/>
    <cellStyle name="Note 2 2" xfId="935"/>
    <cellStyle name="Note 2 3" xfId="936"/>
    <cellStyle name="Note 2 4" xfId="937"/>
    <cellStyle name="Note 2 5" xfId="938"/>
    <cellStyle name="Note 2 6" xfId="939"/>
    <cellStyle name="Output 2 7" xfId="940"/>
    <cellStyle name="Output 2 2" xfId="941"/>
    <cellStyle name="Output 2 3" xfId="942"/>
    <cellStyle name="Output 2 4" xfId="943"/>
    <cellStyle name="Output 2 5" xfId="944"/>
    <cellStyle name="Output 2 6" xfId="945"/>
    <cellStyle name="Percent 61" xfId="946"/>
    <cellStyle name="Percent [2] 11" xfId="947"/>
    <cellStyle name="Percent [2] 10" xfId="948"/>
    <cellStyle name="Percent [2] 10 2" xfId="949"/>
    <cellStyle name="Percent [2] 4" xfId="950"/>
    <cellStyle name="Percent [2] 5" xfId="951"/>
    <cellStyle name="Percent [2] 5 2" xfId="952"/>
    <cellStyle name="Percent [2] 5 3" xfId="953"/>
    <cellStyle name="Percent [2] 6" xfId="954"/>
    <cellStyle name="Percent [2] 6 2" xfId="955"/>
    <cellStyle name="Percent [2] 7" xfId="956"/>
    <cellStyle name="Percent [2] 7 2" xfId="957"/>
    <cellStyle name="Percent [2] 8" xfId="958"/>
    <cellStyle name="Percent [2] 9" xfId="959"/>
    <cellStyle name="Percent [2] 9 2" xfId="960"/>
    <cellStyle name="Percent 17" xfId="961"/>
    <cellStyle name="Percent 18" xfId="962"/>
    <cellStyle name="Percent 19" xfId="963"/>
    <cellStyle name="Percent 19 2" xfId="964"/>
    <cellStyle name="Percent 19 3" xfId="965"/>
    <cellStyle name="Percent 20" xfId="966"/>
    <cellStyle name="Percent 21" xfId="967"/>
    <cellStyle name="Percent 22" xfId="968"/>
    <cellStyle name="Percent 23" xfId="969"/>
    <cellStyle name="Percent 24" xfId="970"/>
    <cellStyle name="Percent 25" xfId="971"/>
    <cellStyle name="Percent 26" xfId="972"/>
    <cellStyle name="Percent 27" xfId="973"/>
    <cellStyle name="Percent 28" xfId="974"/>
    <cellStyle name="Percent 28 2" xfId="975"/>
    <cellStyle name="Percent 29" xfId="976"/>
    <cellStyle name="Percent 30" xfId="977"/>
    <cellStyle name="Percent 31" xfId="978"/>
    <cellStyle name="Percent 32" xfId="979"/>
    <cellStyle name="Percent 33" xfId="980"/>
    <cellStyle name="Percent 34" xfId="981"/>
    <cellStyle name="Percent 35" xfId="982"/>
    <cellStyle name="Percent 36" xfId="983"/>
    <cellStyle name="Percent 37" xfId="984"/>
    <cellStyle name="Percent 38" xfId="985"/>
    <cellStyle name="Percent 38 2" xfId="986"/>
    <cellStyle name="Percent 39" xfId="987"/>
    <cellStyle name="Percent 39 2" xfId="988"/>
    <cellStyle name="Percent 40" xfId="989"/>
    <cellStyle name="Percent 40 2" xfId="990"/>
    <cellStyle name="Percent 41" xfId="991"/>
    <cellStyle name="Percent 41 2" xfId="992"/>
    <cellStyle name="Percent 42" xfId="993"/>
    <cellStyle name="Percent 42 2" xfId="994"/>
    <cellStyle name="Percent 43" xfId="995"/>
    <cellStyle name="Percent 43 2" xfId="996"/>
    <cellStyle name="Percent 44" xfId="997"/>
    <cellStyle name="Percent 44 2" xfId="998"/>
    <cellStyle name="Percent 45" xfId="999"/>
    <cellStyle name="Percent 45 2" xfId="1000"/>
    <cellStyle name="Percent 46" xfId="1001"/>
    <cellStyle name="Percent 47" xfId="1002"/>
    <cellStyle name="Percent 48" xfId="1003"/>
    <cellStyle name="Percent 49" xfId="1004"/>
    <cellStyle name="Percent 49 2" xfId="1005"/>
    <cellStyle name="Percent 50" xfId="1006"/>
    <cellStyle name="Percent 51" xfId="1007"/>
    <cellStyle name="Percent 52" xfId="1008"/>
    <cellStyle name="Percent 53" xfId="1009"/>
    <cellStyle name="Percent 53 2" xfId="1010"/>
    <cellStyle name="Percent 54" xfId="1011"/>
    <cellStyle name="Percent 54 2" xfId="1012"/>
    <cellStyle name="Percent 55" xfId="1013"/>
    <cellStyle name="Percent 55 2" xfId="1014"/>
    <cellStyle name="Percent 56" xfId="1015"/>
    <cellStyle name="Percent 56 2" xfId="1016"/>
    <cellStyle name="Percent 57" xfId="1017"/>
    <cellStyle name="Percent 58" xfId="1018"/>
    <cellStyle name="Percent 59" xfId="1019"/>
    <cellStyle name="Percent 60" xfId="1020"/>
    <cellStyle name="Percent 7 7" xfId="1021"/>
    <cellStyle name="Percent 7 2" xfId="1022"/>
    <cellStyle name="Percent 7 3" xfId="1023"/>
    <cellStyle name="Percent 7 4" xfId="1024"/>
    <cellStyle name="Percent 7 5" xfId="1025"/>
    <cellStyle name="Percent 7 6" xfId="1026"/>
    <cellStyle name="Percent 8 2" xfId="1027"/>
    <cellStyle name="Percent 8 3" xfId="1028"/>
    <cellStyle name="Percent 8 4" xfId="1029"/>
    <cellStyle name="Percent 9 2" xfId="1030"/>
    <cellStyle name="Percent 9 3" xfId="1031"/>
    <cellStyle name="SAPBEXHLevel0 11" xfId="1032"/>
    <cellStyle name="SAPBEXHLevel0 10" xfId="1033"/>
    <cellStyle name="SAPBEXHLevel0 10 2" xfId="1034"/>
    <cellStyle name="SAPBEXHLevel0 4" xfId="1035"/>
    <cellStyle name="SAPBEXHLevel0 5" xfId="1036"/>
    <cellStyle name="SAPBEXHLevel0 5 2" xfId="1037"/>
    <cellStyle name="SAPBEXHLevel0 5 3" xfId="1038"/>
    <cellStyle name="SAPBEXHLevel0 6" xfId="1039"/>
    <cellStyle name="SAPBEXHLevel0 6 2" xfId="1040"/>
    <cellStyle name="SAPBEXHLevel0 7" xfId="1041"/>
    <cellStyle name="SAPBEXHLevel0 7 2" xfId="1042"/>
    <cellStyle name="SAPBEXHLevel0 8" xfId="1043"/>
    <cellStyle name="SAPBEXHLevel0 9" xfId="1044"/>
    <cellStyle name="SAPBEXHLevel0 9 2" xfId="1045"/>
    <cellStyle name="SAPBEXHLevel0X 11" xfId="1046"/>
    <cellStyle name="SAPBEXHLevel0X 10" xfId="1047"/>
    <cellStyle name="SAPBEXHLevel0X 10 2" xfId="1048"/>
    <cellStyle name="SAPBEXHLevel0X 4 2" xfId="1049"/>
    <cellStyle name="SAPBEXHLevel0X 5" xfId="1050"/>
    <cellStyle name="SAPBEXHLevel0X 5 2" xfId="1051"/>
    <cellStyle name="SAPBEXHLevel0X 5 3" xfId="1052"/>
    <cellStyle name="SAPBEXHLevel0X 6" xfId="1053"/>
    <cellStyle name="SAPBEXHLevel0X 6 2" xfId="1054"/>
    <cellStyle name="SAPBEXHLevel0X 7" xfId="1055"/>
    <cellStyle name="SAPBEXHLevel0X 7 2" xfId="1056"/>
    <cellStyle name="SAPBEXHLevel0X 8" xfId="1057"/>
    <cellStyle name="SAPBEXHLevel0X 9" xfId="1058"/>
    <cellStyle name="SAPBEXHLevel0X 9 2" xfId="1059"/>
    <cellStyle name="SAPBEXHLevel1 11" xfId="1060"/>
    <cellStyle name="SAPBEXHLevel1 10" xfId="1061"/>
    <cellStyle name="SAPBEXHLevel1 10 2" xfId="1062"/>
    <cellStyle name="SAPBEXHLevel1 4" xfId="1063"/>
    <cellStyle name="SAPBEXHLevel1 5" xfId="1064"/>
    <cellStyle name="SAPBEXHLevel1 5 2" xfId="1065"/>
    <cellStyle name="SAPBEXHLevel1 5 3" xfId="1066"/>
    <cellStyle name="SAPBEXHLevel1 6" xfId="1067"/>
    <cellStyle name="SAPBEXHLevel1 6 2" xfId="1068"/>
    <cellStyle name="SAPBEXHLevel1 7" xfId="1069"/>
    <cellStyle name="SAPBEXHLevel1 7 2" xfId="1070"/>
    <cellStyle name="SAPBEXHLevel1 8" xfId="1071"/>
    <cellStyle name="SAPBEXHLevel1 9" xfId="1072"/>
    <cellStyle name="SAPBEXHLevel1 9 2" xfId="1073"/>
    <cellStyle name="SAPBEXHLevel1X 11" xfId="1074"/>
    <cellStyle name="SAPBEXHLevel1X 10" xfId="1075"/>
    <cellStyle name="SAPBEXHLevel1X 10 2" xfId="1076"/>
    <cellStyle name="SAPBEXHLevel1X 4 2" xfId="1077"/>
    <cellStyle name="SAPBEXHLevel1X 5" xfId="1078"/>
    <cellStyle name="SAPBEXHLevel1X 5 2" xfId="1079"/>
    <cellStyle name="SAPBEXHLevel1X 5 3" xfId="1080"/>
    <cellStyle name="SAPBEXHLevel1X 6" xfId="1081"/>
    <cellStyle name="SAPBEXHLevel1X 6 2" xfId="1082"/>
    <cellStyle name="SAPBEXHLevel1X 7" xfId="1083"/>
    <cellStyle name="SAPBEXHLevel1X 7 2" xfId="1084"/>
    <cellStyle name="SAPBEXHLevel1X 8" xfId="1085"/>
    <cellStyle name="SAPBEXHLevel1X 9" xfId="1086"/>
    <cellStyle name="SAPBEXHLevel1X 9 2" xfId="1087"/>
    <cellStyle name="SAPBEXHLevel2 11" xfId="1088"/>
    <cellStyle name="SAPBEXHLevel2 10" xfId="1089"/>
    <cellStyle name="SAPBEXHLevel2 10 2" xfId="1090"/>
    <cellStyle name="SAPBEXHLevel2 4" xfId="1091"/>
    <cellStyle name="SAPBEXHLevel2 5" xfId="1092"/>
    <cellStyle name="SAPBEXHLevel2 5 2" xfId="1093"/>
    <cellStyle name="SAPBEXHLevel2 5 3" xfId="1094"/>
    <cellStyle name="SAPBEXHLevel2 6" xfId="1095"/>
    <cellStyle name="SAPBEXHLevel2 6 2" xfId="1096"/>
    <cellStyle name="SAPBEXHLevel2 7" xfId="1097"/>
    <cellStyle name="SAPBEXHLevel2 7 2" xfId="1098"/>
    <cellStyle name="SAPBEXHLevel2 8" xfId="1099"/>
    <cellStyle name="SAPBEXHLevel2 9" xfId="1100"/>
    <cellStyle name="SAPBEXHLevel2 9 2" xfId="1101"/>
    <cellStyle name="SAPBEXHLevel2X 11" xfId="1102"/>
    <cellStyle name="SAPBEXHLevel2X 10" xfId="1103"/>
    <cellStyle name="SAPBEXHLevel2X 10 2" xfId="1104"/>
    <cellStyle name="SAPBEXHLevel2X 4 2" xfId="1105"/>
    <cellStyle name="SAPBEXHLevel2X 5" xfId="1106"/>
    <cellStyle name="SAPBEXHLevel2X 5 2" xfId="1107"/>
    <cellStyle name="SAPBEXHLevel2X 5 3" xfId="1108"/>
    <cellStyle name="SAPBEXHLevel2X 6" xfId="1109"/>
    <cellStyle name="SAPBEXHLevel2X 6 2" xfId="1110"/>
    <cellStyle name="SAPBEXHLevel2X 7" xfId="1111"/>
    <cellStyle name="SAPBEXHLevel2X 7 2" xfId="1112"/>
    <cellStyle name="SAPBEXHLevel2X 8" xfId="1113"/>
    <cellStyle name="SAPBEXHLevel2X 9" xfId="1114"/>
    <cellStyle name="SAPBEXHLevel2X 9 2" xfId="1115"/>
    <cellStyle name="SAPBEXHLevel3 11" xfId="1116"/>
    <cellStyle name="SAPBEXHLevel3 10" xfId="1117"/>
    <cellStyle name="SAPBEXHLevel3 10 2" xfId="1118"/>
    <cellStyle name="SAPBEXHLevel3 4" xfId="1119"/>
    <cellStyle name="SAPBEXHLevel3 5" xfId="1120"/>
    <cellStyle name="SAPBEXHLevel3 5 2" xfId="1121"/>
    <cellStyle name="SAPBEXHLevel3 5 3" xfId="1122"/>
    <cellStyle name="SAPBEXHLevel3 6" xfId="1123"/>
    <cellStyle name="SAPBEXHLevel3 6 2" xfId="1124"/>
    <cellStyle name="SAPBEXHLevel3 7" xfId="1125"/>
    <cellStyle name="SAPBEXHLevel3 7 2" xfId="1126"/>
    <cellStyle name="SAPBEXHLevel3 8" xfId="1127"/>
    <cellStyle name="SAPBEXHLevel3 9" xfId="1128"/>
    <cellStyle name="SAPBEXHLevel3 9 2" xfId="1129"/>
    <cellStyle name="SAPBEXHLevel3X 11" xfId="1130"/>
    <cellStyle name="SAPBEXHLevel3X 10" xfId="1131"/>
    <cellStyle name="SAPBEXHLevel3X 10 2" xfId="1132"/>
    <cellStyle name="SAPBEXHLevel3X 4 2" xfId="1133"/>
    <cellStyle name="SAPBEXHLevel3X 5" xfId="1134"/>
    <cellStyle name="SAPBEXHLevel3X 5 2" xfId="1135"/>
    <cellStyle name="SAPBEXHLevel3X 5 3" xfId="1136"/>
    <cellStyle name="SAPBEXHLevel3X 6" xfId="1137"/>
    <cellStyle name="SAPBEXHLevel3X 6 2" xfId="1138"/>
    <cellStyle name="SAPBEXHLevel3X 7" xfId="1139"/>
    <cellStyle name="SAPBEXHLevel3X 7 2" xfId="1140"/>
    <cellStyle name="SAPBEXHLevel3X 8" xfId="1141"/>
    <cellStyle name="SAPBEXHLevel3X 9" xfId="1142"/>
    <cellStyle name="SAPBEXHLevel3X 9 2" xfId="1143"/>
    <cellStyle name="Title 2 7" xfId="1144"/>
    <cellStyle name="Title 2 2" xfId="1145"/>
    <cellStyle name="Title 2 3" xfId="1146"/>
    <cellStyle name="Title 2 4" xfId="1147"/>
    <cellStyle name="Title 2 5" xfId="1148"/>
    <cellStyle name="Title 2 6" xfId="1149"/>
    <cellStyle name="Total 15" xfId="1150"/>
    <cellStyle name="Total 10" xfId="1151"/>
    <cellStyle name="Total 11" xfId="1152"/>
    <cellStyle name="Total 11 2" xfId="1153"/>
    <cellStyle name="Total 12" xfId="1154"/>
    <cellStyle name="Total 12 2" xfId="1155"/>
    <cellStyle name="Total 13" xfId="1156"/>
    <cellStyle name="Total 14" xfId="1157"/>
    <cellStyle name="Total 5 7" xfId="1158"/>
    <cellStyle name="Total 5 2" xfId="1159"/>
    <cellStyle name="Total 5 3" xfId="1160"/>
    <cellStyle name="Total 5 4" xfId="1161"/>
    <cellStyle name="Total 5 5" xfId="1162"/>
    <cellStyle name="Total 5 6" xfId="1163"/>
    <cellStyle name="Total 6" xfId="1164"/>
    <cellStyle name="Total 6 2" xfId="1165"/>
    <cellStyle name="Total 6 3" xfId="1166"/>
    <cellStyle name="Total 7" xfId="1167"/>
    <cellStyle name="Total 7 2" xfId="1168"/>
    <cellStyle name="Total 8" xfId="1169"/>
    <cellStyle name="Total 8 2" xfId="1170"/>
    <cellStyle name="Total 9" xfId="1171"/>
    <cellStyle name="Total 9 2" xfId="1172"/>
    <cellStyle name="Normal 81" xfId="1173"/>
    <cellStyle name="Normal 82" xfId="1174"/>
    <cellStyle name="Normal 78 2" xfId="1175"/>
    <cellStyle name="Normal 5 3 2" xfId="1176"/>
    <cellStyle name="Normal 80 2" xfId="1177"/>
    <cellStyle name="Normal 79 2" xfId="1178"/>
    <cellStyle name="Normal 6 8 2" xfId="1179"/>
    <cellStyle name="Normal 5 2 2" xfId="1180"/>
    <cellStyle name="Normal 83" xfId="1181"/>
    <cellStyle name="Normal 6 2 7" xfId="1182"/>
    <cellStyle name="Comma 2 2 3 2" xfId="1183"/>
    <cellStyle name="Comma 2 3 6 2" xfId="1184"/>
    <cellStyle name="Normal 18 2 2" xfId="1185"/>
    <cellStyle name="Normal 19 2 2" xfId="1186"/>
    <cellStyle name="Normal 2 2 3 2" xfId="1187"/>
    <cellStyle name="Normal 2 3 6 2" xfId="1188"/>
    <cellStyle name="Normal 2 3 2 2" xfId="1189"/>
    <cellStyle name="Normal 2 3 4 2" xfId="1190"/>
    <cellStyle name="Normal 2 3 5 2" xfId="1191"/>
    <cellStyle name="Normal 2 4 2 2" xfId="1192"/>
    <cellStyle name="Normal 2 5 2" xfId="1193"/>
    <cellStyle name="Normal 28 3 2" xfId="1194"/>
    <cellStyle name="Normal 3 2 2 2" xfId="1195"/>
    <cellStyle name="Normal 3 3 2" xfId="1196"/>
    <cellStyle name="Normal 30 3 2" xfId="1197"/>
    <cellStyle name="Normal 4 2 2" xfId="1198"/>
    <cellStyle name="Normal 40 2 2" xfId="1199"/>
    <cellStyle name="Normal 41 2 2" xfId="1200"/>
    <cellStyle name="Normal 42 2 2" xfId="1201"/>
    <cellStyle name="Normal 43 2 2" xfId="1202"/>
    <cellStyle name="Normal 44 2 2" xfId="1203"/>
    <cellStyle name="Normal 45 2 2" xfId="1204"/>
    <cellStyle name="Normal 46 2 2" xfId="1205"/>
    <cellStyle name="Normal 47 2 2" xfId="1206"/>
    <cellStyle name="Normal 51 2" xfId="1207"/>
    <cellStyle name="Normal 52 2" xfId="1208"/>
    <cellStyle name="Normal 53 2" xfId="1209"/>
    <cellStyle name="Normal 55 2" xfId="1210"/>
    <cellStyle name="Normal 56 2" xfId="1211"/>
    <cellStyle name="Normal 57 2" xfId="1212"/>
    <cellStyle name="Normal 6 2 3 2" xfId="1213"/>
    <cellStyle name="Normal 6 3 2" xfId="1214"/>
    <cellStyle name="Normal 60 2" xfId="1215"/>
    <cellStyle name="Normal 64 2" xfId="1216"/>
    <cellStyle name="Normal 65 2" xfId="1217"/>
    <cellStyle name="Normal 66 2" xfId="1218"/>
    <cellStyle name="Normal 67 2" xfId="1219"/>
    <cellStyle name="Normal 7 6 2" xfId="1220"/>
    <cellStyle name="Normal 71 2" xfId="1221"/>
    <cellStyle name="Normal 72 2" xfId="1222"/>
    <cellStyle name="Normal 73 2" xfId="1223"/>
    <cellStyle name="Normal 74 2" xfId="1224"/>
    <cellStyle name="Normal 76 2" xfId="1225"/>
    <cellStyle name="Normal 8 3 2" xfId="1226"/>
    <cellStyle name="Normal 81 2" xfId="1227"/>
    <cellStyle name="Normal 85" xfId="1228"/>
    <cellStyle name="Normal 84" xfId="1229"/>
    <cellStyle name="Normal 78 3" xfId="1230"/>
    <cellStyle name="Normal 5 3 3" xfId="1231"/>
    <cellStyle name="Normal 80 3" xfId="1232"/>
    <cellStyle name="Normal 79 3" xfId="1233"/>
    <cellStyle name="Normal 6 8 3" xfId="1234"/>
    <cellStyle name="Normal 5 2 3" xfId="1235"/>
    <cellStyle name="Normal 6 2 8" xfId="1236"/>
    <cellStyle name="Comma 2 2 3 3" xfId="1237"/>
    <cellStyle name="Comma 2 3 6 3" xfId="1238"/>
    <cellStyle name="Normal 18 2 3" xfId="1239"/>
    <cellStyle name="Normal 19 2 3" xfId="1240"/>
    <cellStyle name="Normal 2 2 3 3" xfId="1241"/>
    <cellStyle name="Normal 2 3 6 3" xfId="1242"/>
    <cellStyle name="Normal 2 3 2 3" xfId="1243"/>
    <cellStyle name="Normal 2 3 4 3" xfId="1244"/>
    <cellStyle name="Normal 2 3 5 3" xfId="1245"/>
    <cellStyle name="Normal 2 4 2 3" xfId="1246"/>
    <cellStyle name="Normal 2 5 3" xfId="1247"/>
    <cellStyle name="Normal 28 3 3" xfId="1248"/>
    <cellStyle name="Normal 3 2 2 3" xfId="1249"/>
    <cellStyle name="Normal 3 3 3" xfId="1250"/>
    <cellStyle name="Normal 30 3 3" xfId="1251"/>
    <cellStyle name="Normal 4 2 3" xfId="1252"/>
    <cellStyle name="Normal 40 2 3" xfId="1253"/>
    <cellStyle name="Normal 41 2 3" xfId="1254"/>
    <cellStyle name="Normal 42 2 3" xfId="1255"/>
    <cellStyle name="Normal 43 2 3" xfId="1256"/>
    <cellStyle name="Normal 44 2 3" xfId="1257"/>
    <cellStyle name="Normal 45 2 3" xfId="1258"/>
    <cellStyle name="Normal 46 2 3" xfId="1259"/>
    <cellStyle name="Normal 47 2 3" xfId="1260"/>
    <cellStyle name="Normal 51 3" xfId="1261"/>
    <cellStyle name="Normal 52 3" xfId="1262"/>
    <cellStyle name="Normal 53 3" xfId="1263"/>
    <cellStyle name="Normal 55 3" xfId="1264"/>
    <cellStyle name="Normal 56 3" xfId="1265"/>
    <cellStyle name="Normal 57 3" xfId="1266"/>
    <cellStyle name="Normal 6 2 3 3" xfId="1267"/>
    <cellStyle name="Normal 6 3 3" xfId="1268"/>
    <cellStyle name="Normal 60 3" xfId="1269"/>
    <cellStyle name="Normal 64 3" xfId="1270"/>
    <cellStyle name="Normal 65 3" xfId="1271"/>
    <cellStyle name="Normal 66 3" xfId="1272"/>
    <cellStyle name="Normal 67 3" xfId="1273"/>
    <cellStyle name="Normal 7 6 3" xfId="1274"/>
    <cellStyle name="Normal 71 3" xfId="1275"/>
    <cellStyle name="Normal 72 3" xfId="1276"/>
    <cellStyle name="Normal 73 3" xfId="1277"/>
    <cellStyle name="Normal 74 3" xfId="1278"/>
    <cellStyle name="Normal 76 3" xfId="1279"/>
    <cellStyle name="Normal 8 3 3" xfId="1280"/>
    <cellStyle name="Normal 81 3" xfId="1281"/>
    <cellStyle name="Comma 20" xfId="1282"/>
    <cellStyle name="Percent 62" xfId="1283"/>
    <cellStyle name="Normal 78 2 2" xfId="1284"/>
    <cellStyle name="Normal 5 3 2 2" xfId="1285"/>
    <cellStyle name="Normal 80 2 2" xfId="1286"/>
    <cellStyle name="Normal 79 2 2" xfId="1287"/>
    <cellStyle name="Normal 6 8 2 2" xfId="1288"/>
    <cellStyle name="Normal 5 2 2 2" xfId="1289"/>
    <cellStyle name="Normal 6 2 7 2" xfId="1290"/>
    <cellStyle name="Comma 2 2 3 2 2" xfId="1291"/>
    <cellStyle name="Comma 2 3 6 2 2" xfId="1292"/>
    <cellStyle name="Normal 18 2 2 2" xfId="1293"/>
    <cellStyle name="Normal 19 2 2 2" xfId="1294"/>
    <cellStyle name="Normal 2 2 3 2 2" xfId="1295"/>
    <cellStyle name="Normal 2 3 6 2 2" xfId="1296"/>
    <cellStyle name="Normal 2 3 2 2 2" xfId="1297"/>
    <cellStyle name="Normal 2 3 4 2 2" xfId="1298"/>
    <cellStyle name="Normal 2 3 5 2 2" xfId="1299"/>
    <cellStyle name="Normal 2 4 2 2 2" xfId="1300"/>
    <cellStyle name="Normal 2 5 2 2" xfId="1301"/>
    <cellStyle name="Normal 28 3 2 2" xfId="1302"/>
    <cellStyle name="Normal 3 2 2 2 2" xfId="1303"/>
    <cellStyle name="Normal 3 3 2 2" xfId="1304"/>
    <cellStyle name="Normal 30 3 2 2" xfId="1305"/>
    <cellStyle name="Normal 4 2 2 2" xfId="1306"/>
    <cellStyle name="Normal 40 2 2 2" xfId="1307"/>
    <cellStyle name="Normal 41 2 2 2" xfId="1308"/>
    <cellStyle name="Normal 42 2 2 2" xfId="1309"/>
    <cellStyle name="Normal 43 2 2 2" xfId="1310"/>
    <cellStyle name="Normal 44 2 2 2" xfId="1311"/>
    <cellStyle name="Normal 45 2 2 2" xfId="1312"/>
    <cellStyle name="Normal 46 2 2 2" xfId="1313"/>
    <cellStyle name="Normal 47 2 2 2" xfId="1314"/>
    <cellStyle name="Normal 51 2 2" xfId="1315"/>
    <cellStyle name="Normal 52 2 2" xfId="1316"/>
    <cellStyle name="Normal 53 2 2" xfId="1317"/>
    <cellStyle name="Normal 55 2 2" xfId="1318"/>
    <cellStyle name="Normal 56 2 2" xfId="1319"/>
    <cellStyle name="Normal 57 2 2" xfId="1320"/>
    <cellStyle name="Normal 6 2 3 2 2" xfId="1321"/>
    <cellStyle name="Normal 6 3 2 2" xfId="1322"/>
    <cellStyle name="Normal 60 2 2" xfId="1323"/>
    <cellStyle name="Normal 64 2 2" xfId="1324"/>
    <cellStyle name="Normal 65 2 2" xfId="1325"/>
    <cellStyle name="Normal 66 2 2" xfId="1326"/>
    <cellStyle name="Normal 67 2 2" xfId="1327"/>
    <cellStyle name="Normal 7 6 2 2" xfId="1328"/>
    <cellStyle name="Normal 71 2 2" xfId="1329"/>
    <cellStyle name="Normal 72 2 2" xfId="1330"/>
    <cellStyle name="Normal 73 2 2" xfId="1331"/>
    <cellStyle name="Normal 74 2 2" xfId="1332"/>
    <cellStyle name="Normal 76 2 2" xfId="1333"/>
    <cellStyle name="Normal 8 3 2 2" xfId="1334"/>
    <cellStyle name="Normal 81 2 2" xfId="1335"/>
    <cellStyle name="Normal 86" xfId="1336"/>
    <cellStyle name="Normal 88" xfId="1337"/>
    <cellStyle name="Normal 87" xfId="1338"/>
    <cellStyle name="Comma 21" xfId="1339"/>
    <cellStyle name="Percent 63" xfId="1340"/>
    <cellStyle name="Comma 22" xfId="1341"/>
    <cellStyle name="Percent 64" xfId="1342"/>
    <cellStyle name="Normal 78 4" xfId="1343"/>
    <cellStyle name="Normal 5 3 4" xfId="1344"/>
    <cellStyle name="Normal 80 4" xfId="1345"/>
    <cellStyle name="Normal 79 4" xfId="1346"/>
    <cellStyle name="Normal 6 8 4" xfId="1347"/>
    <cellStyle name="Normal 5 2 4" xfId="1348"/>
    <cellStyle name="Normal 6 2 9" xfId="1349"/>
    <cellStyle name="Comma 2 2 3 4" xfId="1350"/>
    <cellStyle name="Comma 2 3 6 4" xfId="1351"/>
    <cellStyle name="Normal 18 2 4" xfId="1352"/>
    <cellStyle name="Normal 19 2 4" xfId="1353"/>
    <cellStyle name="Normal 2 2 3 4" xfId="1354"/>
    <cellStyle name="Normal 2 3 6 4" xfId="1355"/>
    <cellStyle name="Normal 2 3 2 4" xfId="1356"/>
    <cellStyle name="Normal 2 3 4 4" xfId="1357"/>
    <cellStyle name="Normal 2 3 5 4" xfId="1358"/>
    <cellStyle name="Normal 2 4 2 4" xfId="1359"/>
    <cellStyle name="Normal 2 5 4" xfId="1360"/>
    <cellStyle name="Normal 28 3 4" xfId="1361"/>
    <cellStyle name="Normal 3 2 2 4" xfId="1362"/>
    <cellStyle name="Normal 3 3 4" xfId="1363"/>
    <cellStyle name="Normal 30 3 4" xfId="1364"/>
    <cellStyle name="Normal 4 2 4" xfId="1365"/>
    <cellStyle name="Normal 40 2 4" xfId="1366"/>
    <cellStyle name="Normal 41 2 4" xfId="1367"/>
    <cellStyle name="Normal 42 2 4" xfId="1368"/>
    <cellStyle name="Normal 43 2 4" xfId="1369"/>
    <cellStyle name="Normal 44 2 4" xfId="1370"/>
    <cellStyle name="Normal 45 2 4" xfId="1371"/>
    <cellStyle name="Normal 46 2 4" xfId="1372"/>
    <cellStyle name="Normal 47 2 4" xfId="1373"/>
    <cellStyle name="Normal 51 4" xfId="1374"/>
    <cellStyle name="Normal 52 4" xfId="1375"/>
    <cellStyle name="Normal 53 4" xfId="1376"/>
    <cellStyle name="Normal 55 4" xfId="1377"/>
    <cellStyle name="Normal 56 4" xfId="1378"/>
    <cellStyle name="Normal 57 4" xfId="1379"/>
    <cellStyle name="Normal 6 2 3 4" xfId="1380"/>
    <cellStyle name="Normal 6 3 4" xfId="1381"/>
    <cellStyle name="Normal 60 4" xfId="1382"/>
    <cellStyle name="Normal 64 4" xfId="1383"/>
    <cellStyle name="Normal 65 4" xfId="1384"/>
    <cellStyle name="Normal 66 4" xfId="1385"/>
    <cellStyle name="Normal 67 4" xfId="1386"/>
    <cellStyle name="Normal 7 6 4" xfId="1387"/>
    <cellStyle name="Normal 71 4" xfId="1388"/>
    <cellStyle name="Normal 72 4" xfId="1389"/>
    <cellStyle name="Normal 73 4" xfId="1390"/>
    <cellStyle name="Normal 74 4" xfId="1391"/>
    <cellStyle name="Normal 76 4" xfId="1392"/>
    <cellStyle name="Normal 8 3 4" xfId="1393"/>
    <cellStyle name="Normal 81 4" xfId="1394"/>
    <cellStyle name="Comma 23" xfId="1395"/>
    <cellStyle name="Percent 65" xfId="1396"/>
    <cellStyle name="Normal 78 2 3" xfId="1397"/>
    <cellStyle name="Normal 5 3 2 3" xfId="1398"/>
    <cellStyle name="Normal 80 2 3" xfId="1399"/>
    <cellStyle name="Normal 79 2 3" xfId="1400"/>
    <cellStyle name="Normal 6 8 2 3" xfId="1401"/>
    <cellStyle name="Normal 5 2 2 3" xfId="1402"/>
    <cellStyle name="Normal 6 2 7 3" xfId="1403"/>
    <cellStyle name="Comma 2 2 3 2 3" xfId="1404"/>
    <cellStyle name="Comma 2 3 6 2 3" xfId="1405"/>
    <cellStyle name="Normal 18 2 2 3" xfId="1406"/>
    <cellStyle name="Normal 19 2 2 3" xfId="1407"/>
    <cellStyle name="Normal 2 2 3 2 3" xfId="1408"/>
    <cellStyle name="Normal 2 3 6 2 3" xfId="1409"/>
    <cellStyle name="Normal 2 3 2 2 3" xfId="1410"/>
    <cellStyle name="Normal 2 3 4 2 3" xfId="1411"/>
    <cellStyle name="Normal 2 3 5 2 3" xfId="1412"/>
    <cellStyle name="Normal 2 4 2 2 3" xfId="1413"/>
    <cellStyle name="Normal 2 5 2 3" xfId="1414"/>
    <cellStyle name="Normal 28 3 2 3" xfId="1415"/>
    <cellStyle name="Normal 3 2 2 2 3" xfId="1416"/>
    <cellStyle name="Normal 3 3 2 3" xfId="1417"/>
    <cellStyle name="Normal 30 3 2 3" xfId="1418"/>
    <cellStyle name="Normal 4 2 2 3" xfId="1419"/>
    <cellStyle name="Normal 40 2 2 3" xfId="1420"/>
    <cellStyle name="Normal 41 2 2 3" xfId="1421"/>
    <cellStyle name="Normal 42 2 2 3" xfId="1422"/>
    <cellStyle name="Normal 43 2 2 3" xfId="1423"/>
    <cellStyle name="Normal 44 2 2 3" xfId="1424"/>
    <cellStyle name="Normal 45 2 2 3" xfId="1425"/>
    <cellStyle name="Normal 46 2 2 3" xfId="1426"/>
    <cellStyle name="Normal 47 2 2 3" xfId="1427"/>
    <cellStyle name="Normal 51 2 3" xfId="1428"/>
    <cellStyle name="Normal 52 2 3" xfId="1429"/>
    <cellStyle name="Normal 53 2 3" xfId="1430"/>
    <cellStyle name="Normal 55 2 3" xfId="1431"/>
    <cellStyle name="Normal 56 2 3" xfId="1432"/>
    <cellStyle name="Normal 57 2 3" xfId="1433"/>
    <cellStyle name="Normal 6 2 3 2 3" xfId="1434"/>
    <cellStyle name="Normal 6 3 2 3" xfId="1435"/>
    <cellStyle name="Normal 60 2 3" xfId="1436"/>
    <cellStyle name="Normal 64 2 3" xfId="1437"/>
    <cellStyle name="Normal 65 2 3" xfId="1438"/>
    <cellStyle name="Normal 66 2 3" xfId="1439"/>
    <cellStyle name="Normal 67 2 3" xfId="1440"/>
    <cellStyle name="Normal 7 6 2 3" xfId="1441"/>
    <cellStyle name="Normal 71 2 3" xfId="1442"/>
    <cellStyle name="Normal 72 2 3" xfId="1443"/>
    <cellStyle name="Normal 73 2 3" xfId="1444"/>
    <cellStyle name="Normal 74 2 3" xfId="1445"/>
    <cellStyle name="Normal 76 2 3" xfId="1446"/>
    <cellStyle name="Normal 8 3 2 3" xfId="1447"/>
    <cellStyle name="Normal 81 2 3" xfId="1448"/>
    <cellStyle name="Normal 78 3 2" xfId="1449"/>
    <cellStyle name="Normal 5 3 3 2" xfId="1450"/>
    <cellStyle name="Normal 80 3 2" xfId="1451"/>
    <cellStyle name="Normal 79 3 2" xfId="1452"/>
    <cellStyle name="Normal 6 8 3 2" xfId="1453"/>
    <cellStyle name="Normal 5 2 3 2" xfId="1454"/>
    <cellStyle name="Normal 6 2 8 2" xfId="1455"/>
    <cellStyle name="Comma 2 2 3 3 2" xfId="1456"/>
    <cellStyle name="Comma 2 3 6 3 2" xfId="1457"/>
    <cellStyle name="Normal 18 2 3 2" xfId="1458"/>
    <cellStyle name="Normal 19 2 3 2" xfId="1459"/>
    <cellStyle name="Normal 2 2 3 3 2" xfId="1460"/>
    <cellStyle name="Normal 2 3 6 3 2" xfId="1461"/>
    <cellStyle name="Normal 2 3 2 3 2" xfId="1462"/>
    <cellStyle name="Normal 2 3 4 3 2" xfId="1463"/>
    <cellStyle name="Normal 2 3 5 3 2" xfId="1464"/>
    <cellStyle name="Normal 2 4 2 3 2" xfId="1465"/>
    <cellStyle name="Normal 2 5 3 2" xfId="1466"/>
    <cellStyle name="Normal 28 3 3 2" xfId="1467"/>
    <cellStyle name="Normal 3 2 2 3 2" xfId="1468"/>
    <cellStyle name="Normal 3 3 3 2" xfId="1469"/>
    <cellStyle name="Normal 30 3 3 2" xfId="1470"/>
    <cellStyle name="Normal 4 2 3 2" xfId="1471"/>
    <cellStyle name="Normal 40 2 3 2" xfId="1472"/>
    <cellStyle name="Normal 41 2 3 2" xfId="1473"/>
    <cellStyle name="Normal 42 2 3 2" xfId="1474"/>
    <cellStyle name="Normal 43 2 3 2" xfId="1475"/>
    <cellStyle name="Normal 44 2 3 2" xfId="1476"/>
    <cellStyle name="Normal 45 2 3 2" xfId="1477"/>
    <cellStyle name="Normal 46 2 3 2" xfId="1478"/>
    <cellStyle name="Normal 47 2 3 2" xfId="1479"/>
    <cellStyle name="Normal 51 3 2" xfId="1480"/>
    <cellStyle name="Normal 52 3 2" xfId="1481"/>
    <cellStyle name="Normal 53 3 2" xfId="1482"/>
    <cellStyle name="Normal 55 3 2" xfId="1483"/>
    <cellStyle name="Normal 56 3 2" xfId="1484"/>
    <cellStyle name="Normal 57 3 2" xfId="1485"/>
    <cellStyle name="Normal 6 2 3 3 2" xfId="1486"/>
    <cellStyle name="Normal 6 3 3 2" xfId="1487"/>
    <cellStyle name="Normal 60 3 2" xfId="1488"/>
    <cellStyle name="Normal 64 3 2" xfId="1489"/>
    <cellStyle name="Normal 65 3 2" xfId="1490"/>
    <cellStyle name="Normal 66 3 2" xfId="1491"/>
    <cellStyle name="Normal 67 3 2" xfId="1492"/>
    <cellStyle name="Normal 7 6 3 2" xfId="1493"/>
    <cellStyle name="Normal 71 3 2" xfId="1494"/>
    <cellStyle name="Normal 72 3 2" xfId="1495"/>
    <cellStyle name="Normal 73 3 2" xfId="1496"/>
    <cellStyle name="Normal 74 3 2" xfId="1497"/>
    <cellStyle name="Normal 76 3 2" xfId="1498"/>
    <cellStyle name="Normal 8 3 3 2" xfId="1499"/>
    <cellStyle name="Normal 81 3 2" xfId="1500"/>
    <cellStyle name="Normal 78 2 2 2" xfId="1501"/>
    <cellStyle name="Normal 5 3 2 2 2" xfId="1502"/>
    <cellStyle name="Normal 80 2 2 2" xfId="1503"/>
    <cellStyle name="Normal 79 2 2 2" xfId="1504"/>
    <cellStyle name="Normal 6 8 2 2 2" xfId="1505"/>
    <cellStyle name="Normal 5 2 2 2 2" xfId="1506"/>
    <cellStyle name="Normal 6 2 7 2 2" xfId="1507"/>
    <cellStyle name="Comma 2 2 3 2 2 2" xfId="1508"/>
    <cellStyle name="Comma 2 3 6 2 2 2" xfId="1509"/>
    <cellStyle name="Normal 18 2 2 2 2" xfId="1510"/>
    <cellStyle name="Normal 19 2 2 2 2" xfId="1511"/>
    <cellStyle name="Normal 2 2 3 2 2 2" xfId="1512"/>
    <cellStyle name="Normal 2 3 6 2 2 2" xfId="1513"/>
    <cellStyle name="Normal 2 3 2 2 2 2" xfId="1514"/>
    <cellStyle name="Normal 2 3 4 2 2 2" xfId="1515"/>
    <cellStyle name="Normal 2 3 5 2 2 2" xfId="1516"/>
    <cellStyle name="Normal 2 4 2 2 2 2" xfId="1517"/>
    <cellStyle name="Normal 2 5 2 2 2" xfId="1518"/>
    <cellStyle name="Normal 28 3 2 2 2" xfId="1519"/>
    <cellStyle name="Normal 3 2 2 2 2 2" xfId="1520"/>
    <cellStyle name="Normal 3 3 2 2 2" xfId="1521"/>
    <cellStyle name="Normal 30 3 2 2 2" xfId="1522"/>
    <cellStyle name="Normal 4 2 2 2 2" xfId="1523"/>
    <cellStyle name="Normal 40 2 2 2 2" xfId="1524"/>
    <cellStyle name="Normal 41 2 2 2 2" xfId="1525"/>
    <cellStyle name="Normal 42 2 2 2 2" xfId="1526"/>
    <cellStyle name="Normal 43 2 2 2 2" xfId="1527"/>
    <cellStyle name="Normal 44 2 2 2 2" xfId="1528"/>
    <cellStyle name="Normal 45 2 2 2 2" xfId="1529"/>
    <cellStyle name="Normal 46 2 2 2 2" xfId="1530"/>
    <cellStyle name="Normal 47 2 2 2 2" xfId="1531"/>
    <cellStyle name="Normal 51 2 2 2" xfId="1532"/>
    <cellStyle name="Normal 52 2 2 2" xfId="1533"/>
    <cellStyle name="Normal 53 2 2 2" xfId="1534"/>
    <cellStyle name="Normal 55 2 2 2" xfId="1535"/>
    <cellStyle name="Normal 56 2 2 2" xfId="1536"/>
    <cellStyle name="Normal 57 2 2 2" xfId="1537"/>
    <cellStyle name="Normal 6 2 3 2 2 2" xfId="1538"/>
    <cellStyle name="Normal 6 3 2 2 2" xfId="1539"/>
    <cellStyle name="Normal 60 2 2 2" xfId="1540"/>
    <cellStyle name="Normal 64 2 2 2" xfId="1541"/>
    <cellStyle name="Normal 65 2 2 2" xfId="1542"/>
    <cellStyle name="Normal 66 2 2 2" xfId="1543"/>
    <cellStyle name="Normal 67 2 2 2" xfId="1544"/>
    <cellStyle name="Normal 7 6 2 2 2" xfId="1545"/>
    <cellStyle name="Normal 71 2 2 2" xfId="1546"/>
    <cellStyle name="Normal 72 2 2 2" xfId="1547"/>
    <cellStyle name="Normal 73 2 2 2" xfId="1548"/>
    <cellStyle name="Normal 74 2 2 2" xfId="1549"/>
    <cellStyle name="Normal 76 2 2 2" xfId="1550"/>
    <cellStyle name="Normal 8 3 2 2 2" xfId="1551"/>
    <cellStyle name="Normal 81 2 2 2" xfId="1552"/>
    <cellStyle name="Normal 90" xfId="1553"/>
    <cellStyle name="Normal 89" xfId="1554"/>
    <cellStyle name="Normal 78 5" xfId="1555"/>
    <cellStyle name="Normal 91" xfId="1556"/>
    <cellStyle name="Normal 5 3 5" xfId="1557"/>
    <cellStyle name="Normal 80 5" xfId="1558"/>
    <cellStyle name="Normal 79 5" xfId="1559"/>
    <cellStyle name="Normal 6 8 5" xfId="1560"/>
    <cellStyle name="Normal 5 2 5" xfId="1561"/>
    <cellStyle name="Normal 6 2 10" xfId="1562"/>
    <cellStyle name="Comma 2 2 3 5" xfId="1563"/>
    <cellStyle name="Comma 2 3 6 5" xfId="1564"/>
    <cellStyle name="Normal 18 2 5" xfId="1565"/>
    <cellStyle name="Normal 19 2 5" xfId="1566"/>
    <cellStyle name="Normal 2 2 3 5" xfId="1567"/>
    <cellStyle name="Normal 2 3 6 5" xfId="1568"/>
    <cellStyle name="Normal 2 3 2 5" xfId="1569"/>
    <cellStyle name="Normal 2 3 4 5" xfId="1570"/>
    <cellStyle name="Normal 2 3 5 5" xfId="1571"/>
    <cellStyle name="Normal 2 4 2 5" xfId="1572"/>
    <cellStyle name="Normal 2 5 5" xfId="1573"/>
    <cellStyle name="Normal 28 3 5" xfId="1574"/>
    <cellStyle name="Normal 3 2 2 5" xfId="1575"/>
    <cellStyle name="Normal 3 3 5" xfId="1576"/>
    <cellStyle name="Normal 30 3 5" xfId="1577"/>
    <cellStyle name="Normal 4 2 5" xfId="1578"/>
    <cellStyle name="Normal 40 2 5" xfId="1579"/>
    <cellStyle name="Normal 41 2 5" xfId="1580"/>
    <cellStyle name="Normal 42 2 5" xfId="1581"/>
    <cellStyle name="Normal 43 2 5" xfId="1582"/>
    <cellStyle name="Normal 44 2 5" xfId="1583"/>
    <cellStyle name="Normal 45 2 5" xfId="1584"/>
    <cellStyle name="Normal 46 2 5" xfId="1585"/>
    <cellStyle name="Normal 47 2 5" xfId="1586"/>
    <cellStyle name="Normal 51 5" xfId="1587"/>
    <cellStyle name="Normal 52 5" xfId="1588"/>
    <cellStyle name="Normal 53 5" xfId="1589"/>
    <cellStyle name="Normal 55 5" xfId="1590"/>
    <cellStyle name="Normal 56 5" xfId="1591"/>
    <cellStyle name="Normal 57 5" xfId="1592"/>
    <cellStyle name="Normal 6 2 3 5" xfId="1593"/>
    <cellStyle name="Normal 6 3 5" xfId="1594"/>
    <cellStyle name="Normal 60 5" xfId="1595"/>
    <cellStyle name="Normal 64 5" xfId="1596"/>
    <cellStyle name="Normal 65 5" xfId="1597"/>
    <cellStyle name="Normal 66 5" xfId="1598"/>
    <cellStyle name="Normal 67 5" xfId="1599"/>
    <cellStyle name="Normal 7 6 5" xfId="1600"/>
    <cellStyle name="Normal 71 5" xfId="1601"/>
    <cellStyle name="Normal 72 5" xfId="1602"/>
    <cellStyle name="Normal 73 5" xfId="1603"/>
    <cellStyle name="Normal 74 5" xfId="1604"/>
    <cellStyle name="Normal 76 5" xfId="1605"/>
    <cellStyle name="Normal 8 3 5" xfId="1606"/>
    <cellStyle name="Normal 81 5" xfId="1607"/>
    <cellStyle name="Comma 24" xfId="1608"/>
    <cellStyle name="Percent 66" xfId="1609"/>
    <cellStyle name="Normal 78 2 4" xfId="1610"/>
    <cellStyle name="Normal 5 3 2 4" xfId="1611"/>
    <cellStyle name="Normal 80 2 4" xfId="1612"/>
    <cellStyle name="Normal 79 2 4" xfId="1613"/>
    <cellStyle name="Normal 6 8 2 4" xfId="1614"/>
    <cellStyle name="Normal 5 2 2 4" xfId="1615"/>
    <cellStyle name="Normal 6 2 7 4" xfId="1616"/>
    <cellStyle name="Comma 2 2 3 2 4" xfId="1617"/>
    <cellStyle name="Comma 2 3 6 2 4" xfId="1618"/>
    <cellStyle name="Normal 18 2 2 4" xfId="1619"/>
    <cellStyle name="Normal 19 2 2 4" xfId="1620"/>
    <cellStyle name="Normal 2 2 3 2 4" xfId="1621"/>
    <cellStyle name="Normal 2 3 6 2 4" xfId="1622"/>
    <cellStyle name="Normal 2 3 2 2 4" xfId="1623"/>
    <cellStyle name="Normal 2 3 4 2 4" xfId="1624"/>
    <cellStyle name="Normal 2 3 5 2 4" xfId="1625"/>
    <cellStyle name="Normal 2 4 2 2 4" xfId="1626"/>
    <cellStyle name="Normal 2 5 2 4" xfId="1627"/>
    <cellStyle name="Normal 28 3 2 4" xfId="1628"/>
    <cellStyle name="Normal 3 2 2 2 4" xfId="1629"/>
    <cellStyle name="Normal 3 3 2 4" xfId="1630"/>
    <cellStyle name="Normal 30 3 2 4" xfId="1631"/>
    <cellStyle name="Normal 4 2 2 4" xfId="1632"/>
    <cellStyle name="Normal 40 2 2 4" xfId="1633"/>
    <cellStyle name="Normal 41 2 2 4" xfId="1634"/>
    <cellStyle name="Normal 42 2 2 4" xfId="1635"/>
    <cellStyle name="Normal 43 2 2 4" xfId="1636"/>
    <cellStyle name="Normal 44 2 2 4" xfId="1637"/>
    <cellStyle name="Normal 45 2 2 4" xfId="1638"/>
    <cellStyle name="Normal 46 2 2 4" xfId="1639"/>
    <cellStyle name="Normal 47 2 2 4" xfId="1640"/>
    <cellStyle name="Normal 51 2 4" xfId="1641"/>
    <cellStyle name="Normal 52 2 4" xfId="1642"/>
    <cellStyle name="Normal 53 2 4" xfId="1643"/>
    <cellStyle name="Normal 55 2 4" xfId="1644"/>
    <cellStyle name="Normal 56 2 4" xfId="1645"/>
    <cellStyle name="Normal 57 2 4" xfId="1646"/>
    <cellStyle name="Normal 6 2 3 2 4" xfId="1647"/>
    <cellStyle name="Normal 6 3 2 4" xfId="1648"/>
    <cellStyle name="Normal 60 2 4" xfId="1649"/>
    <cellStyle name="Normal 64 2 4" xfId="1650"/>
    <cellStyle name="Normal 65 2 4" xfId="1651"/>
    <cellStyle name="Normal 66 2 4" xfId="1652"/>
    <cellStyle name="Normal 67 2 4" xfId="1653"/>
    <cellStyle name="Normal 7 6 2 4" xfId="1654"/>
    <cellStyle name="Normal 71 2 4" xfId="1655"/>
    <cellStyle name="Normal 72 2 4" xfId="1656"/>
    <cellStyle name="Normal 73 2 4" xfId="1657"/>
    <cellStyle name="Normal 74 2 4" xfId="1658"/>
    <cellStyle name="Normal 76 2 4" xfId="1659"/>
    <cellStyle name="Normal 8 3 2 4" xfId="1660"/>
    <cellStyle name="Normal 81 2 4" xfId="1661"/>
    <cellStyle name="Normal 78 3 3" xfId="1662"/>
    <cellStyle name="Normal 5 3 3 3" xfId="1663"/>
    <cellStyle name="Normal 80 3 3" xfId="1664"/>
    <cellStyle name="Normal 79 3 3" xfId="1665"/>
    <cellStyle name="Normal 6 8 3 3" xfId="1666"/>
    <cellStyle name="Normal 5 2 3 3" xfId="1667"/>
    <cellStyle name="Normal 6 2 8 3" xfId="1668"/>
    <cellStyle name="Comma 2 2 3 3 3" xfId="1669"/>
    <cellStyle name="Comma 2 3 6 3 3" xfId="1670"/>
    <cellStyle name="Normal 18 2 3 3" xfId="1671"/>
    <cellStyle name="Normal 19 2 3 3" xfId="1672"/>
    <cellStyle name="Normal 2 2 3 3 3" xfId="1673"/>
    <cellStyle name="Normal 2 3 6 3 3" xfId="1674"/>
    <cellStyle name="Normal 2 3 2 3 3" xfId="1675"/>
    <cellStyle name="Normal 2 3 4 3 3" xfId="1676"/>
    <cellStyle name="Normal 2 3 5 3 3" xfId="1677"/>
    <cellStyle name="Normal 2 4 2 3 3" xfId="1678"/>
    <cellStyle name="Normal 2 5 3 3" xfId="1679"/>
    <cellStyle name="Normal 28 3 3 3" xfId="1680"/>
    <cellStyle name="Normal 3 2 2 3 3" xfId="1681"/>
    <cellStyle name="Normal 3 3 3 3" xfId="1682"/>
    <cellStyle name="Normal 30 3 3 3" xfId="1683"/>
    <cellStyle name="Normal 4 2 3 3" xfId="1684"/>
    <cellStyle name="Normal 40 2 3 3" xfId="1685"/>
    <cellStyle name="Normal 41 2 3 3" xfId="1686"/>
    <cellStyle name="Normal 42 2 3 3" xfId="1687"/>
    <cellStyle name="Normal 43 2 3 3" xfId="1688"/>
    <cellStyle name="Normal 44 2 3 3" xfId="1689"/>
    <cellStyle name="Normal 45 2 3 3" xfId="1690"/>
    <cellStyle name="Normal 46 2 3 3" xfId="1691"/>
    <cellStyle name="Normal 47 2 3 3" xfId="1692"/>
    <cellStyle name="Normal 51 3 3" xfId="1693"/>
    <cellStyle name="Normal 52 3 3" xfId="1694"/>
    <cellStyle name="Normal 53 3 3" xfId="1695"/>
    <cellStyle name="Normal 55 3 3" xfId="1696"/>
    <cellStyle name="Normal 56 3 3" xfId="1697"/>
    <cellStyle name="Normal 57 3 3" xfId="1698"/>
    <cellStyle name="Normal 6 2 3 3 3" xfId="1699"/>
    <cellStyle name="Normal 6 3 3 3" xfId="1700"/>
    <cellStyle name="Normal 60 3 3" xfId="1701"/>
    <cellStyle name="Normal 64 3 3" xfId="1702"/>
    <cellStyle name="Normal 65 3 3" xfId="1703"/>
    <cellStyle name="Normal 66 3 3" xfId="1704"/>
    <cellStyle name="Normal 67 3 3" xfId="1705"/>
    <cellStyle name="Normal 7 6 3 3" xfId="1706"/>
    <cellStyle name="Normal 71 3 3" xfId="1707"/>
    <cellStyle name="Normal 72 3 3" xfId="1708"/>
    <cellStyle name="Normal 73 3 3" xfId="1709"/>
    <cellStyle name="Normal 74 3 3" xfId="1710"/>
    <cellStyle name="Normal 76 3 3" xfId="1711"/>
    <cellStyle name="Normal 8 3 3 3" xfId="1712"/>
    <cellStyle name="Normal 81 3 3" xfId="1713"/>
    <cellStyle name="Normal 78 2 2 3" xfId="1714"/>
    <cellStyle name="Normal 5 3 2 2 3" xfId="1715"/>
    <cellStyle name="Normal 80 2 2 3" xfId="1716"/>
    <cellStyle name="Normal 79 2 2 3" xfId="1717"/>
    <cellStyle name="Normal 6 8 2 2 3" xfId="1718"/>
    <cellStyle name="Normal 5 2 2 2 3" xfId="1719"/>
    <cellStyle name="Normal 6 2 7 2 3" xfId="1720"/>
    <cellStyle name="Comma 2 2 3 2 2 3" xfId="1721"/>
    <cellStyle name="Comma 2 3 6 2 2 3" xfId="1722"/>
    <cellStyle name="Normal 18 2 2 2 3" xfId="1723"/>
    <cellStyle name="Normal 19 2 2 2 3" xfId="1724"/>
    <cellStyle name="Normal 2 2 3 2 2 3" xfId="1725"/>
    <cellStyle name="Normal 2 3 6 2 2 3" xfId="1726"/>
    <cellStyle name="Normal 2 3 2 2 2 3" xfId="1727"/>
    <cellStyle name="Normal 2 3 4 2 2 3" xfId="1728"/>
    <cellStyle name="Normal 2 3 5 2 2 3" xfId="1729"/>
    <cellStyle name="Normal 2 4 2 2 2 3" xfId="1730"/>
    <cellStyle name="Normal 2 5 2 2 3" xfId="1731"/>
    <cellStyle name="Normal 28 3 2 2 3" xfId="1732"/>
    <cellStyle name="Normal 3 2 2 2 2 3" xfId="1733"/>
    <cellStyle name="Normal 3 3 2 2 3" xfId="1734"/>
    <cellStyle name="Normal 30 3 2 2 3" xfId="1735"/>
    <cellStyle name="Normal 4 2 2 2 3" xfId="1736"/>
    <cellStyle name="Normal 40 2 2 2 3" xfId="1737"/>
    <cellStyle name="Normal 41 2 2 2 3" xfId="1738"/>
    <cellStyle name="Normal 42 2 2 2 3" xfId="1739"/>
    <cellStyle name="Normal 43 2 2 2 3" xfId="1740"/>
    <cellStyle name="Normal 44 2 2 2 3" xfId="1741"/>
    <cellStyle name="Normal 45 2 2 2 3" xfId="1742"/>
    <cellStyle name="Normal 46 2 2 2 3" xfId="1743"/>
    <cellStyle name="Normal 47 2 2 2 3" xfId="1744"/>
    <cellStyle name="Normal 51 2 2 3" xfId="1745"/>
    <cellStyle name="Normal 52 2 2 3" xfId="1746"/>
    <cellStyle name="Normal 53 2 2 3" xfId="1747"/>
    <cellStyle name="Normal 55 2 2 3" xfId="1748"/>
    <cellStyle name="Normal 56 2 2 3" xfId="1749"/>
    <cellStyle name="Normal 57 2 2 3" xfId="1750"/>
    <cellStyle name="Normal 6 2 3 2 2 3" xfId="1751"/>
    <cellStyle name="Normal 6 3 2 2 3" xfId="1752"/>
    <cellStyle name="Normal 60 2 2 3" xfId="1753"/>
    <cellStyle name="Normal 64 2 2 3" xfId="1754"/>
    <cellStyle name="Normal 65 2 2 3" xfId="1755"/>
    <cellStyle name="Normal 66 2 2 3" xfId="1756"/>
    <cellStyle name="Normal 67 2 2 3" xfId="1757"/>
    <cellStyle name="Normal 7 6 2 2 3" xfId="1758"/>
    <cellStyle name="Normal 71 2 2 3" xfId="1759"/>
    <cellStyle name="Normal 72 2 2 3" xfId="1760"/>
    <cellStyle name="Normal 73 2 2 3" xfId="1761"/>
    <cellStyle name="Normal 74 2 2 3" xfId="1762"/>
    <cellStyle name="Normal 76 2 2 3" xfId="1763"/>
    <cellStyle name="Normal 8 3 2 2 3" xfId="1764"/>
    <cellStyle name="Normal 81 2 2 3" xfId="1765"/>
    <cellStyle name="Normal 78 4 2" xfId="1766"/>
    <cellStyle name="Normal 5 3 4 2" xfId="1767"/>
    <cellStyle name="Normal 80 4 2" xfId="1768"/>
    <cellStyle name="Normal 79 4 2" xfId="1769"/>
    <cellStyle name="Normal 6 8 4 2" xfId="1770"/>
    <cellStyle name="Normal 5 2 4 2" xfId="1771"/>
    <cellStyle name="Normal 6 2 9 2" xfId="1772"/>
    <cellStyle name="Comma 2 2 3 4 2" xfId="1773"/>
    <cellStyle name="Comma 2 3 6 4 2" xfId="1774"/>
    <cellStyle name="Normal 18 2 4 2" xfId="1775"/>
    <cellStyle name="Normal 19 2 4 2" xfId="1776"/>
    <cellStyle name="Normal 2 2 3 4 2" xfId="1777"/>
    <cellStyle name="Normal 2 3 6 4 2" xfId="1778"/>
    <cellStyle name="Normal 2 3 2 4 2" xfId="1779"/>
    <cellStyle name="Normal 2 3 4 4 2" xfId="1780"/>
    <cellStyle name="Normal 2 3 5 4 2" xfId="1781"/>
    <cellStyle name="Normal 2 4 2 4 2" xfId="1782"/>
    <cellStyle name="Normal 2 5 4 2" xfId="1783"/>
    <cellStyle name="Normal 28 3 4 2" xfId="1784"/>
    <cellStyle name="Normal 3 2 2 4 2" xfId="1785"/>
    <cellStyle name="Normal 3 3 4 2" xfId="1786"/>
    <cellStyle name="Normal 30 3 4 2" xfId="1787"/>
    <cellStyle name="Normal 4 2 4 2" xfId="1788"/>
    <cellStyle name="Normal 40 2 4 2" xfId="1789"/>
    <cellStyle name="Normal 41 2 4 2" xfId="1790"/>
    <cellStyle name="Normal 42 2 4 2" xfId="1791"/>
    <cellStyle name="Normal 43 2 4 2" xfId="1792"/>
    <cellStyle name="Normal 44 2 4 2" xfId="1793"/>
    <cellStyle name="Normal 45 2 4 2" xfId="1794"/>
    <cellStyle name="Normal 46 2 4 2" xfId="1795"/>
    <cellStyle name="Normal 47 2 4 2" xfId="1796"/>
    <cellStyle name="Normal 51 4 2" xfId="1797"/>
    <cellStyle name="Normal 52 4 2" xfId="1798"/>
    <cellStyle name="Normal 53 4 2" xfId="1799"/>
    <cellStyle name="Normal 55 4 2" xfId="1800"/>
    <cellStyle name="Normal 56 4 2" xfId="1801"/>
    <cellStyle name="Normal 57 4 2" xfId="1802"/>
    <cellStyle name="Normal 6 2 3 4 2" xfId="1803"/>
    <cellStyle name="Normal 6 3 4 2" xfId="1804"/>
    <cellStyle name="Normal 60 4 2" xfId="1805"/>
    <cellStyle name="Normal 64 4 2" xfId="1806"/>
    <cellStyle name="Normal 65 4 2" xfId="1807"/>
    <cellStyle name="Normal 66 4 2" xfId="1808"/>
    <cellStyle name="Normal 67 4 2" xfId="1809"/>
    <cellStyle name="Normal 7 6 4 2" xfId="1810"/>
    <cellStyle name="Normal 71 4 2" xfId="1811"/>
    <cellStyle name="Normal 72 4 2" xfId="1812"/>
    <cellStyle name="Normal 73 4 2" xfId="1813"/>
    <cellStyle name="Normal 74 4 2" xfId="1814"/>
    <cellStyle name="Normal 76 4 2" xfId="1815"/>
    <cellStyle name="Normal 8 3 4 2" xfId="1816"/>
    <cellStyle name="Normal 81 4 2" xfId="1817"/>
    <cellStyle name="Normal 78 2 3 2" xfId="1818"/>
    <cellStyle name="Normal 5 3 2 3 2" xfId="1819"/>
    <cellStyle name="Normal 80 2 3 2" xfId="1820"/>
    <cellStyle name="Normal 79 2 3 2" xfId="1821"/>
    <cellStyle name="Normal 6 8 2 3 2" xfId="1822"/>
    <cellStyle name="Normal 5 2 2 3 2" xfId="1823"/>
    <cellStyle name="Normal 6 2 7 3 2" xfId="1824"/>
    <cellStyle name="Comma 2 2 3 2 3 2" xfId="1825"/>
    <cellStyle name="Comma 2 3 6 2 3 2" xfId="1826"/>
    <cellStyle name="Normal 18 2 2 3 2" xfId="1827"/>
    <cellStyle name="Normal 19 2 2 3 2" xfId="1828"/>
    <cellStyle name="Normal 2 2 3 2 3 2" xfId="1829"/>
    <cellStyle name="Normal 2 3 6 2 3 2" xfId="1830"/>
    <cellStyle name="Normal 2 3 2 2 3 2" xfId="1831"/>
    <cellStyle name="Normal 2 3 4 2 3 2" xfId="1832"/>
    <cellStyle name="Normal 2 3 5 2 3 2" xfId="1833"/>
    <cellStyle name="Normal 2 4 2 2 3 2" xfId="1834"/>
    <cellStyle name="Normal 2 5 2 3 2" xfId="1835"/>
    <cellStyle name="Normal 28 3 2 3 2" xfId="1836"/>
    <cellStyle name="Normal 3 2 2 2 3 2" xfId="1837"/>
    <cellStyle name="Normal 3 3 2 3 2" xfId="1838"/>
    <cellStyle name="Normal 30 3 2 3 2" xfId="1839"/>
    <cellStyle name="Normal 4 2 2 3 2" xfId="1840"/>
    <cellStyle name="Normal 40 2 2 3 2" xfId="1841"/>
    <cellStyle name="Normal 41 2 2 3 2" xfId="1842"/>
    <cellStyle name="Normal 42 2 2 3 2" xfId="1843"/>
    <cellStyle name="Normal 43 2 2 3 2" xfId="1844"/>
    <cellStyle name="Normal 44 2 2 3 2" xfId="1845"/>
    <cellStyle name="Normal 45 2 2 3 2" xfId="1846"/>
    <cellStyle name="Normal 46 2 2 3 2" xfId="1847"/>
    <cellStyle name="Normal 47 2 2 3 2" xfId="1848"/>
    <cellStyle name="Normal 51 2 3 2" xfId="1849"/>
    <cellStyle name="Normal 52 2 3 2" xfId="1850"/>
    <cellStyle name="Normal 53 2 3 2" xfId="1851"/>
    <cellStyle name="Normal 55 2 3 2" xfId="1852"/>
    <cellStyle name="Normal 56 2 3 2" xfId="1853"/>
    <cellStyle name="Normal 57 2 3 2" xfId="1854"/>
    <cellStyle name="Normal 6 2 3 2 3 2" xfId="1855"/>
    <cellStyle name="Normal 6 3 2 3 2" xfId="1856"/>
    <cellStyle name="Normal 60 2 3 2" xfId="1857"/>
    <cellStyle name="Normal 64 2 3 2" xfId="1858"/>
    <cellStyle name="Normal 65 2 3 2" xfId="1859"/>
    <cellStyle name="Normal 66 2 3 2" xfId="1860"/>
    <cellStyle name="Normal 67 2 3 2" xfId="1861"/>
    <cellStyle name="Normal 7 6 2 3 2" xfId="1862"/>
    <cellStyle name="Normal 71 2 3 2" xfId="1863"/>
    <cellStyle name="Normal 72 2 3 2" xfId="1864"/>
    <cellStyle name="Normal 73 2 3 2" xfId="1865"/>
    <cellStyle name="Normal 74 2 3 2" xfId="1866"/>
    <cellStyle name="Normal 76 2 3 2" xfId="1867"/>
    <cellStyle name="Normal 8 3 2 3 2" xfId="1868"/>
    <cellStyle name="Normal 81 2 3 2" xfId="1869"/>
    <cellStyle name="Normal 78 3 2 2" xfId="1870"/>
    <cellStyle name="Normal 5 3 3 2 2" xfId="1871"/>
    <cellStyle name="Normal 80 3 2 2" xfId="1872"/>
    <cellStyle name="Normal 79 3 2 2" xfId="1873"/>
    <cellStyle name="Normal 6 8 3 2 2" xfId="1874"/>
    <cellStyle name="Normal 5 2 3 2 2" xfId="1875"/>
    <cellStyle name="Normal 6 2 8 2 2" xfId="1876"/>
    <cellStyle name="Comma 2 2 3 3 2 2" xfId="1877"/>
    <cellStyle name="Comma 2 3 6 3 2 2" xfId="1878"/>
    <cellStyle name="Normal 18 2 3 2 2" xfId="1879"/>
    <cellStyle name="Normal 19 2 3 2 2" xfId="1880"/>
    <cellStyle name="Normal 2 2 3 3 2 2" xfId="1881"/>
    <cellStyle name="Normal 2 3 6 3 2 2" xfId="1882"/>
    <cellStyle name="Normal 2 3 2 3 2 2" xfId="1883"/>
    <cellStyle name="Normal 2 3 4 3 2 2" xfId="1884"/>
    <cellStyle name="Normal 2 3 5 3 2 2" xfId="1885"/>
    <cellStyle name="Normal 2 4 2 3 2 2" xfId="1886"/>
    <cellStyle name="Normal 2 5 3 2 2" xfId="1887"/>
    <cellStyle name="Normal 28 3 3 2 2" xfId="1888"/>
    <cellStyle name="Normal 3 2 2 3 2 2" xfId="1889"/>
    <cellStyle name="Normal 3 3 3 2 2" xfId="1890"/>
    <cellStyle name="Normal 30 3 3 2 2" xfId="1891"/>
    <cellStyle name="Normal 4 2 3 2 2" xfId="1892"/>
    <cellStyle name="Normal 40 2 3 2 2" xfId="1893"/>
    <cellStyle name="Normal 41 2 3 2 2" xfId="1894"/>
    <cellStyle name="Normal 42 2 3 2 2" xfId="1895"/>
    <cellStyle name="Normal 43 2 3 2 2" xfId="1896"/>
    <cellStyle name="Normal 44 2 3 2 2" xfId="1897"/>
    <cellStyle name="Normal 45 2 3 2 2" xfId="1898"/>
    <cellStyle name="Normal 46 2 3 2 2" xfId="1899"/>
    <cellStyle name="Normal 47 2 3 2 2" xfId="1900"/>
    <cellStyle name="Normal 51 3 2 2" xfId="1901"/>
    <cellStyle name="Normal 52 3 2 2" xfId="1902"/>
    <cellStyle name="Normal 53 3 2 2" xfId="1903"/>
    <cellStyle name="Normal 55 3 2 2" xfId="1904"/>
    <cellStyle name="Normal 56 3 2 2" xfId="1905"/>
    <cellStyle name="Normal 57 3 2 2" xfId="1906"/>
    <cellStyle name="Normal 6 2 3 3 2 2" xfId="1907"/>
    <cellStyle name="Normal 6 3 3 2 2" xfId="1908"/>
    <cellStyle name="Normal 60 3 2 2" xfId="1909"/>
    <cellStyle name="Normal 64 3 2 2" xfId="1910"/>
    <cellStyle name="Normal 65 3 2 2" xfId="1911"/>
    <cellStyle name="Normal 66 3 2 2" xfId="1912"/>
    <cellStyle name="Normal 67 3 2 2" xfId="1913"/>
    <cellStyle name="Normal 7 6 3 2 2" xfId="1914"/>
    <cellStyle name="Normal 71 3 2 2" xfId="1915"/>
    <cellStyle name="Normal 72 3 2 2" xfId="1916"/>
    <cellStyle name="Normal 73 3 2 2" xfId="1917"/>
    <cellStyle name="Normal 74 3 2 2" xfId="1918"/>
    <cellStyle name="Normal 76 3 2 2" xfId="1919"/>
    <cellStyle name="Normal 8 3 3 2 2" xfId="1920"/>
    <cellStyle name="Normal 81 3 2 2" xfId="1921"/>
    <cellStyle name="Normal 78 2 2 2 2" xfId="1922"/>
    <cellStyle name="Normal 5 3 2 2 2 2" xfId="1923"/>
    <cellStyle name="Normal 80 2 2 2 2" xfId="1924"/>
    <cellStyle name="Normal 79 2 2 2 2" xfId="1925"/>
    <cellStyle name="Normal 6 8 2 2 2 2" xfId="1926"/>
    <cellStyle name="Normal 5 2 2 2 2 2" xfId="1927"/>
    <cellStyle name="Normal 6 2 7 2 2 2" xfId="1928"/>
    <cellStyle name="Comma 2 2 3 2 2 2 2" xfId="1929"/>
    <cellStyle name="Comma 2 3 6 2 2 2 2" xfId="1930"/>
    <cellStyle name="Normal 18 2 2 2 2 2" xfId="1931"/>
    <cellStyle name="Normal 19 2 2 2 2 2" xfId="1932"/>
    <cellStyle name="Normal 2 2 3 2 2 2 2" xfId="1933"/>
    <cellStyle name="Normal 2 3 6 2 2 2 2" xfId="1934"/>
    <cellStyle name="Normal 2 3 2 2 2 2 2" xfId="1935"/>
    <cellStyle name="Normal 2 3 4 2 2 2 2" xfId="1936"/>
    <cellStyle name="Normal 2 3 5 2 2 2 2" xfId="1937"/>
    <cellStyle name="Normal 2 4 2 2 2 2 2" xfId="1938"/>
    <cellStyle name="Normal 2 5 2 2 2 2" xfId="1939"/>
    <cellStyle name="Normal 28 3 2 2 2 2" xfId="1940"/>
    <cellStyle name="Normal 3 2 2 2 2 2 2" xfId="1941"/>
    <cellStyle name="Normal 3 3 2 2 2 2" xfId="1942"/>
    <cellStyle name="Normal 30 3 2 2 2 2" xfId="1943"/>
    <cellStyle name="Normal 4 2 2 2 2 2" xfId="1944"/>
    <cellStyle name="Normal 40 2 2 2 2 2" xfId="1945"/>
    <cellStyle name="Normal 41 2 2 2 2 2" xfId="1946"/>
    <cellStyle name="Normal 42 2 2 2 2 2" xfId="1947"/>
    <cellStyle name="Normal 43 2 2 2 2 2" xfId="1948"/>
    <cellStyle name="Normal 44 2 2 2 2 2" xfId="1949"/>
    <cellStyle name="Normal 45 2 2 2 2 2" xfId="1950"/>
    <cellStyle name="Normal 46 2 2 2 2 2" xfId="1951"/>
    <cellStyle name="Normal 47 2 2 2 2 2" xfId="1952"/>
    <cellStyle name="Normal 51 2 2 2 2" xfId="1953"/>
    <cellStyle name="Normal 52 2 2 2 2" xfId="1954"/>
    <cellStyle name="Normal 53 2 2 2 2" xfId="1955"/>
    <cellStyle name="Normal 55 2 2 2 2" xfId="1956"/>
    <cellStyle name="Normal 56 2 2 2 2" xfId="1957"/>
    <cellStyle name="Normal 57 2 2 2 2" xfId="1958"/>
    <cellStyle name="Normal 6 2 3 2 2 2 2" xfId="1959"/>
    <cellStyle name="Normal 6 3 2 2 2 2" xfId="1960"/>
    <cellStyle name="Normal 60 2 2 2 2" xfId="1961"/>
    <cellStyle name="Normal 64 2 2 2 2" xfId="1962"/>
    <cellStyle name="Normal 65 2 2 2 2" xfId="1963"/>
    <cellStyle name="Normal 66 2 2 2 2" xfId="1964"/>
    <cellStyle name="Normal 67 2 2 2 2" xfId="1965"/>
    <cellStyle name="Normal 7 6 2 2 2 2" xfId="1966"/>
    <cellStyle name="Normal 71 2 2 2 2" xfId="1967"/>
    <cellStyle name="Normal 72 2 2 2 2" xfId="1968"/>
    <cellStyle name="Normal 73 2 2 2 2" xfId="1969"/>
    <cellStyle name="Normal 74 2 2 2 2" xfId="1970"/>
    <cellStyle name="Normal 76 2 2 2 2" xfId="1971"/>
    <cellStyle name="Normal 8 3 2 2 2 2" xfId="1972"/>
    <cellStyle name="Normal 81 2 2 2 2" xfId="1973"/>
    <cellStyle name="Normal 95" xfId="1974"/>
    <cellStyle name="Normal 92" xfId="1975"/>
    <cellStyle name="Normal 78 6" xfId="1976"/>
    <cellStyle name="Normal 96" xfId="1977"/>
    <cellStyle name="Normal 5 3 6" xfId="1978"/>
    <cellStyle name="Normal 80 6" xfId="1979"/>
    <cellStyle name="Normal 79 6" xfId="1980"/>
    <cellStyle name="Normal 6 8 6" xfId="1981"/>
    <cellStyle name="Normal 5 2 6" xfId="1982"/>
    <cellStyle name="Normal 6 2 11" xfId="1983"/>
    <cellStyle name="Comma 2 2 3 6" xfId="1984"/>
    <cellStyle name="Comma 2 3 6 6" xfId="1985"/>
    <cellStyle name="Normal 18 2 6" xfId="1986"/>
    <cellStyle name="Normal 19 2 6" xfId="1987"/>
    <cellStyle name="Normal 2 2 3 6" xfId="1988"/>
    <cellStyle name="Normal 2 3 6 6" xfId="1989"/>
    <cellStyle name="Normal 2 3 2 6" xfId="1990"/>
    <cellStyle name="Normal 2 3 4 6" xfId="1991"/>
    <cellStyle name="Normal 2 3 5 6" xfId="1992"/>
    <cellStyle name="Normal 2 4 2 6" xfId="1993"/>
    <cellStyle name="Normal 2 5 6" xfId="1994"/>
    <cellStyle name="Normal 28 3 6" xfId="1995"/>
    <cellStyle name="Normal 3 2 2 6" xfId="1996"/>
    <cellStyle name="Normal 3 3 6" xfId="1997"/>
    <cellStyle name="Normal 30 3 6" xfId="1998"/>
    <cellStyle name="Normal 4 2 6" xfId="1999"/>
    <cellStyle name="Normal 40 2 6" xfId="2000"/>
    <cellStyle name="Normal 41 2 6" xfId="2001"/>
    <cellStyle name="Normal 42 2 6" xfId="2002"/>
    <cellStyle name="Normal 43 2 6" xfId="2003"/>
    <cellStyle name="Normal 44 2 6" xfId="2004"/>
    <cellStyle name="Normal 45 2 6" xfId="2005"/>
    <cellStyle name="Normal 46 2 6" xfId="2006"/>
    <cellStyle name="Normal 47 2 6" xfId="2007"/>
    <cellStyle name="Normal 51 6" xfId="2008"/>
    <cellStyle name="Normal 52 6" xfId="2009"/>
    <cellStyle name="Normal 53 6" xfId="2010"/>
    <cellStyle name="Normal 55 6" xfId="2011"/>
    <cellStyle name="Normal 56 6" xfId="2012"/>
    <cellStyle name="Normal 57 6" xfId="2013"/>
    <cellStyle name="Normal 6 2 3 6" xfId="2014"/>
    <cellStyle name="Normal 6 3 6" xfId="2015"/>
    <cellStyle name="Normal 60 6" xfId="2016"/>
    <cellStyle name="Normal 64 6" xfId="2017"/>
    <cellStyle name="Normal 65 6" xfId="2018"/>
    <cellStyle name="Normal 66 6" xfId="2019"/>
    <cellStyle name="Normal 67 6" xfId="2020"/>
    <cellStyle name="Normal 7 6 6" xfId="2021"/>
    <cellStyle name="Normal 71 6" xfId="2022"/>
    <cellStyle name="Normal 72 6" xfId="2023"/>
    <cellStyle name="Normal 73 6" xfId="2024"/>
    <cellStyle name="Normal 74 6" xfId="2025"/>
    <cellStyle name="Normal 76 6" xfId="2026"/>
    <cellStyle name="Normal 8 3 6" xfId="2027"/>
    <cellStyle name="Normal 81 6" xfId="2028"/>
    <cellStyle name="Comma 25" xfId="2029"/>
    <cellStyle name="Percent 67" xfId="2030"/>
    <cellStyle name="Normal 78 2 5" xfId="2031"/>
    <cellStyle name="Normal 5 3 2 5" xfId="2032"/>
    <cellStyle name="Normal 80 2 5" xfId="2033"/>
    <cellStyle name="Normal 79 2 5" xfId="2034"/>
    <cellStyle name="Normal 6 8 2 5" xfId="2035"/>
    <cellStyle name="Normal 5 2 2 5" xfId="2036"/>
    <cellStyle name="Normal 6 2 7 5" xfId="2037"/>
    <cellStyle name="Comma 2 2 3 2 5" xfId="2038"/>
    <cellStyle name="Comma 2 3 6 2 5" xfId="2039"/>
    <cellStyle name="Normal 18 2 2 5" xfId="2040"/>
    <cellStyle name="Normal 19 2 2 5" xfId="2041"/>
    <cellStyle name="Normal 2 2 3 2 5" xfId="2042"/>
    <cellStyle name="Normal 2 3 6 2 5" xfId="2043"/>
    <cellStyle name="Normal 2 3 2 2 5" xfId="2044"/>
    <cellStyle name="Normal 2 3 4 2 5" xfId="2045"/>
    <cellStyle name="Normal 2 3 5 2 5" xfId="2046"/>
    <cellStyle name="Normal 2 4 2 2 5" xfId="2047"/>
    <cellStyle name="Normal 2 5 2 5" xfId="2048"/>
    <cellStyle name="Normal 28 3 2 5" xfId="2049"/>
    <cellStyle name="Normal 3 2 2 2 5" xfId="2050"/>
    <cellStyle name="Normal 3 3 2 5" xfId="2051"/>
    <cellStyle name="Normal 30 3 2 5" xfId="2052"/>
    <cellStyle name="Normal 4 2 2 5" xfId="2053"/>
    <cellStyle name="Normal 40 2 2 5" xfId="2054"/>
    <cellStyle name="Normal 41 2 2 5" xfId="2055"/>
    <cellStyle name="Normal 42 2 2 5" xfId="2056"/>
    <cellStyle name="Normal 43 2 2 5" xfId="2057"/>
    <cellStyle name="Normal 44 2 2 5" xfId="2058"/>
    <cellStyle name="Normal 45 2 2 5" xfId="2059"/>
    <cellStyle name="Normal 46 2 2 5" xfId="2060"/>
    <cellStyle name="Normal 47 2 2 5" xfId="2061"/>
    <cellStyle name="Normal 51 2 5" xfId="2062"/>
    <cellStyle name="Normal 52 2 5" xfId="2063"/>
    <cellStyle name="Normal 53 2 5" xfId="2064"/>
    <cellStyle name="Normal 55 2 5" xfId="2065"/>
    <cellStyle name="Normal 56 2 5" xfId="2066"/>
    <cellStyle name="Normal 57 2 5" xfId="2067"/>
    <cellStyle name="Normal 6 2 3 2 5" xfId="2068"/>
    <cellStyle name="Normal 6 3 2 5" xfId="2069"/>
    <cellStyle name="Normal 60 2 5" xfId="2070"/>
    <cellStyle name="Normal 64 2 5" xfId="2071"/>
    <cellStyle name="Normal 65 2 5" xfId="2072"/>
    <cellStyle name="Normal 66 2 5" xfId="2073"/>
    <cellStyle name="Normal 67 2 5" xfId="2074"/>
    <cellStyle name="Normal 7 6 2 5" xfId="2075"/>
    <cellStyle name="Normal 71 2 5" xfId="2076"/>
    <cellStyle name="Normal 72 2 5" xfId="2077"/>
    <cellStyle name="Normal 73 2 5" xfId="2078"/>
    <cellStyle name="Normal 74 2 5" xfId="2079"/>
    <cellStyle name="Normal 76 2 5" xfId="2080"/>
    <cellStyle name="Normal 8 3 2 5" xfId="2081"/>
    <cellStyle name="Normal 81 2 5" xfId="2082"/>
    <cellStyle name="Normal 78 3 4" xfId="2083"/>
    <cellStyle name="Normal 5 3 3 4" xfId="2084"/>
    <cellStyle name="Normal 80 3 4" xfId="2085"/>
    <cellStyle name="Normal 79 3 4" xfId="2086"/>
    <cellStyle name="Normal 6 8 3 4" xfId="2087"/>
    <cellStyle name="Normal 5 2 3 4" xfId="2088"/>
    <cellStyle name="Normal 6 2 8 4" xfId="2089"/>
    <cellStyle name="Comma 2 2 3 3 4" xfId="2090"/>
    <cellStyle name="Comma 2 3 6 3 4" xfId="2091"/>
    <cellStyle name="Normal 18 2 3 4" xfId="2092"/>
    <cellStyle name="Normal 19 2 3 4" xfId="2093"/>
    <cellStyle name="Normal 2 2 3 3 4" xfId="2094"/>
    <cellStyle name="Normal 2 3 6 3 4" xfId="2095"/>
    <cellStyle name="Normal 2 3 2 3 4" xfId="2096"/>
    <cellStyle name="Normal 2 3 4 3 4" xfId="2097"/>
    <cellStyle name="Normal 2 3 5 3 4" xfId="2098"/>
    <cellStyle name="Normal 2 4 2 3 4" xfId="2099"/>
    <cellStyle name="Normal 2 5 3 4" xfId="2100"/>
    <cellStyle name="Normal 28 3 3 4" xfId="2101"/>
    <cellStyle name="Normal 3 2 2 3 4" xfId="2102"/>
    <cellStyle name="Normal 3 3 3 4" xfId="2103"/>
    <cellStyle name="Normal 30 3 3 4" xfId="2104"/>
    <cellStyle name="Normal 4 2 3 4" xfId="2105"/>
    <cellStyle name="Normal 40 2 3 4" xfId="2106"/>
    <cellStyle name="Normal 41 2 3 4" xfId="2107"/>
    <cellStyle name="Normal 42 2 3 4" xfId="2108"/>
    <cellStyle name="Normal 43 2 3 4" xfId="2109"/>
    <cellStyle name="Normal 44 2 3 4" xfId="2110"/>
    <cellStyle name="Normal 45 2 3 4" xfId="2111"/>
    <cellStyle name="Normal 46 2 3 4" xfId="2112"/>
    <cellStyle name="Normal 47 2 3 4" xfId="2113"/>
    <cellStyle name="Normal 51 3 4" xfId="2114"/>
    <cellStyle name="Normal 52 3 4" xfId="2115"/>
    <cellStyle name="Normal 53 3 4" xfId="2116"/>
    <cellStyle name="Normal 55 3 4" xfId="2117"/>
    <cellStyle name="Normal 56 3 4" xfId="2118"/>
    <cellStyle name="Normal 57 3 4" xfId="2119"/>
    <cellStyle name="Normal 6 2 3 3 4" xfId="2120"/>
    <cellStyle name="Normal 6 3 3 4" xfId="2121"/>
    <cellStyle name="Normal 60 3 4" xfId="2122"/>
    <cellStyle name="Normal 64 3 4" xfId="2123"/>
    <cellStyle name="Normal 65 3 4" xfId="2124"/>
    <cellStyle name="Normal 66 3 4" xfId="2125"/>
    <cellStyle name="Normal 67 3 4" xfId="2126"/>
    <cellStyle name="Normal 7 6 3 4" xfId="2127"/>
    <cellStyle name="Normal 71 3 4" xfId="2128"/>
    <cellStyle name="Normal 72 3 4" xfId="2129"/>
    <cellStyle name="Normal 73 3 4" xfId="2130"/>
    <cellStyle name="Normal 74 3 4" xfId="2131"/>
    <cellStyle name="Normal 76 3 4" xfId="2132"/>
    <cellStyle name="Normal 8 3 3 4" xfId="2133"/>
    <cellStyle name="Normal 81 3 4" xfId="2134"/>
    <cellStyle name="Normal 78 2 2 4" xfId="2135"/>
    <cellStyle name="Normal 5 3 2 2 4" xfId="2136"/>
    <cellStyle name="Normal 80 2 2 4" xfId="2137"/>
    <cellStyle name="Normal 79 2 2 4" xfId="2138"/>
    <cellStyle name="Normal 6 8 2 2 4" xfId="2139"/>
    <cellStyle name="Normal 5 2 2 2 4" xfId="2140"/>
    <cellStyle name="Normal 6 2 7 2 4" xfId="2141"/>
    <cellStyle name="Comma 2 2 3 2 2 4" xfId="2142"/>
    <cellStyle name="Comma 2 3 6 2 2 4" xfId="2143"/>
    <cellStyle name="Normal 18 2 2 2 4" xfId="2144"/>
    <cellStyle name="Normal 19 2 2 2 4" xfId="2145"/>
    <cellStyle name="Normal 2 2 3 2 2 4" xfId="2146"/>
    <cellStyle name="Normal 2 3 6 2 2 4" xfId="2147"/>
    <cellStyle name="Normal 2 3 2 2 2 4" xfId="2148"/>
    <cellStyle name="Normal 2 3 4 2 2 4" xfId="2149"/>
    <cellStyle name="Normal 2 3 5 2 2 4" xfId="2150"/>
    <cellStyle name="Normal 2 4 2 2 2 4" xfId="2151"/>
    <cellStyle name="Normal 2 5 2 2 4" xfId="2152"/>
    <cellStyle name="Normal 28 3 2 2 4" xfId="2153"/>
    <cellStyle name="Normal 3 2 2 2 2 4" xfId="2154"/>
    <cellStyle name="Normal 3 3 2 2 4" xfId="2155"/>
    <cellStyle name="Normal 30 3 2 2 4" xfId="2156"/>
    <cellStyle name="Normal 4 2 2 2 4" xfId="2157"/>
    <cellStyle name="Normal 40 2 2 2 4" xfId="2158"/>
    <cellStyle name="Normal 41 2 2 2 4" xfId="2159"/>
    <cellStyle name="Normal 42 2 2 2 4" xfId="2160"/>
    <cellStyle name="Normal 43 2 2 2 4" xfId="2161"/>
    <cellStyle name="Normal 44 2 2 2 4" xfId="2162"/>
    <cellStyle name="Normal 45 2 2 2 4" xfId="2163"/>
    <cellStyle name="Normal 46 2 2 2 4" xfId="2164"/>
    <cellStyle name="Normal 47 2 2 2 4" xfId="2165"/>
    <cellStyle name="Normal 51 2 2 4" xfId="2166"/>
    <cellStyle name="Normal 52 2 2 4" xfId="2167"/>
    <cellStyle name="Normal 53 2 2 4" xfId="2168"/>
    <cellStyle name="Normal 55 2 2 4" xfId="2169"/>
    <cellStyle name="Normal 56 2 2 4" xfId="2170"/>
    <cellStyle name="Normal 57 2 2 4" xfId="2171"/>
    <cellStyle name="Normal 6 2 3 2 2 4" xfId="2172"/>
    <cellStyle name="Normal 6 3 2 2 4" xfId="2173"/>
    <cellStyle name="Normal 60 2 2 4" xfId="2174"/>
    <cellStyle name="Normal 64 2 2 4" xfId="2175"/>
    <cellStyle name="Normal 65 2 2 4" xfId="2176"/>
    <cellStyle name="Normal 66 2 2 4" xfId="2177"/>
    <cellStyle name="Normal 67 2 2 4" xfId="2178"/>
    <cellStyle name="Normal 7 6 2 2 4" xfId="2179"/>
    <cellStyle name="Normal 71 2 2 4" xfId="2180"/>
    <cellStyle name="Normal 72 2 2 4" xfId="2181"/>
    <cellStyle name="Normal 73 2 2 4" xfId="2182"/>
    <cellStyle name="Normal 74 2 2 4" xfId="2183"/>
    <cellStyle name="Normal 76 2 2 4" xfId="2184"/>
    <cellStyle name="Normal 8 3 2 2 4" xfId="2185"/>
    <cellStyle name="Normal 81 2 2 4" xfId="2186"/>
    <cellStyle name="Normal 78 4 3" xfId="2187"/>
    <cellStyle name="Normal 5 3 4 3" xfId="2188"/>
    <cellStyle name="Normal 80 4 3" xfId="2189"/>
    <cellStyle name="Normal 79 4 3" xfId="2190"/>
    <cellStyle name="Normal 6 8 4 3" xfId="2191"/>
    <cellStyle name="Normal 5 2 4 3" xfId="2192"/>
    <cellStyle name="Normal 6 2 9 3" xfId="2193"/>
    <cellStyle name="Comma 2 2 3 4 3" xfId="2194"/>
    <cellStyle name="Comma 2 3 6 4 3" xfId="2195"/>
    <cellStyle name="Normal 18 2 4 3" xfId="2196"/>
    <cellStyle name="Normal 19 2 4 3" xfId="2197"/>
    <cellStyle name="Normal 2 2 3 4 3" xfId="2198"/>
    <cellStyle name="Normal 2 3 6 4 3" xfId="2199"/>
    <cellStyle name="Normal 2 3 2 4 3" xfId="2200"/>
    <cellStyle name="Normal 2 3 4 4 3" xfId="2201"/>
    <cellStyle name="Normal 2 3 5 4 3" xfId="2202"/>
    <cellStyle name="Normal 2 4 2 4 3" xfId="2203"/>
    <cellStyle name="Normal 2 5 4 3" xfId="2204"/>
    <cellStyle name="Normal 28 3 4 3" xfId="2205"/>
    <cellStyle name="Normal 3 2 2 4 3" xfId="2206"/>
    <cellStyle name="Normal 3 3 4 3" xfId="2207"/>
    <cellStyle name="Normal 30 3 4 3" xfId="2208"/>
    <cellStyle name="Normal 4 2 4 3" xfId="2209"/>
    <cellStyle name="Normal 40 2 4 3" xfId="2210"/>
    <cellStyle name="Normal 41 2 4 3" xfId="2211"/>
    <cellStyle name="Normal 42 2 4 3" xfId="2212"/>
    <cellStyle name="Normal 43 2 4 3" xfId="2213"/>
    <cellStyle name="Normal 44 2 4 3" xfId="2214"/>
    <cellStyle name="Normal 45 2 4 3" xfId="2215"/>
    <cellStyle name="Normal 46 2 4 3" xfId="2216"/>
    <cellStyle name="Normal 47 2 4 3" xfId="2217"/>
    <cellStyle name="Normal 51 4 3" xfId="2218"/>
    <cellStyle name="Normal 52 4 3" xfId="2219"/>
    <cellStyle name="Normal 53 4 3" xfId="2220"/>
    <cellStyle name="Normal 55 4 3" xfId="2221"/>
    <cellStyle name="Normal 56 4 3" xfId="2222"/>
    <cellStyle name="Normal 57 4 3" xfId="2223"/>
    <cellStyle name="Normal 6 2 3 4 3" xfId="2224"/>
    <cellStyle name="Normal 6 3 4 3" xfId="2225"/>
    <cellStyle name="Normal 60 4 3" xfId="2226"/>
    <cellStyle name="Normal 64 4 3" xfId="2227"/>
    <cellStyle name="Normal 65 4 3" xfId="2228"/>
    <cellStyle name="Normal 66 4 3" xfId="2229"/>
    <cellStyle name="Normal 67 4 3" xfId="2230"/>
    <cellStyle name="Normal 7 6 4 3" xfId="2231"/>
    <cellStyle name="Normal 71 4 3" xfId="2232"/>
    <cellStyle name="Normal 72 4 3" xfId="2233"/>
    <cellStyle name="Normal 73 4 3" xfId="2234"/>
    <cellStyle name="Normal 74 4 3" xfId="2235"/>
    <cellStyle name="Normal 76 4 3" xfId="2236"/>
    <cellStyle name="Normal 8 3 4 3" xfId="2237"/>
    <cellStyle name="Normal 81 4 3" xfId="2238"/>
    <cellStyle name="Normal 78 2 3 3" xfId="2239"/>
    <cellStyle name="Normal 5 3 2 3 3" xfId="2240"/>
    <cellStyle name="Normal 80 2 3 3" xfId="2241"/>
    <cellStyle name="Normal 79 2 3 3" xfId="2242"/>
    <cellStyle name="Normal 6 8 2 3 3" xfId="2243"/>
    <cellStyle name="Normal 5 2 2 3 3" xfId="2244"/>
    <cellStyle name="Normal 6 2 7 3 3" xfId="2245"/>
    <cellStyle name="Comma 2 2 3 2 3 3" xfId="2246"/>
    <cellStyle name="Comma 2 3 6 2 3 3" xfId="2247"/>
    <cellStyle name="Normal 18 2 2 3 3" xfId="2248"/>
    <cellStyle name="Normal 19 2 2 3 3" xfId="2249"/>
    <cellStyle name="Normal 2 2 3 2 3 3" xfId="2250"/>
    <cellStyle name="Normal 2 3 6 2 3 3" xfId="2251"/>
    <cellStyle name="Normal 2 3 2 2 3 3" xfId="2252"/>
    <cellStyle name="Normal 2 3 4 2 3 3" xfId="2253"/>
    <cellStyle name="Normal 2 3 5 2 3 3" xfId="2254"/>
    <cellStyle name="Normal 2 4 2 2 3 3" xfId="2255"/>
    <cellStyle name="Normal 2 5 2 3 3" xfId="2256"/>
    <cellStyle name="Normal 28 3 2 3 3" xfId="2257"/>
    <cellStyle name="Normal 3 2 2 2 3 3" xfId="2258"/>
    <cellStyle name="Normal 3 3 2 3 3" xfId="2259"/>
    <cellStyle name="Normal 30 3 2 3 3" xfId="2260"/>
    <cellStyle name="Normal 4 2 2 3 3" xfId="2261"/>
    <cellStyle name="Normal 40 2 2 3 3" xfId="2262"/>
    <cellStyle name="Normal 41 2 2 3 3" xfId="2263"/>
    <cellStyle name="Normal 42 2 2 3 3" xfId="2264"/>
    <cellStyle name="Normal 43 2 2 3 3" xfId="2265"/>
    <cellStyle name="Normal 44 2 2 3 3" xfId="2266"/>
    <cellStyle name="Normal 45 2 2 3 3" xfId="2267"/>
    <cellStyle name="Normal 46 2 2 3 3" xfId="2268"/>
    <cellStyle name="Normal 47 2 2 3 3" xfId="2269"/>
    <cellStyle name="Normal 51 2 3 3" xfId="2270"/>
    <cellStyle name="Normal 52 2 3 3" xfId="2271"/>
    <cellStyle name="Normal 53 2 3 3" xfId="2272"/>
    <cellStyle name="Normal 55 2 3 3" xfId="2273"/>
    <cellStyle name="Normal 56 2 3 3" xfId="2274"/>
    <cellStyle name="Normal 57 2 3 3" xfId="2275"/>
    <cellStyle name="Normal 6 2 3 2 3 3" xfId="2276"/>
    <cellStyle name="Normal 6 3 2 3 3" xfId="2277"/>
    <cellStyle name="Normal 60 2 3 3" xfId="2278"/>
    <cellStyle name="Normal 64 2 3 3" xfId="2279"/>
    <cellStyle name="Normal 65 2 3 3" xfId="2280"/>
    <cellStyle name="Normal 66 2 3 3" xfId="2281"/>
    <cellStyle name="Normal 67 2 3 3" xfId="2282"/>
    <cellStyle name="Normal 7 6 2 3 3" xfId="2283"/>
    <cellStyle name="Normal 71 2 3 3" xfId="2284"/>
    <cellStyle name="Normal 72 2 3 3" xfId="2285"/>
    <cellStyle name="Normal 73 2 3 3" xfId="2286"/>
    <cellStyle name="Normal 74 2 3 3" xfId="2287"/>
    <cellStyle name="Normal 76 2 3 3" xfId="2288"/>
    <cellStyle name="Normal 8 3 2 3 3" xfId="2289"/>
    <cellStyle name="Normal 81 2 3 3" xfId="2290"/>
    <cellStyle name="Normal 78 3 2 3" xfId="2291"/>
    <cellStyle name="Normal 5 3 3 2 3" xfId="2292"/>
    <cellStyle name="Normal 80 3 2 3" xfId="2293"/>
    <cellStyle name="Normal 79 3 2 3" xfId="2294"/>
    <cellStyle name="Normal 6 8 3 2 3" xfId="2295"/>
    <cellStyle name="Normal 5 2 3 2 3" xfId="2296"/>
    <cellStyle name="Normal 6 2 8 2 3" xfId="2297"/>
    <cellStyle name="Comma 2 2 3 3 2 3" xfId="2298"/>
    <cellStyle name="Comma 2 3 6 3 2 3" xfId="2299"/>
    <cellStyle name="Normal 18 2 3 2 3" xfId="2300"/>
    <cellStyle name="Normal 19 2 3 2 3" xfId="2301"/>
    <cellStyle name="Normal 2 2 3 3 2 3" xfId="2302"/>
    <cellStyle name="Normal 2 3 6 3 2 3" xfId="2303"/>
    <cellStyle name="Normal 2 3 2 3 2 3" xfId="2304"/>
    <cellStyle name="Normal 2 3 4 3 2 3" xfId="2305"/>
    <cellStyle name="Normal 2 3 5 3 2 3" xfId="2306"/>
    <cellStyle name="Normal 2 4 2 3 2 3" xfId="2307"/>
    <cellStyle name="Normal 2 5 3 2 3" xfId="2308"/>
    <cellStyle name="Normal 28 3 3 2 3" xfId="2309"/>
    <cellStyle name="Normal 3 2 2 3 2 3" xfId="2310"/>
    <cellStyle name="Normal 3 3 3 2 3" xfId="2311"/>
    <cellStyle name="Normal 30 3 3 2 3" xfId="2312"/>
    <cellStyle name="Normal 4 2 3 2 3" xfId="2313"/>
    <cellStyle name="Normal 40 2 3 2 3" xfId="2314"/>
    <cellStyle name="Normal 41 2 3 2 3" xfId="2315"/>
    <cellStyle name="Normal 42 2 3 2 3" xfId="2316"/>
    <cellStyle name="Normal 43 2 3 2 3" xfId="2317"/>
    <cellStyle name="Normal 44 2 3 2 3" xfId="2318"/>
    <cellStyle name="Normal 45 2 3 2 3" xfId="2319"/>
    <cellStyle name="Normal 46 2 3 2 3" xfId="2320"/>
    <cellStyle name="Normal 47 2 3 2 3" xfId="2321"/>
    <cellStyle name="Normal 51 3 2 3" xfId="2322"/>
    <cellStyle name="Normal 52 3 2 3" xfId="2323"/>
    <cellStyle name="Normal 53 3 2 3" xfId="2324"/>
    <cellStyle name="Normal 55 3 2 3" xfId="2325"/>
    <cellStyle name="Normal 56 3 2 3" xfId="2326"/>
    <cellStyle name="Normal 57 3 2 3" xfId="2327"/>
    <cellStyle name="Normal 6 2 3 3 2 3" xfId="2328"/>
    <cellStyle name="Normal 6 3 3 2 3" xfId="2329"/>
    <cellStyle name="Normal 60 3 2 3" xfId="2330"/>
    <cellStyle name="Normal 64 3 2 3" xfId="2331"/>
    <cellStyle name="Normal 65 3 2 3" xfId="2332"/>
    <cellStyle name="Normal 66 3 2 3" xfId="2333"/>
    <cellStyle name="Normal 67 3 2 3" xfId="2334"/>
    <cellStyle name="Normal 7 6 3 2 3" xfId="2335"/>
    <cellStyle name="Normal 71 3 2 3" xfId="2336"/>
    <cellStyle name="Normal 72 3 2 3" xfId="2337"/>
    <cellStyle name="Normal 73 3 2 3" xfId="2338"/>
    <cellStyle name="Normal 74 3 2 3" xfId="2339"/>
    <cellStyle name="Normal 76 3 2 3" xfId="2340"/>
    <cellStyle name="Normal 8 3 3 2 3" xfId="2341"/>
    <cellStyle name="Normal 81 3 2 3" xfId="2342"/>
    <cellStyle name="Normal 78 2 2 2 3" xfId="2343"/>
    <cellStyle name="Normal 5 3 2 2 2 3" xfId="2344"/>
    <cellStyle name="Normal 80 2 2 2 3" xfId="2345"/>
    <cellStyle name="Normal 79 2 2 2 3" xfId="2346"/>
    <cellStyle name="Normal 6 8 2 2 2 3" xfId="2347"/>
    <cellStyle name="Normal 5 2 2 2 2 3" xfId="2348"/>
    <cellStyle name="Normal 6 2 7 2 2 3" xfId="2349"/>
    <cellStyle name="Comma 2 2 3 2 2 2 3" xfId="2350"/>
    <cellStyle name="Comma 2 3 6 2 2 2 3" xfId="2351"/>
    <cellStyle name="Normal 18 2 2 2 2 3" xfId="2352"/>
    <cellStyle name="Normal 19 2 2 2 2 3" xfId="2353"/>
    <cellStyle name="Normal 2 2 3 2 2 2 3" xfId="2354"/>
    <cellStyle name="Normal 2 3 6 2 2 2 3" xfId="2355"/>
    <cellStyle name="Normal 2 3 2 2 2 2 3" xfId="2356"/>
    <cellStyle name="Normal 2 3 4 2 2 2 3" xfId="2357"/>
    <cellStyle name="Normal 2 3 5 2 2 2 3" xfId="2358"/>
    <cellStyle name="Normal 2 4 2 2 2 2 3" xfId="2359"/>
    <cellStyle name="Normal 2 5 2 2 2 3" xfId="2360"/>
    <cellStyle name="Normal 28 3 2 2 2 3" xfId="2361"/>
    <cellStyle name="Normal 3 2 2 2 2 2 3" xfId="2362"/>
    <cellStyle name="Normal 3 3 2 2 2 3" xfId="2363"/>
    <cellStyle name="Normal 30 3 2 2 2 3" xfId="2364"/>
    <cellStyle name="Normal 4 2 2 2 2 3" xfId="2365"/>
    <cellStyle name="Normal 40 2 2 2 2 3" xfId="2366"/>
    <cellStyle name="Normal 41 2 2 2 2 3" xfId="2367"/>
    <cellStyle name="Normal 42 2 2 2 2 3" xfId="2368"/>
    <cellStyle name="Normal 43 2 2 2 2 3" xfId="2369"/>
    <cellStyle name="Normal 44 2 2 2 2 3" xfId="2370"/>
    <cellStyle name="Normal 45 2 2 2 2 3" xfId="2371"/>
    <cellStyle name="Normal 46 2 2 2 2 3" xfId="2372"/>
    <cellStyle name="Normal 47 2 2 2 2 3" xfId="2373"/>
    <cellStyle name="Normal 51 2 2 2 3" xfId="2374"/>
    <cellStyle name="Normal 52 2 2 2 3" xfId="2375"/>
    <cellStyle name="Normal 53 2 2 2 3" xfId="2376"/>
    <cellStyle name="Normal 55 2 2 2 3" xfId="2377"/>
    <cellStyle name="Normal 56 2 2 2 3" xfId="2378"/>
    <cellStyle name="Normal 57 2 2 2 3" xfId="2379"/>
    <cellStyle name="Normal 6 2 3 2 2 2 3" xfId="2380"/>
    <cellStyle name="Normal 6 3 2 2 2 3" xfId="2381"/>
    <cellStyle name="Normal 60 2 2 2 3" xfId="2382"/>
    <cellStyle name="Normal 64 2 2 2 3" xfId="2383"/>
    <cellStyle name="Normal 65 2 2 2 3" xfId="2384"/>
    <cellStyle name="Normal 66 2 2 2 3" xfId="2385"/>
    <cellStyle name="Normal 67 2 2 2 3" xfId="2386"/>
    <cellStyle name="Normal 7 6 2 2 2 3" xfId="2387"/>
    <cellStyle name="Normal 71 2 2 2 3" xfId="2388"/>
    <cellStyle name="Normal 72 2 2 2 3" xfId="2389"/>
    <cellStyle name="Normal 73 2 2 2 3" xfId="2390"/>
    <cellStyle name="Normal 74 2 2 2 3" xfId="2391"/>
    <cellStyle name="Normal 76 2 2 2 3" xfId="2392"/>
    <cellStyle name="Normal 8 3 2 2 2 3" xfId="2393"/>
    <cellStyle name="Normal 81 2 2 2 3" xfId="2394"/>
    <cellStyle name="Normal 90 2" xfId="2395"/>
    <cellStyle name="Normal 78 5 2" xfId="2396"/>
    <cellStyle name="Normal 91 2" xfId="2397"/>
    <cellStyle name="Normal 5 3 5 2" xfId="2398"/>
    <cellStyle name="Normal 80 5 2" xfId="2399"/>
    <cellStyle name="Normal 79 5 2" xfId="2400"/>
    <cellStyle name="Normal 6 8 5 2" xfId="2401"/>
    <cellStyle name="Normal 5 2 5 2" xfId="2402"/>
    <cellStyle name="Normal 6 2 10 2" xfId="2403"/>
    <cellStyle name="Comma 2 2 3 5 2" xfId="2404"/>
    <cellStyle name="Comma 2 3 6 5 2" xfId="2405"/>
    <cellStyle name="Normal 18 2 5 2" xfId="2406"/>
    <cellStyle name="Normal 19 2 5 2" xfId="2407"/>
    <cellStyle name="Normal 2 2 3 5 2" xfId="2408"/>
    <cellStyle name="Normal 2 3 6 5 2" xfId="2409"/>
    <cellStyle name="Normal 2 3 2 5 2" xfId="2410"/>
    <cellStyle name="Normal 2 3 4 5 2" xfId="2411"/>
    <cellStyle name="Normal 2 3 5 5 2" xfId="2412"/>
    <cellStyle name="Normal 2 4 2 5 2" xfId="2413"/>
    <cellStyle name="Normal 2 5 5 2" xfId="2414"/>
    <cellStyle name="Normal 28 3 5 2" xfId="2415"/>
    <cellStyle name="Normal 3 2 2 5 2" xfId="2416"/>
    <cellStyle name="Normal 3 3 5 2" xfId="2417"/>
    <cellStyle name="Normal 30 3 5 2" xfId="2418"/>
    <cellStyle name="Normal 4 2 5 2" xfId="2419"/>
    <cellStyle name="Normal 40 2 5 2" xfId="2420"/>
    <cellStyle name="Normal 41 2 5 2" xfId="2421"/>
    <cellStyle name="Normal 42 2 5 2" xfId="2422"/>
    <cellStyle name="Normal 43 2 5 2" xfId="2423"/>
    <cellStyle name="Normal 44 2 5 2" xfId="2424"/>
    <cellStyle name="Normal 45 2 5 2" xfId="2425"/>
    <cellStyle name="Normal 46 2 5 2" xfId="2426"/>
    <cellStyle name="Normal 47 2 5 2" xfId="2427"/>
    <cellStyle name="Normal 51 5 2" xfId="2428"/>
    <cellStyle name="Normal 52 5 2" xfId="2429"/>
    <cellStyle name="Normal 53 5 2" xfId="2430"/>
    <cellStyle name="Normal 55 5 2" xfId="2431"/>
    <cellStyle name="Normal 56 5 2" xfId="2432"/>
    <cellStyle name="Normal 57 5 2" xfId="2433"/>
    <cellStyle name="Normal 6 2 3 5 2" xfId="2434"/>
    <cellStyle name="Normal 6 3 5 2" xfId="2435"/>
    <cellStyle name="Normal 60 5 2" xfId="2436"/>
    <cellStyle name="Normal 64 5 2" xfId="2437"/>
    <cellStyle name="Normal 65 5 2" xfId="2438"/>
    <cellStyle name="Normal 66 5 2" xfId="2439"/>
    <cellStyle name="Normal 67 5 2" xfId="2440"/>
    <cellStyle name="Normal 7 6 5 2" xfId="2441"/>
    <cellStyle name="Normal 71 5 2" xfId="2442"/>
    <cellStyle name="Normal 72 5 2" xfId="2443"/>
    <cellStyle name="Normal 73 5 2" xfId="2444"/>
    <cellStyle name="Normal 74 5 2" xfId="2445"/>
    <cellStyle name="Normal 76 5 2" xfId="2446"/>
    <cellStyle name="Normal 8 3 5 2" xfId="2447"/>
    <cellStyle name="Normal 81 5 2" xfId="2448"/>
    <cellStyle name="Normal 78 2 4 2" xfId="2449"/>
    <cellStyle name="Normal 5 3 2 4 2" xfId="2450"/>
    <cellStyle name="Normal 80 2 4 2" xfId="2451"/>
    <cellStyle name="Normal 79 2 4 2" xfId="2452"/>
    <cellStyle name="Normal 6 8 2 4 2" xfId="2453"/>
    <cellStyle name="Normal 5 2 2 4 2" xfId="2454"/>
    <cellStyle name="Normal 6 2 7 4 2" xfId="2455"/>
    <cellStyle name="Comma 2 2 3 2 4 2" xfId="2456"/>
    <cellStyle name="Comma 2 3 6 2 4 2" xfId="2457"/>
    <cellStyle name="Normal 18 2 2 4 2" xfId="2458"/>
    <cellStyle name="Normal 19 2 2 4 2" xfId="2459"/>
    <cellStyle name="Normal 2 2 3 2 4 2" xfId="2460"/>
    <cellStyle name="Normal 2 3 6 2 4 2" xfId="2461"/>
    <cellStyle name="Normal 2 3 2 2 4 2" xfId="2462"/>
    <cellStyle name="Normal 2 3 4 2 4 2" xfId="2463"/>
    <cellStyle name="Normal 2 3 5 2 4 2" xfId="2464"/>
    <cellStyle name="Normal 2 4 2 2 4 2" xfId="2465"/>
    <cellStyle name="Normal 2 5 2 4 2" xfId="2466"/>
    <cellStyle name="Normal 28 3 2 4 2" xfId="2467"/>
    <cellStyle name="Normal 3 2 2 2 4 2" xfId="2468"/>
    <cellStyle name="Normal 3 3 2 4 2" xfId="2469"/>
    <cellStyle name="Normal 30 3 2 4 2" xfId="2470"/>
    <cellStyle name="Normal 4 2 2 4 2" xfId="2471"/>
    <cellStyle name="Normal 40 2 2 4 2" xfId="2472"/>
    <cellStyle name="Normal 41 2 2 4 2" xfId="2473"/>
    <cellStyle name="Normal 42 2 2 4 2" xfId="2474"/>
    <cellStyle name="Normal 43 2 2 4 2" xfId="2475"/>
    <cellStyle name="Normal 44 2 2 4 2" xfId="2476"/>
    <cellStyle name="Normal 45 2 2 4 2" xfId="2477"/>
    <cellStyle name="Normal 46 2 2 4 2" xfId="2478"/>
    <cellStyle name="Normal 47 2 2 4 2" xfId="2479"/>
    <cellStyle name="Normal 51 2 4 2" xfId="2480"/>
    <cellStyle name="Normal 52 2 4 2" xfId="2481"/>
    <cellStyle name="Normal 53 2 4 2" xfId="2482"/>
    <cellStyle name="Normal 55 2 4 2" xfId="2483"/>
    <cellStyle name="Normal 56 2 4 2" xfId="2484"/>
    <cellStyle name="Normal 57 2 4 2" xfId="2485"/>
    <cellStyle name="Normal 6 2 3 2 4 2" xfId="2486"/>
    <cellStyle name="Normal 6 3 2 4 2" xfId="2487"/>
    <cellStyle name="Normal 60 2 4 2" xfId="2488"/>
    <cellStyle name="Normal 64 2 4 2" xfId="2489"/>
    <cellStyle name="Normal 65 2 4 2" xfId="2490"/>
    <cellStyle name="Normal 66 2 4 2" xfId="2491"/>
    <cellStyle name="Normal 67 2 4 2" xfId="2492"/>
    <cellStyle name="Normal 7 6 2 4 2" xfId="2493"/>
    <cellStyle name="Normal 71 2 4 2" xfId="2494"/>
    <cellStyle name="Normal 72 2 4 2" xfId="2495"/>
    <cellStyle name="Normal 73 2 4 2" xfId="2496"/>
    <cellStyle name="Normal 74 2 4 2" xfId="2497"/>
    <cellStyle name="Normal 76 2 4 2" xfId="2498"/>
    <cellStyle name="Normal 8 3 2 4 2" xfId="2499"/>
    <cellStyle name="Normal 81 2 4 2" xfId="2500"/>
    <cellStyle name="Normal 78 3 3 2" xfId="2501"/>
    <cellStyle name="Normal 5 3 3 3 2" xfId="2502"/>
    <cellStyle name="Normal 80 3 3 2" xfId="2503"/>
    <cellStyle name="Normal 79 3 3 2" xfId="2504"/>
    <cellStyle name="Normal 6 8 3 3 2" xfId="2505"/>
    <cellStyle name="Normal 5 2 3 3 2" xfId="2506"/>
    <cellStyle name="Normal 6 2 8 3 2" xfId="2507"/>
    <cellStyle name="Comma 2 2 3 3 3 2" xfId="2508"/>
    <cellStyle name="Comma 2 3 6 3 3 2" xfId="2509"/>
    <cellStyle name="Normal 18 2 3 3 2" xfId="2510"/>
    <cellStyle name="Normal 19 2 3 3 2" xfId="2511"/>
    <cellStyle name="Normal 2 2 3 3 3 2" xfId="2512"/>
    <cellStyle name="Normal 2 3 6 3 3 2" xfId="2513"/>
    <cellStyle name="Normal 2 3 2 3 3 2" xfId="2514"/>
    <cellStyle name="Normal 2 3 4 3 3 2" xfId="2515"/>
    <cellStyle name="Normal 2 3 5 3 3 2" xfId="2516"/>
    <cellStyle name="Normal 2 4 2 3 3 2" xfId="2517"/>
    <cellStyle name="Normal 2 5 3 3 2" xfId="2518"/>
    <cellStyle name="Normal 28 3 3 3 2" xfId="2519"/>
    <cellStyle name="Normal 3 2 2 3 3 2" xfId="2520"/>
    <cellStyle name="Normal 3 3 3 3 2" xfId="2521"/>
    <cellStyle name="Normal 30 3 3 3 2" xfId="2522"/>
    <cellStyle name="Normal 4 2 3 3 2" xfId="2523"/>
    <cellStyle name="Normal 40 2 3 3 2" xfId="2524"/>
    <cellStyle name="Normal 41 2 3 3 2" xfId="2525"/>
    <cellStyle name="Normal 42 2 3 3 2" xfId="2526"/>
    <cellStyle name="Normal 43 2 3 3 2" xfId="2527"/>
    <cellStyle name="Normal 44 2 3 3 2" xfId="2528"/>
    <cellStyle name="Normal 45 2 3 3 2" xfId="2529"/>
    <cellStyle name="Normal 46 2 3 3 2" xfId="2530"/>
    <cellStyle name="Normal 47 2 3 3 2" xfId="2531"/>
    <cellStyle name="Normal 51 3 3 2" xfId="2532"/>
    <cellStyle name="Normal 52 3 3 2" xfId="2533"/>
    <cellStyle name="Normal 53 3 3 2" xfId="2534"/>
    <cellStyle name="Normal 55 3 3 2" xfId="2535"/>
    <cellStyle name="Normal 56 3 3 2" xfId="2536"/>
    <cellStyle name="Normal 57 3 3 2" xfId="2537"/>
    <cellStyle name="Normal 6 2 3 3 3 2" xfId="2538"/>
    <cellStyle name="Normal 6 3 3 3 2" xfId="2539"/>
    <cellStyle name="Normal 60 3 3 2" xfId="2540"/>
    <cellStyle name="Normal 64 3 3 2" xfId="2541"/>
    <cellStyle name="Normal 65 3 3 2" xfId="2542"/>
    <cellStyle name="Normal 66 3 3 2" xfId="2543"/>
    <cellStyle name="Normal 67 3 3 2" xfId="2544"/>
    <cellStyle name="Normal 7 6 3 3 2" xfId="2545"/>
    <cellStyle name="Normal 71 3 3 2" xfId="2546"/>
    <cellStyle name="Normal 72 3 3 2" xfId="2547"/>
    <cellStyle name="Normal 73 3 3 2" xfId="2548"/>
    <cellStyle name="Normal 74 3 3 2" xfId="2549"/>
    <cellStyle name="Normal 76 3 3 2" xfId="2550"/>
    <cellStyle name="Normal 8 3 3 3 2" xfId="2551"/>
    <cellStyle name="Normal 81 3 3 2" xfId="2552"/>
    <cellStyle name="Normal 78 2 2 3 2" xfId="2553"/>
    <cellStyle name="Normal 5 3 2 2 3 2" xfId="2554"/>
    <cellStyle name="Normal 80 2 2 3 2" xfId="2555"/>
    <cellStyle name="Normal 79 2 2 3 2" xfId="2556"/>
    <cellStyle name="Normal 6 8 2 2 3 2" xfId="2557"/>
    <cellStyle name="Normal 5 2 2 2 3 2" xfId="2558"/>
    <cellStyle name="Normal 6 2 7 2 3 2" xfId="2559"/>
    <cellStyle name="Comma 2 2 3 2 2 3 2" xfId="2560"/>
    <cellStyle name="Comma 2 3 6 2 2 3 2" xfId="2561"/>
    <cellStyle name="Normal 18 2 2 2 3 2" xfId="2562"/>
    <cellStyle name="Normal 19 2 2 2 3 2" xfId="2563"/>
    <cellStyle name="Normal 2 2 3 2 2 3 2" xfId="2564"/>
    <cellStyle name="Normal 2 3 6 2 2 3 2" xfId="2565"/>
    <cellStyle name="Normal 2 3 2 2 2 3 2" xfId="2566"/>
    <cellStyle name="Normal 2 3 4 2 2 3 2" xfId="2567"/>
    <cellStyle name="Normal 2 3 5 2 2 3 2" xfId="2568"/>
    <cellStyle name="Normal 2 4 2 2 2 3 2" xfId="2569"/>
    <cellStyle name="Normal 2 5 2 2 3 2" xfId="2570"/>
    <cellStyle name="Normal 28 3 2 2 3 2" xfId="2571"/>
    <cellStyle name="Normal 3 2 2 2 2 3 2" xfId="2572"/>
    <cellStyle name="Normal 3 3 2 2 3 2" xfId="2573"/>
    <cellStyle name="Normal 30 3 2 2 3 2" xfId="2574"/>
    <cellStyle name="Normal 4 2 2 2 3 2" xfId="2575"/>
    <cellStyle name="Normal 40 2 2 2 3 2" xfId="2576"/>
    <cellStyle name="Normal 41 2 2 2 3 2" xfId="2577"/>
    <cellStyle name="Normal 42 2 2 2 3 2" xfId="2578"/>
    <cellStyle name="Normal 43 2 2 2 3 2" xfId="2579"/>
    <cellStyle name="Normal 44 2 2 2 3 2" xfId="2580"/>
    <cellStyle name="Normal 45 2 2 2 3 2" xfId="2581"/>
    <cellStyle name="Normal 46 2 2 2 3 2" xfId="2582"/>
    <cellStyle name="Normal 47 2 2 2 3 2" xfId="2583"/>
    <cellStyle name="Normal 51 2 2 3 2" xfId="2584"/>
    <cellStyle name="Normal 52 2 2 3 2" xfId="2585"/>
    <cellStyle name="Normal 53 2 2 3 2" xfId="2586"/>
    <cellStyle name="Normal 55 2 2 3 2" xfId="2587"/>
    <cellStyle name="Normal 56 2 2 3 2" xfId="2588"/>
    <cellStyle name="Normal 57 2 2 3 2" xfId="2589"/>
    <cellStyle name="Normal 6 2 3 2 2 3 2" xfId="2590"/>
    <cellStyle name="Normal 6 3 2 2 3 2" xfId="2591"/>
    <cellStyle name="Normal 60 2 2 3 2" xfId="2592"/>
    <cellStyle name="Normal 64 2 2 3 2" xfId="2593"/>
    <cellStyle name="Normal 65 2 2 3 2" xfId="2594"/>
    <cellStyle name="Normal 66 2 2 3 2" xfId="2595"/>
    <cellStyle name="Normal 67 2 2 3 2" xfId="2596"/>
    <cellStyle name="Normal 7 6 2 2 3 2" xfId="2597"/>
    <cellStyle name="Normal 71 2 2 3 2" xfId="2598"/>
    <cellStyle name="Normal 72 2 2 3 2" xfId="2599"/>
    <cellStyle name="Normal 73 2 2 3 2" xfId="2600"/>
    <cellStyle name="Normal 74 2 2 3 2" xfId="2601"/>
    <cellStyle name="Normal 76 2 2 3 2" xfId="2602"/>
    <cellStyle name="Normal 8 3 2 2 3 2" xfId="2603"/>
    <cellStyle name="Normal 81 2 2 3 2" xfId="2604"/>
    <cellStyle name="Normal 78 4 2 2" xfId="2605"/>
    <cellStyle name="Normal 5 3 4 2 2" xfId="2606"/>
    <cellStyle name="Normal 80 4 2 2" xfId="2607"/>
    <cellStyle name="Normal 79 4 2 2" xfId="2608"/>
    <cellStyle name="Normal 6 8 4 2 2" xfId="2609"/>
    <cellStyle name="Normal 5 2 4 2 2" xfId="2610"/>
    <cellStyle name="Normal 6 2 9 2 2" xfId="2611"/>
    <cellStyle name="Comma 2 2 3 4 2 2" xfId="2612"/>
    <cellStyle name="Comma 2 3 6 4 2 2" xfId="2613"/>
    <cellStyle name="Normal 18 2 4 2 2" xfId="2614"/>
    <cellStyle name="Normal 19 2 4 2 2" xfId="2615"/>
    <cellStyle name="Normal 2 2 3 4 2 2" xfId="2616"/>
    <cellStyle name="Normal 2 3 6 4 2 2" xfId="2617"/>
    <cellStyle name="Normal 2 3 2 4 2 2" xfId="2618"/>
    <cellStyle name="Normal 2 3 4 4 2 2" xfId="2619"/>
    <cellStyle name="Normal 2 3 5 4 2 2" xfId="2620"/>
    <cellStyle name="Normal 2 4 2 4 2 2" xfId="2621"/>
    <cellStyle name="Normal 2 5 4 2 2" xfId="2622"/>
    <cellStyle name="Normal 28 3 4 2 2" xfId="2623"/>
    <cellStyle name="Normal 3 2 2 4 2 2" xfId="2624"/>
    <cellStyle name="Normal 3 3 4 2 2" xfId="2625"/>
    <cellStyle name="Normal 30 3 4 2 2" xfId="2626"/>
    <cellStyle name="Normal 4 2 4 2 2" xfId="2627"/>
    <cellStyle name="Normal 40 2 4 2 2" xfId="2628"/>
    <cellStyle name="Normal 41 2 4 2 2" xfId="2629"/>
    <cellStyle name="Normal 42 2 4 2 2" xfId="2630"/>
    <cellStyle name="Normal 43 2 4 2 2" xfId="2631"/>
    <cellStyle name="Normal 44 2 4 2 2" xfId="2632"/>
    <cellStyle name="Normal 45 2 4 2 2" xfId="2633"/>
    <cellStyle name="Normal 46 2 4 2 2" xfId="2634"/>
    <cellStyle name="Normal 47 2 4 2 2" xfId="2635"/>
    <cellStyle name="Normal 51 4 2 2" xfId="2636"/>
    <cellStyle name="Normal 52 4 2 2" xfId="2637"/>
    <cellStyle name="Normal 53 4 2 2" xfId="2638"/>
    <cellStyle name="Normal 55 4 2 2" xfId="2639"/>
    <cellStyle name="Normal 56 4 2 2" xfId="2640"/>
    <cellStyle name="Normal 57 4 2 2" xfId="2641"/>
    <cellStyle name="Normal 6 2 3 4 2 2" xfId="2642"/>
    <cellStyle name="Normal 6 3 4 2 2" xfId="2643"/>
    <cellStyle name="Normal 60 4 2 2" xfId="2644"/>
    <cellStyle name="Normal 64 4 2 2" xfId="2645"/>
    <cellStyle name="Normal 65 4 2 2" xfId="2646"/>
    <cellStyle name="Normal 66 4 2 2" xfId="2647"/>
    <cellStyle name="Normal 67 4 2 2" xfId="2648"/>
    <cellStyle name="Normal 7 6 4 2 2" xfId="2649"/>
    <cellStyle name="Normal 71 4 2 2" xfId="2650"/>
    <cellStyle name="Normal 72 4 2 2" xfId="2651"/>
    <cellStyle name="Normal 73 4 2 2" xfId="2652"/>
    <cellStyle name="Normal 74 4 2 2" xfId="2653"/>
    <cellStyle name="Normal 76 4 2 2" xfId="2654"/>
    <cellStyle name="Normal 8 3 4 2 2" xfId="2655"/>
    <cellStyle name="Normal 81 4 2 2" xfId="2656"/>
    <cellStyle name="Normal 78 2 3 2 2" xfId="2657"/>
    <cellStyle name="Normal 5 3 2 3 2 2" xfId="2658"/>
    <cellStyle name="Normal 80 2 3 2 2" xfId="2659"/>
    <cellStyle name="Normal 79 2 3 2 2" xfId="2660"/>
    <cellStyle name="Normal 6 8 2 3 2 2" xfId="2661"/>
    <cellStyle name="Normal 5 2 2 3 2 2" xfId="2662"/>
    <cellStyle name="Normal 6 2 7 3 2 2" xfId="2663"/>
    <cellStyle name="Comma 2 2 3 2 3 2 2" xfId="2664"/>
    <cellStyle name="Comma 2 3 6 2 3 2 2" xfId="2665"/>
    <cellStyle name="Normal 18 2 2 3 2 2" xfId="2666"/>
    <cellStyle name="Normal 19 2 2 3 2 2" xfId="2667"/>
    <cellStyle name="Normal 2 2 3 2 3 2 2" xfId="2668"/>
    <cellStyle name="Normal 2 3 6 2 3 2 2" xfId="2669"/>
    <cellStyle name="Normal 2 3 2 2 3 2 2" xfId="2670"/>
    <cellStyle name="Normal 2 3 4 2 3 2 2" xfId="2671"/>
    <cellStyle name="Normal 2 3 5 2 3 2 2" xfId="2672"/>
    <cellStyle name="Normal 2 4 2 2 3 2 2" xfId="2673"/>
    <cellStyle name="Normal 2 5 2 3 2 2" xfId="2674"/>
    <cellStyle name="Normal 28 3 2 3 2 2" xfId="2675"/>
    <cellStyle name="Normal 3 2 2 2 3 2 2" xfId="2676"/>
    <cellStyle name="Normal 3 3 2 3 2 2" xfId="2677"/>
    <cellStyle name="Normal 30 3 2 3 2 2" xfId="2678"/>
    <cellStyle name="Normal 4 2 2 3 2 2" xfId="2679"/>
    <cellStyle name="Normal 40 2 2 3 2 2" xfId="2680"/>
    <cellStyle name="Normal 41 2 2 3 2 2" xfId="2681"/>
    <cellStyle name="Normal 42 2 2 3 2 2" xfId="2682"/>
    <cellStyle name="Normal 43 2 2 3 2 2" xfId="2683"/>
    <cellStyle name="Normal 44 2 2 3 2 2" xfId="2684"/>
    <cellStyle name="Normal 45 2 2 3 2 2" xfId="2685"/>
    <cellStyle name="Normal 46 2 2 3 2 2" xfId="2686"/>
    <cellStyle name="Normal 47 2 2 3 2 2" xfId="2687"/>
    <cellStyle name="Normal 51 2 3 2 2" xfId="2688"/>
    <cellStyle name="Normal 52 2 3 2 2" xfId="2689"/>
    <cellStyle name="Normal 53 2 3 2 2" xfId="2690"/>
    <cellStyle name="Normal 55 2 3 2 2" xfId="2691"/>
    <cellStyle name="Normal 56 2 3 2 2" xfId="2692"/>
    <cellStyle name="Normal 57 2 3 2 2" xfId="2693"/>
    <cellStyle name="Normal 6 2 3 2 3 2 2" xfId="2694"/>
    <cellStyle name="Normal 6 3 2 3 2 2" xfId="2695"/>
    <cellStyle name="Normal 60 2 3 2 2" xfId="2696"/>
    <cellStyle name="Normal 64 2 3 2 2" xfId="2697"/>
    <cellStyle name="Normal 65 2 3 2 2" xfId="2698"/>
    <cellStyle name="Normal 66 2 3 2 2" xfId="2699"/>
    <cellStyle name="Normal 67 2 3 2 2" xfId="2700"/>
    <cellStyle name="Normal 7 6 2 3 2 2" xfId="2701"/>
    <cellStyle name="Normal 71 2 3 2 2" xfId="2702"/>
    <cellStyle name="Normal 72 2 3 2 2" xfId="2703"/>
    <cellStyle name="Normal 73 2 3 2 2" xfId="2704"/>
    <cellStyle name="Normal 74 2 3 2 2" xfId="2705"/>
    <cellStyle name="Normal 76 2 3 2 2" xfId="2706"/>
    <cellStyle name="Normal 8 3 2 3 2 2" xfId="2707"/>
    <cellStyle name="Normal 81 2 3 2 2" xfId="2708"/>
    <cellStyle name="Normal 78 3 2 2 2" xfId="2709"/>
    <cellStyle name="Normal 5 3 3 2 2 2" xfId="2710"/>
    <cellStyle name="Normal 80 3 2 2 2" xfId="2711"/>
    <cellStyle name="Normal 79 3 2 2 2" xfId="2712"/>
    <cellStyle name="Normal 6 8 3 2 2 2" xfId="2713"/>
    <cellStyle name="Normal 5 2 3 2 2 2" xfId="2714"/>
    <cellStyle name="Normal 6 2 8 2 2 2" xfId="2715"/>
    <cellStyle name="Comma 2 2 3 3 2 2 2" xfId="2716"/>
    <cellStyle name="Comma 2 3 6 3 2 2 2" xfId="2717"/>
    <cellStyle name="Normal 18 2 3 2 2 2" xfId="2718"/>
    <cellStyle name="Normal 19 2 3 2 2 2" xfId="2719"/>
    <cellStyle name="Normal 2 2 3 3 2 2 2" xfId="2720"/>
    <cellStyle name="Normal 2 3 6 3 2 2 2" xfId="2721"/>
    <cellStyle name="Normal 2 3 2 3 2 2 2" xfId="2722"/>
    <cellStyle name="Normal 2 3 4 3 2 2 2" xfId="2723"/>
    <cellStyle name="Normal 2 3 5 3 2 2 2" xfId="2724"/>
    <cellStyle name="Normal 2 4 2 3 2 2 2" xfId="2725"/>
    <cellStyle name="Normal 2 5 3 2 2 2" xfId="2726"/>
    <cellStyle name="Normal 28 3 3 2 2 2" xfId="2727"/>
    <cellStyle name="Normal 3 2 2 3 2 2 2" xfId="2728"/>
    <cellStyle name="Normal 3 3 3 2 2 2" xfId="2729"/>
    <cellStyle name="Normal 30 3 3 2 2 2" xfId="2730"/>
    <cellStyle name="Normal 4 2 3 2 2 2" xfId="2731"/>
    <cellStyle name="Normal 40 2 3 2 2 2" xfId="2732"/>
    <cellStyle name="Normal 41 2 3 2 2 2" xfId="2733"/>
    <cellStyle name="Normal 42 2 3 2 2 2" xfId="2734"/>
    <cellStyle name="Normal 43 2 3 2 2 2" xfId="2735"/>
    <cellStyle name="Normal 44 2 3 2 2 2" xfId="2736"/>
    <cellStyle name="Normal 45 2 3 2 2 2" xfId="2737"/>
    <cellStyle name="Normal 46 2 3 2 2 2" xfId="2738"/>
    <cellStyle name="Normal 47 2 3 2 2 2" xfId="2739"/>
    <cellStyle name="Normal 51 3 2 2 2" xfId="2740"/>
    <cellStyle name="Normal 52 3 2 2 2" xfId="2741"/>
    <cellStyle name="Normal 53 3 2 2 2" xfId="2742"/>
    <cellStyle name="Normal 55 3 2 2 2" xfId="2743"/>
    <cellStyle name="Normal 56 3 2 2 2" xfId="2744"/>
    <cellStyle name="Normal 57 3 2 2 2" xfId="2745"/>
    <cellStyle name="Normal 6 2 3 3 2 2 2" xfId="2746"/>
    <cellStyle name="Normal 6 3 3 2 2 2" xfId="2747"/>
    <cellStyle name="Normal 60 3 2 2 2" xfId="2748"/>
    <cellStyle name="Normal 64 3 2 2 2" xfId="2749"/>
    <cellStyle name="Normal 65 3 2 2 2" xfId="2750"/>
    <cellStyle name="Normal 66 3 2 2 2" xfId="2751"/>
    <cellStyle name="Normal 67 3 2 2 2" xfId="2752"/>
    <cellStyle name="Normal 7 6 3 2 2 2" xfId="2753"/>
    <cellStyle name="Normal 71 3 2 2 2" xfId="2754"/>
    <cellStyle name="Normal 72 3 2 2 2" xfId="2755"/>
    <cellStyle name="Normal 73 3 2 2 2" xfId="2756"/>
    <cellStyle name="Normal 74 3 2 2 2" xfId="2757"/>
    <cellStyle name="Normal 76 3 2 2 2" xfId="2758"/>
    <cellStyle name="Normal 8 3 3 2 2 2" xfId="2759"/>
    <cellStyle name="Normal 81 3 2 2 2" xfId="2760"/>
    <cellStyle name="Normal 78 2 2 2 2 2" xfId="2761"/>
    <cellStyle name="Normal 5 3 2 2 2 2 2" xfId="2762"/>
    <cellStyle name="Normal 80 2 2 2 2 2" xfId="2763"/>
    <cellStyle name="Normal 79 2 2 2 2 2" xfId="2764"/>
    <cellStyle name="Normal 6 8 2 2 2 2 2" xfId="2765"/>
    <cellStyle name="Normal 5 2 2 2 2 2 2" xfId="2766"/>
    <cellStyle name="Normal 6 2 7 2 2 2 2" xfId="2767"/>
    <cellStyle name="Comma 2 2 3 2 2 2 2 2" xfId="2768"/>
    <cellStyle name="Comma 2 3 6 2 2 2 2 2" xfId="2769"/>
    <cellStyle name="Normal 18 2 2 2 2 2 2" xfId="2770"/>
    <cellStyle name="Normal 19 2 2 2 2 2 2" xfId="2771"/>
    <cellStyle name="Normal 2 2 3 2 2 2 2 2" xfId="2772"/>
    <cellStyle name="Normal 2 3 6 2 2 2 2 2" xfId="2773"/>
    <cellStyle name="Normal 2 3 2 2 2 2 2 2" xfId="2774"/>
    <cellStyle name="Normal 2 3 4 2 2 2 2 2" xfId="2775"/>
    <cellStyle name="Normal 2 3 5 2 2 2 2 2" xfId="2776"/>
    <cellStyle name="Normal 2 4 2 2 2 2 2 2" xfId="2777"/>
    <cellStyle name="Normal 2 5 2 2 2 2 2" xfId="2778"/>
    <cellStyle name="Normal 28 3 2 2 2 2 2" xfId="2779"/>
    <cellStyle name="Normal 3 2 2 2 2 2 2 2" xfId="2780"/>
    <cellStyle name="Normal 3 3 2 2 2 2 2" xfId="2781"/>
    <cellStyle name="Normal 30 3 2 2 2 2 2" xfId="2782"/>
    <cellStyle name="Normal 4 2 2 2 2 2 2" xfId="2783"/>
    <cellStyle name="Normal 40 2 2 2 2 2 2" xfId="2784"/>
    <cellStyle name="Normal 41 2 2 2 2 2 2" xfId="2785"/>
    <cellStyle name="Normal 42 2 2 2 2 2 2" xfId="2786"/>
    <cellStyle name="Normal 43 2 2 2 2 2 2" xfId="2787"/>
    <cellStyle name="Normal 44 2 2 2 2 2 2" xfId="2788"/>
    <cellStyle name="Normal 45 2 2 2 2 2 2" xfId="2789"/>
    <cellStyle name="Normal 46 2 2 2 2 2 2" xfId="2790"/>
    <cellStyle name="Normal 47 2 2 2 2 2 2" xfId="2791"/>
    <cellStyle name="Normal 51 2 2 2 2 2" xfId="2792"/>
    <cellStyle name="Normal 52 2 2 2 2 2" xfId="2793"/>
    <cellStyle name="Normal 53 2 2 2 2 2" xfId="2794"/>
    <cellStyle name="Normal 55 2 2 2 2 2" xfId="2795"/>
    <cellStyle name="Normal 56 2 2 2 2 2" xfId="2796"/>
    <cellStyle name="Normal 57 2 2 2 2 2" xfId="2797"/>
    <cellStyle name="Normal 6 2 3 2 2 2 2 2" xfId="2798"/>
    <cellStyle name="Normal 6 3 2 2 2 2 2" xfId="2799"/>
    <cellStyle name="Normal 60 2 2 2 2 2" xfId="2800"/>
    <cellStyle name="Normal 64 2 2 2 2 2" xfId="2801"/>
    <cellStyle name="Normal 65 2 2 2 2 2" xfId="2802"/>
    <cellStyle name="Normal 66 2 2 2 2 2" xfId="2803"/>
    <cellStyle name="Normal 67 2 2 2 2 2" xfId="2804"/>
    <cellStyle name="Normal 7 6 2 2 2 2 2" xfId="2805"/>
    <cellStyle name="Normal 71 2 2 2 2 2" xfId="2806"/>
    <cellStyle name="Normal 72 2 2 2 2 2" xfId="2807"/>
    <cellStyle name="Normal 73 2 2 2 2 2" xfId="2808"/>
    <cellStyle name="Normal 74 2 2 2 2 2" xfId="2809"/>
    <cellStyle name="Normal 76 2 2 2 2 2" xfId="2810"/>
    <cellStyle name="Normal 8 3 2 2 2 2 2" xfId="2811"/>
    <cellStyle name="Normal 81 2 2 2 2 2" xfId="2812"/>
    <cellStyle name="Normal 93" xfId="2813"/>
    <cellStyle name="Normal 6 2 2 2" xfId="2814"/>
    <cellStyle name="Percent 69" xfId="2815"/>
    <cellStyle name="Input 8" xfId="2816"/>
    <cellStyle name="Comma 27" xfId="2817"/>
    <cellStyle name="Normal 94" xfId="2818"/>
    <cellStyle name="Comma 26" xfId="2819"/>
    <cellStyle name="Percent 68" xfId="2820"/>
    <cellStyle name="Normal 99" xfId="2821"/>
    <cellStyle name="Percent 80" xfId="2822"/>
    <cellStyle name="Normal 78 7" xfId="2823"/>
    <cellStyle name="Normal 5 3 7" xfId="2824"/>
    <cellStyle name="Normal 80 7" xfId="2825"/>
    <cellStyle name="Normal 79 7" xfId="2826"/>
    <cellStyle name="Percent 78" xfId="2827"/>
    <cellStyle name="Percent 81" xfId="2828"/>
    <cellStyle name="Normal 6 8 7" xfId="2829"/>
    <cellStyle name="Normal 5 2 7" xfId="2830"/>
    <cellStyle name="Percent 79" xfId="2831"/>
    <cellStyle name="Normal 6 2 12" xfId="2832"/>
    <cellStyle name="Comma 2 2 3 7" xfId="2833"/>
    <cellStyle name="Comma 2 3 6 7" xfId="2834"/>
    <cellStyle name="Percent 74" xfId="2835"/>
    <cellStyle name="Comma 39" xfId="2836"/>
    <cellStyle name="Normal 18 2 7" xfId="2837"/>
    <cellStyle name="Normal 19 2 7" xfId="2838"/>
    <cellStyle name="Normal 2 2 3 7" xfId="2839"/>
    <cellStyle name="Normal 2 3 6 7" xfId="2840"/>
    <cellStyle name="Normal 2 3 2 7" xfId="2841"/>
    <cellStyle name="Normal 2 3 4 7" xfId="2842"/>
    <cellStyle name="Normal 2 3 5 7" xfId="2843"/>
    <cellStyle name="Normal 2 4 2 7" xfId="2844"/>
    <cellStyle name="Normal 2 5 7" xfId="2845"/>
    <cellStyle name="Normal 28 3 7" xfId="2846"/>
    <cellStyle name="Normal 3 2 2 7" xfId="2847"/>
    <cellStyle name="Normal 3 3 7" xfId="2848"/>
    <cellStyle name="Normal 30 3 7" xfId="2849"/>
    <cellStyle name="Normal 4 2 7" xfId="2850"/>
    <cellStyle name="Normal 40 2 7" xfId="2851"/>
    <cellStyle name="Normal 41 2 7" xfId="2852"/>
    <cellStyle name="Normal 42 2 7" xfId="2853"/>
    <cellStyle name="Normal 43 2 7" xfId="2854"/>
    <cellStyle name="Normal 44 2 7" xfId="2855"/>
    <cellStyle name="Normal 45 2 7" xfId="2856"/>
    <cellStyle name="Normal 46 2 7" xfId="2857"/>
    <cellStyle name="Normal 47 2 7" xfId="2858"/>
    <cellStyle name="Normal 51 7" xfId="2859"/>
    <cellStyle name="Normal 52 7" xfId="2860"/>
    <cellStyle name="Normal 53 7" xfId="2861"/>
    <cellStyle name="Normal 55 7" xfId="2862"/>
    <cellStyle name="Normal 56 7" xfId="2863"/>
    <cellStyle name="Normal 57 7" xfId="2864"/>
    <cellStyle name="Normal 6 2 3 7" xfId="2865"/>
    <cellStyle name="Normal 6 3 7" xfId="2866"/>
    <cellStyle name="Normal 60 7" xfId="2867"/>
    <cellStyle name="Percent 76" xfId="2868"/>
    <cellStyle name="Normal 64 7" xfId="2869"/>
    <cellStyle name="Normal 65 7" xfId="2870"/>
    <cellStyle name="Normal 66 7" xfId="2871"/>
    <cellStyle name="Normal 67 7" xfId="2872"/>
    <cellStyle name="Normal 7 6 7" xfId="2873"/>
    <cellStyle name="Normal 71 7" xfId="2874"/>
    <cellStyle name="Normal 72 7" xfId="2875"/>
    <cellStyle name="Normal 73 7" xfId="2876"/>
    <cellStyle name="Normal 74 7" xfId="2877"/>
    <cellStyle name="Normal 76 7" xfId="2878"/>
    <cellStyle name="Normal 8 3 7" xfId="2879"/>
    <cellStyle name="Percent 82" xfId="2880"/>
    <cellStyle name="Normal 81 7" xfId="2881"/>
    <cellStyle name="Comma 28" xfId="2882"/>
    <cellStyle name="Percent 70" xfId="2883"/>
    <cellStyle name="Normal 78 2 6" xfId="2884"/>
    <cellStyle name="Normal 5 3 2 6" xfId="2885"/>
    <cellStyle name="Normal 80 2 6" xfId="2886"/>
    <cellStyle name="Normal 79 2 6" xfId="2887"/>
    <cellStyle name="Normal 6 8 2 6" xfId="2888"/>
    <cellStyle name="Normal 5 2 2 6" xfId="2889"/>
    <cellStyle name="Normal 6 2 7 6" xfId="2890"/>
    <cellStyle name="Comma 2 2 3 2 6" xfId="2891"/>
    <cellStyle name="Comma 2 3 6 2 6" xfId="2892"/>
    <cellStyle name="Normal 18 2 2 6" xfId="2893"/>
    <cellStyle name="Normal 19 2 2 6" xfId="2894"/>
    <cellStyle name="Normal 2 2 3 2 6" xfId="2895"/>
    <cellStyle name="Normal 2 3 6 2 6" xfId="2896"/>
    <cellStyle name="Normal 2 3 2 2 6" xfId="2897"/>
    <cellStyle name="Normal 2 3 4 2 6" xfId="2898"/>
    <cellStyle name="Normal 2 3 5 2 6" xfId="2899"/>
    <cellStyle name="Normal 2 4 2 2 6" xfId="2900"/>
    <cellStyle name="Normal 2 5 2 6" xfId="2901"/>
    <cellStyle name="Normal 28 3 2 6" xfId="2902"/>
    <cellStyle name="Normal 3 2 2 2 6" xfId="2903"/>
    <cellStyle name="Normal 3 3 2 6" xfId="2904"/>
    <cellStyle name="Normal 30 3 2 6" xfId="2905"/>
    <cellStyle name="Normal 4 2 2 6" xfId="2906"/>
    <cellStyle name="Normal 40 2 2 6" xfId="2907"/>
    <cellStyle name="Normal 41 2 2 6" xfId="2908"/>
    <cellStyle name="Normal 42 2 2 6" xfId="2909"/>
    <cellStyle name="Normal 43 2 2 6" xfId="2910"/>
    <cellStyle name="Normal 44 2 2 6" xfId="2911"/>
    <cellStyle name="Normal 45 2 2 6" xfId="2912"/>
    <cellStyle name="Normal 46 2 2 6" xfId="2913"/>
    <cellStyle name="Normal 47 2 2 6" xfId="2914"/>
    <cellStyle name="Normal 51 2 6" xfId="2915"/>
    <cellStyle name="Normal 52 2 6" xfId="2916"/>
    <cellStyle name="Normal 53 2 6" xfId="2917"/>
    <cellStyle name="Normal 55 2 6" xfId="2918"/>
    <cellStyle name="Normal 56 2 6" xfId="2919"/>
    <cellStyle name="Normal 57 2 6" xfId="2920"/>
    <cellStyle name="Normal 6 2 3 2 6" xfId="2921"/>
    <cellStyle name="Normal 6 3 2 6" xfId="2922"/>
    <cellStyle name="Normal 60 2 6" xfId="2923"/>
    <cellStyle name="Normal 64 2 6" xfId="2924"/>
    <cellStyle name="Normal 65 2 6" xfId="2925"/>
    <cellStyle name="Normal 66 2 6" xfId="2926"/>
    <cellStyle name="Normal 67 2 6" xfId="2927"/>
    <cellStyle name="Normal 7 6 2 6" xfId="2928"/>
    <cellStyle name="Normal 71 2 6" xfId="2929"/>
    <cellStyle name="Normal 72 2 6" xfId="2930"/>
    <cellStyle name="Normal 73 2 6" xfId="2931"/>
    <cellStyle name="Normal 74 2 6" xfId="2932"/>
    <cellStyle name="Normal 76 2 6" xfId="2933"/>
    <cellStyle name="Normal 8 3 2 6" xfId="2934"/>
    <cellStyle name="Normal 81 2 6" xfId="2935"/>
    <cellStyle name="Normal 78 3 5" xfId="2936"/>
    <cellStyle name="Normal 5 3 3 5" xfId="2937"/>
    <cellStyle name="Normal 80 3 5" xfId="2938"/>
    <cellStyle name="Normal 79 3 5" xfId="2939"/>
    <cellStyle name="Normal 6 8 3 5" xfId="2940"/>
    <cellStyle name="Normal 5 2 3 5" xfId="2941"/>
    <cellStyle name="Normal 6 2 8 5" xfId="2942"/>
    <cellStyle name="Comma 2 2 3 3 5" xfId="2943"/>
    <cellStyle name="Comma 2 3 6 3 5" xfId="2944"/>
    <cellStyle name="Normal 18 2 3 5" xfId="2945"/>
    <cellStyle name="Normal 19 2 3 5" xfId="2946"/>
    <cellStyle name="Normal 2 2 3 3 5" xfId="2947"/>
    <cellStyle name="Normal 2 3 6 3 5" xfId="2948"/>
    <cellStyle name="Normal 2 3 2 3 5" xfId="2949"/>
    <cellStyle name="Normal 2 3 4 3 5" xfId="2950"/>
    <cellStyle name="Normal 2 3 5 3 5" xfId="2951"/>
    <cellStyle name="Normal 2 4 2 3 5" xfId="2952"/>
    <cellStyle name="Normal 2 5 3 5" xfId="2953"/>
    <cellStyle name="Normal 28 3 3 5" xfId="2954"/>
    <cellStyle name="Normal 3 2 2 3 5" xfId="2955"/>
    <cellStyle name="Normal 3 3 3 5" xfId="2956"/>
    <cellStyle name="Normal 30 3 3 5" xfId="2957"/>
    <cellStyle name="Normal 4 2 3 5" xfId="2958"/>
    <cellStyle name="Normal 40 2 3 5" xfId="2959"/>
    <cellStyle name="Normal 41 2 3 5" xfId="2960"/>
    <cellStyle name="Normal 42 2 3 5" xfId="2961"/>
    <cellStyle name="Normal 43 2 3 5" xfId="2962"/>
    <cellStyle name="Normal 44 2 3 5" xfId="2963"/>
    <cellStyle name="Normal 45 2 3 5" xfId="2964"/>
    <cellStyle name="Normal 46 2 3 5" xfId="2965"/>
    <cellStyle name="Normal 47 2 3 5" xfId="2966"/>
    <cellStyle name="Normal 51 3 5" xfId="2967"/>
    <cellStyle name="Normal 52 3 5" xfId="2968"/>
    <cellStyle name="Normal 53 3 5" xfId="2969"/>
    <cellStyle name="Normal 55 3 5" xfId="2970"/>
    <cellStyle name="Normal 56 3 5" xfId="2971"/>
    <cellStyle name="Normal 57 3 5" xfId="2972"/>
    <cellStyle name="Normal 6 2 3 3 5" xfId="2973"/>
    <cellStyle name="Normal 6 3 3 5" xfId="2974"/>
    <cellStyle name="Normal 60 3 5" xfId="2975"/>
    <cellStyle name="Normal 64 3 5" xfId="2976"/>
    <cellStyle name="Normal 65 3 5" xfId="2977"/>
    <cellStyle name="Normal 66 3 5" xfId="2978"/>
    <cellStyle name="Normal 67 3 5" xfId="2979"/>
    <cellStyle name="Normal 7 6 3 5" xfId="2980"/>
    <cellStyle name="Normal 71 3 5" xfId="2981"/>
    <cellStyle name="Normal 72 3 5" xfId="2982"/>
    <cellStyle name="Normal 73 3 5" xfId="2983"/>
    <cellStyle name="Normal 74 3 5" xfId="2984"/>
    <cellStyle name="Normal 76 3 5" xfId="2985"/>
    <cellStyle name="Normal 8 3 3 5" xfId="2986"/>
    <cellStyle name="Normal 81 3 5" xfId="2987"/>
    <cellStyle name="Normal 78 2 2 5" xfId="2988"/>
    <cellStyle name="Normal 5 3 2 2 5" xfId="2989"/>
    <cellStyle name="Normal 80 2 2 5" xfId="2990"/>
    <cellStyle name="Normal 79 2 2 5" xfId="2991"/>
    <cellStyle name="Normal 6 8 2 2 5" xfId="2992"/>
    <cellStyle name="Normal 5 2 2 2 5" xfId="2993"/>
    <cellStyle name="Normal 6 2 7 2 5" xfId="2994"/>
    <cellStyle name="Comma 2 2 3 2 2 5" xfId="2995"/>
    <cellStyle name="Comma 2 3 6 2 2 5" xfId="2996"/>
    <cellStyle name="Normal 18 2 2 2 5" xfId="2997"/>
    <cellStyle name="Normal 19 2 2 2 5" xfId="2998"/>
    <cellStyle name="Normal 2 2 3 2 2 5" xfId="2999"/>
    <cellStyle name="Normal 2 3 6 2 2 5" xfId="3000"/>
    <cellStyle name="Normal 2 3 2 2 2 5" xfId="3001"/>
    <cellStyle name="Normal 2 3 4 2 2 5" xfId="3002"/>
    <cellStyle name="Normal 2 3 5 2 2 5" xfId="3003"/>
    <cellStyle name="Normal 2 4 2 2 2 5" xfId="3004"/>
    <cellStyle name="Normal 2 5 2 2 5" xfId="3005"/>
    <cellStyle name="Normal 28 3 2 2 5" xfId="3006"/>
    <cellStyle name="Normal 3 2 2 2 2 5" xfId="3007"/>
    <cellStyle name="Normal 3 3 2 2 5" xfId="3008"/>
    <cellStyle name="Normal 30 3 2 2 5" xfId="3009"/>
    <cellStyle name="Normal 4 2 2 2 5" xfId="3010"/>
    <cellStyle name="Normal 40 2 2 2 5" xfId="3011"/>
    <cellStyle name="Normal 41 2 2 2 5" xfId="3012"/>
    <cellStyle name="Normal 42 2 2 2 5" xfId="3013"/>
    <cellStyle name="Normal 43 2 2 2 5" xfId="3014"/>
    <cellStyle name="Normal 44 2 2 2 5" xfId="3015"/>
    <cellStyle name="Normal 45 2 2 2 5" xfId="3016"/>
    <cellStyle name="Normal 46 2 2 2 5" xfId="3017"/>
    <cellStyle name="Normal 47 2 2 2 5" xfId="3018"/>
    <cellStyle name="Normal 51 2 2 5" xfId="3019"/>
    <cellStyle name="Normal 52 2 2 5" xfId="3020"/>
    <cellStyle name="Normal 53 2 2 5" xfId="3021"/>
    <cellStyle name="Normal 55 2 2 5" xfId="3022"/>
    <cellStyle name="Normal 56 2 2 5" xfId="3023"/>
    <cellStyle name="Normal 57 2 2 5" xfId="3024"/>
    <cellStyle name="Normal 6 2 3 2 2 5" xfId="3025"/>
    <cellStyle name="Normal 6 3 2 2 5" xfId="3026"/>
    <cellStyle name="Normal 60 2 2 5" xfId="3027"/>
    <cellStyle name="Normal 64 2 2 5" xfId="3028"/>
    <cellStyle name="Normal 65 2 2 5" xfId="3029"/>
    <cellStyle name="Normal 66 2 2 5" xfId="3030"/>
    <cellStyle name="Normal 67 2 2 5" xfId="3031"/>
    <cellStyle name="Normal 7 6 2 2 5" xfId="3032"/>
    <cellStyle name="Normal 71 2 2 5" xfId="3033"/>
    <cellStyle name="Normal 72 2 2 5" xfId="3034"/>
    <cellStyle name="Normal 73 2 2 5" xfId="3035"/>
    <cellStyle name="Normal 74 2 2 5" xfId="3036"/>
    <cellStyle name="Normal 76 2 2 5" xfId="3037"/>
    <cellStyle name="Normal 8 3 2 2 5" xfId="3038"/>
    <cellStyle name="Normal 81 2 2 5" xfId="3039"/>
    <cellStyle name="Normal 78 4 4" xfId="3040"/>
    <cellStyle name="Normal 5 3 4 4" xfId="3041"/>
    <cellStyle name="Normal 80 4 4" xfId="3042"/>
    <cellStyle name="Normal 79 4 4" xfId="3043"/>
    <cellStyle name="Normal 6 8 4 4" xfId="3044"/>
    <cellStyle name="Normal 5 2 4 4" xfId="3045"/>
    <cellStyle name="Normal 6 2 9 4" xfId="3046"/>
    <cellStyle name="Comma 2 2 3 4 4" xfId="3047"/>
    <cellStyle name="Comma 2 3 6 4 4" xfId="3048"/>
    <cellStyle name="Normal 18 2 4 4" xfId="3049"/>
    <cellStyle name="Normal 19 2 4 4" xfId="3050"/>
    <cellStyle name="Normal 2 2 3 4 4" xfId="3051"/>
    <cellStyle name="Normal 2 3 6 4 4" xfId="3052"/>
    <cellStyle name="Normal 2 3 2 4 4" xfId="3053"/>
    <cellStyle name="Normal 2 3 4 4 4" xfId="3054"/>
    <cellStyle name="Normal 2 3 5 4 4" xfId="3055"/>
    <cellStyle name="Normal 2 4 2 4 4" xfId="3056"/>
    <cellStyle name="Normal 2 5 4 4" xfId="3057"/>
    <cellStyle name="Normal 28 3 4 4" xfId="3058"/>
    <cellStyle name="Normal 3 2 2 4 4" xfId="3059"/>
    <cellStyle name="Normal 3 3 4 4" xfId="3060"/>
    <cellStyle name="Normal 30 3 4 4" xfId="3061"/>
    <cellStyle name="Normal 4 2 4 4" xfId="3062"/>
    <cellStyle name="Normal 40 2 4 4" xfId="3063"/>
    <cellStyle name="Normal 41 2 4 4" xfId="3064"/>
    <cellStyle name="Normal 42 2 4 4" xfId="3065"/>
    <cellStyle name="Normal 43 2 4 4" xfId="3066"/>
    <cellStyle name="Normal 44 2 4 4" xfId="3067"/>
    <cellStyle name="Normal 45 2 4 4" xfId="3068"/>
    <cellStyle name="Normal 46 2 4 4" xfId="3069"/>
    <cellStyle name="Normal 47 2 4 4" xfId="3070"/>
    <cellStyle name="Normal 51 4 4" xfId="3071"/>
    <cellStyle name="Normal 52 4 4" xfId="3072"/>
    <cellStyle name="Normal 53 4 4" xfId="3073"/>
    <cellStyle name="Normal 55 4 4" xfId="3074"/>
    <cellStyle name="Normal 56 4 4" xfId="3075"/>
    <cellStyle name="Normal 57 4 4" xfId="3076"/>
    <cellStyle name="Normal 6 2 3 4 4" xfId="3077"/>
    <cellStyle name="Normal 6 3 4 4" xfId="3078"/>
    <cellStyle name="Normal 60 4 4" xfId="3079"/>
    <cellStyle name="Normal 64 4 4" xfId="3080"/>
    <cellStyle name="Normal 65 4 4" xfId="3081"/>
    <cellStyle name="Normal 66 4 4" xfId="3082"/>
    <cellStyle name="Normal 67 4 4" xfId="3083"/>
    <cellStyle name="Normal 7 6 4 4" xfId="3084"/>
    <cellStyle name="Normal 71 4 4" xfId="3085"/>
    <cellStyle name="Normal 72 4 4" xfId="3086"/>
    <cellStyle name="Normal 73 4 4" xfId="3087"/>
    <cellStyle name="Normal 74 4 4" xfId="3088"/>
    <cellStyle name="Normal 76 4 4" xfId="3089"/>
    <cellStyle name="Normal 8 3 4 4" xfId="3090"/>
    <cellStyle name="Normal 81 4 4" xfId="3091"/>
    <cellStyle name="Normal 78 2 3 4" xfId="3092"/>
    <cellStyle name="Normal 5 3 2 3 4" xfId="3093"/>
    <cellStyle name="Normal 80 2 3 4" xfId="3094"/>
    <cellStyle name="Normal 79 2 3 4" xfId="3095"/>
    <cellStyle name="Normal 6 8 2 3 4" xfId="3096"/>
    <cellStyle name="Normal 5 2 2 3 4" xfId="3097"/>
    <cellStyle name="Normal 6 2 7 3 4" xfId="3098"/>
    <cellStyle name="Comma 2 2 3 2 3 4" xfId="3099"/>
    <cellStyle name="Comma 2 3 6 2 3 4" xfId="3100"/>
    <cellStyle name="Normal 18 2 2 3 4" xfId="3101"/>
    <cellStyle name="Normal 19 2 2 3 4" xfId="3102"/>
    <cellStyle name="Normal 2 2 3 2 3 4" xfId="3103"/>
    <cellStyle name="Normal 2 3 6 2 3 4" xfId="3104"/>
    <cellStyle name="Normal 2 3 2 2 3 4" xfId="3105"/>
    <cellStyle name="Normal 2 3 4 2 3 4" xfId="3106"/>
    <cellStyle name="Normal 2 3 5 2 3 4" xfId="3107"/>
    <cellStyle name="Normal 2 4 2 2 3 4" xfId="3108"/>
    <cellStyle name="Normal 2 5 2 3 4" xfId="3109"/>
    <cellStyle name="Normal 28 3 2 3 4" xfId="3110"/>
    <cellStyle name="Normal 3 2 2 2 3 4" xfId="3111"/>
    <cellStyle name="Normal 3 3 2 3 4" xfId="3112"/>
    <cellStyle name="Normal 30 3 2 3 4" xfId="3113"/>
    <cellStyle name="Normal 4 2 2 3 4" xfId="3114"/>
    <cellStyle name="Normal 40 2 2 3 4" xfId="3115"/>
    <cellStyle name="Normal 41 2 2 3 4" xfId="3116"/>
    <cellStyle name="Normal 42 2 2 3 4" xfId="3117"/>
    <cellStyle name="Normal 43 2 2 3 4" xfId="3118"/>
    <cellStyle name="Normal 44 2 2 3 4" xfId="3119"/>
    <cellStyle name="Normal 45 2 2 3 4" xfId="3120"/>
    <cellStyle name="Normal 46 2 2 3 4" xfId="3121"/>
    <cellStyle name="Normal 47 2 2 3 4" xfId="3122"/>
    <cellStyle name="Normal 51 2 3 4" xfId="3123"/>
    <cellStyle name="Normal 52 2 3 4" xfId="3124"/>
    <cellStyle name="Normal 53 2 3 4" xfId="3125"/>
    <cellStyle name="Normal 55 2 3 4" xfId="3126"/>
    <cellStyle name="Normal 56 2 3 4" xfId="3127"/>
    <cellStyle name="Normal 57 2 3 4" xfId="3128"/>
    <cellStyle name="Normal 6 2 3 2 3 4" xfId="3129"/>
    <cellStyle name="Normal 6 3 2 3 4" xfId="3130"/>
    <cellStyle name="Normal 60 2 3 4" xfId="3131"/>
    <cellStyle name="Normal 64 2 3 4" xfId="3132"/>
    <cellStyle name="Normal 65 2 3 4" xfId="3133"/>
    <cellStyle name="Normal 66 2 3 4" xfId="3134"/>
    <cellStyle name="Normal 67 2 3 4" xfId="3135"/>
    <cellStyle name="Normal 7 6 2 3 4" xfId="3136"/>
    <cellStyle name="Normal 71 2 3 4" xfId="3137"/>
    <cellStyle name="Normal 72 2 3 4" xfId="3138"/>
    <cellStyle name="Normal 73 2 3 4" xfId="3139"/>
    <cellStyle name="Normal 74 2 3 4" xfId="3140"/>
    <cellStyle name="Normal 76 2 3 4" xfId="3141"/>
    <cellStyle name="Normal 8 3 2 3 4" xfId="3142"/>
    <cellStyle name="Normal 81 2 3 4" xfId="3143"/>
    <cellStyle name="Normal 78 3 2 4" xfId="3144"/>
    <cellStyle name="Normal 5 3 3 2 4" xfId="3145"/>
    <cellStyle name="Normal 80 3 2 4" xfId="3146"/>
    <cellStyle name="Normal 79 3 2 4" xfId="3147"/>
    <cellStyle name="Normal 6 8 3 2 4" xfId="3148"/>
    <cellStyle name="Normal 5 2 3 2 4" xfId="3149"/>
    <cellStyle name="Normal 6 2 8 2 4" xfId="3150"/>
    <cellStyle name="Comma 2 2 3 3 2 4" xfId="3151"/>
    <cellStyle name="Comma 2 3 6 3 2 4" xfId="3152"/>
    <cellStyle name="Normal 18 2 3 2 4" xfId="3153"/>
    <cellStyle name="Normal 19 2 3 2 4" xfId="3154"/>
    <cellStyle name="Normal 2 2 3 3 2 4" xfId="3155"/>
    <cellStyle name="Normal 2 3 6 3 2 4" xfId="3156"/>
    <cellStyle name="Normal 2 3 2 3 2 4" xfId="3157"/>
    <cellStyle name="Normal 2 3 4 3 2 4" xfId="3158"/>
    <cellStyle name="Normal 2 3 5 3 2 4" xfId="3159"/>
    <cellStyle name="Normal 2 4 2 3 2 4" xfId="3160"/>
    <cellStyle name="Normal 2 5 3 2 4" xfId="3161"/>
    <cellStyle name="Normal 28 3 3 2 4" xfId="3162"/>
    <cellStyle name="Normal 3 2 2 3 2 4" xfId="3163"/>
    <cellStyle name="Normal 3 3 3 2 4" xfId="3164"/>
    <cellStyle name="Normal 30 3 3 2 4" xfId="3165"/>
    <cellStyle name="Normal 4 2 3 2 4" xfId="3166"/>
    <cellStyle name="Normal 40 2 3 2 4" xfId="3167"/>
    <cellStyle name="Normal 41 2 3 2 4" xfId="3168"/>
    <cellStyle name="Normal 42 2 3 2 4" xfId="3169"/>
    <cellStyle name="Normal 43 2 3 2 4" xfId="3170"/>
    <cellStyle name="Normal 44 2 3 2 4" xfId="3171"/>
    <cellStyle name="Normal 45 2 3 2 4" xfId="3172"/>
    <cellStyle name="Normal 46 2 3 2 4" xfId="3173"/>
    <cellStyle name="Normal 47 2 3 2 4" xfId="3174"/>
    <cellStyle name="Normal 51 3 2 4" xfId="3175"/>
    <cellStyle name="Normal 52 3 2 4" xfId="3176"/>
    <cellStyle name="Normal 53 3 2 4" xfId="3177"/>
    <cellStyle name="Normal 55 3 2 4" xfId="3178"/>
    <cellStyle name="Normal 56 3 2 4" xfId="3179"/>
    <cellStyle name="Normal 57 3 2 4" xfId="3180"/>
    <cellStyle name="Normal 6 2 3 3 2 4" xfId="3181"/>
    <cellStyle name="Normal 6 3 3 2 4" xfId="3182"/>
    <cellStyle name="Normal 60 3 2 4" xfId="3183"/>
    <cellStyle name="Normal 64 3 2 4" xfId="3184"/>
    <cellStyle name="Normal 65 3 2 4" xfId="3185"/>
    <cellStyle name="Normal 66 3 2 4" xfId="3186"/>
    <cellStyle name="Normal 67 3 2 4" xfId="3187"/>
    <cellStyle name="Normal 7 6 3 2 4" xfId="3188"/>
    <cellStyle name="Normal 71 3 2 4" xfId="3189"/>
    <cellStyle name="Normal 72 3 2 4" xfId="3190"/>
    <cellStyle name="Normal 73 3 2 4" xfId="3191"/>
    <cellStyle name="Normal 74 3 2 4" xfId="3192"/>
    <cellStyle name="Normal 76 3 2 4" xfId="3193"/>
    <cellStyle name="Normal 8 3 3 2 4" xfId="3194"/>
    <cellStyle name="Normal 81 3 2 4" xfId="3195"/>
    <cellStyle name="Normal 78 2 2 2 4" xfId="3196"/>
    <cellStyle name="Normal 5 3 2 2 2 4" xfId="3197"/>
    <cellStyle name="Normal 80 2 2 2 4" xfId="3198"/>
    <cellStyle name="Normal 79 2 2 2 4" xfId="3199"/>
    <cellStyle name="Normal 6 8 2 2 2 4" xfId="3200"/>
    <cellStyle name="Normal 5 2 2 2 2 4" xfId="3201"/>
    <cellStyle name="Normal 6 2 7 2 2 4" xfId="3202"/>
    <cellStyle name="Comma 2 2 3 2 2 2 4" xfId="3203"/>
    <cellStyle name="Comma 2 3 6 2 2 2 4" xfId="3204"/>
    <cellStyle name="Normal 18 2 2 2 2 4" xfId="3205"/>
    <cellStyle name="Normal 19 2 2 2 2 4" xfId="3206"/>
    <cellStyle name="Normal 2 2 3 2 2 2 4" xfId="3207"/>
    <cellStyle name="Normal 2 3 6 2 2 2 4" xfId="3208"/>
    <cellStyle name="Normal 2 3 2 2 2 2 4" xfId="3209"/>
    <cellStyle name="Normal 2 3 4 2 2 2 4" xfId="3210"/>
    <cellStyle name="Normal 2 3 5 2 2 2 4" xfId="3211"/>
    <cellStyle name="Normal 2 4 2 2 2 2 4" xfId="3212"/>
    <cellStyle name="Normal 2 5 2 2 2 4" xfId="3213"/>
    <cellStyle name="Normal 28 3 2 2 2 4" xfId="3214"/>
    <cellStyle name="Normal 3 2 2 2 2 2 4" xfId="3215"/>
    <cellStyle name="Normal 3 3 2 2 2 4" xfId="3216"/>
    <cellStyle name="Normal 30 3 2 2 2 4" xfId="3217"/>
    <cellStyle name="Normal 4 2 2 2 2 4" xfId="3218"/>
    <cellStyle name="Normal 40 2 2 2 2 4" xfId="3219"/>
    <cellStyle name="Normal 41 2 2 2 2 4" xfId="3220"/>
    <cellStyle name="Normal 42 2 2 2 2 4" xfId="3221"/>
    <cellStyle name="Normal 43 2 2 2 2 4" xfId="3222"/>
    <cellStyle name="Normal 44 2 2 2 2 4" xfId="3223"/>
    <cellStyle name="Normal 45 2 2 2 2 4" xfId="3224"/>
    <cellStyle name="Normal 46 2 2 2 2 4" xfId="3225"/>
    <cellStyle name="Normal 47 2 2 2 2 4" xfId="3226"/>
    <cellStyle name="Normal 51 2 2 2 4" xfId="3227"/>
    <cellStyle name="Normal 52 2 2 2 4" xfId="3228"/>
    <cellStyle name="Normal 53 2 2 2 4" xfId="3229"/>
    <cellStyle name="Normal 55 2 2 2 4" xfId="3230"/>
    <cellStyle name="Normal 56 2 2 2 4" xfId="3231"/>
    <cellStyle name="Normal 57 2 2 2 4" xfId="3232"/>
    <cellStyle name="Normal 6 2 3 2 2 2 4" xfId="3233"/>
    <cellStyle name="Normal 6 3 2 2 2 4" xfId="3234"/>
    <cellStyle name="Normal 60 2 2 2 4" xfId="3235"/>
    <cellStyle name="Normal 64 2 2 2 4" xfId="3236"/>
    <cellStyle name="Normal 65 2 2 2 4" xfId="3237"/>
    <cellStyle name="Normal 66 2 2 2 4" xfId="3238"/>
    <cellStyle name="Normal 67 2 2 2 4" xfId="3239"/>
    <cellStyle name="Normal 7 6 2 2 2 4" xfId="3240"/>
    <cellStyle name="Normal 71 2 2 2 4" xfId="3241"/>
    <cellStyle name="Normal 72 2 2 2 4" xfId="3242"/>
    <cellStyle name="Normal 73 2 2 2 4" xfId="3243"/>
    <cellStyle name="Normal 74 2 2 2 4" xfId="3244"/>
    <cellStyle name="Normal 76 2 2 2 4" xfId="3245"/>
    <cellStyle name="Normal 8 3 2 2 2 4" xfId="3246"/>
    <cellStyle name="Normal 81 2 2 2 4" xfId="3247"/>
    <cellStyle name="Normal 90 3" xfId="3248"/>
    <cellStyle name="Normal 78 5 3" xfId="3249"/>
    <cellStyle name="Normal 91 3" xfId="3250"/>
    <cellStyle name="Normal 5 3 5 3" xfId="3251"/>
    <cellStyle name="Normal 80 5 3" xfId="3252"/>
    <cellStyle name="Normal 79 5 3" xfId="3253"/>
    <cellStyle name="Normal 6 8 5 3" xfId="3254"/>
    <cellStyle name="Normal 5 2 5 3" xfId="3255"/>
    <cellStyle name="Normal 6 2 10 3" xfId="3256"/>
    <cellStyle name="Comma 2 2 3 5 3" xfId="3257"/>
    <cellStyle name="Comma 2 3 6 5 3" xfId="3258"/>
    <cellStyle name="Normal 18 2 5 3" xfId="3259"/>
    <cellStyle name="Normal 19 2 5 3" xfId="3260"/>
    <cellStyle name="Normal 2 2 3 5 3" xfId="3261"/>
    <cellStyle name="Normal 2 3 6 5 3" xfId="3262"/>
    <cellStyle name="Normal 2 3 2 5 3" xfId="3263"/>
    <cellStyle name="Normal 2 3 4 5 3" xfId="3264"/>
    <cellStyle name="Normal 2 3 5 5 3" xfId="3265"/>
    <cellStyle name="Normal 2 4 2 5 3" xfId="3266"/>
    <cellStyle name="Normal 2 5 5 3" xfId="3267"/>
    <cellStyle name="Normal 28 3 5 3" xfId="3268"/>
    <cellStyle name="Normal 3 2 2 5 3" xfId="3269"/>
    <cellStyle name="Normal 3 3 5 3" xfId="3270"/>
    <cellStyle name="Normal 30 3 5 3" xfId="3271"/>
    <cellStyle name="Normal 4 2 5 3" xfId="3272"/>
    <cellStyle name="Normal 40 2 5 3" xfId="3273"/>
    <cellStyle name="Normal 41 2 5 3" xfId="3274"/>
    <cellStyle name="Normal 42 2 5 3" xfId="3275"/>
    <cellStyle name="Normal 43 2 5 3" xfId="3276"/>
    <cellStyle name="Normal 44 2 5 3" xfId="3277"/>
    <cellStyle name="Normal 45 2 5 3" xfId="3278"/>
    <cellStyle name="Normal 46 2 5 3" xfId="3279"/>
    <cellStyle name="Normal 47 2 5 3" xfId="3280"/>
    <cellStyle name="Normal 51 5 3" xfId="3281"/>
    <cellStyle name="Normal 52 5 3" xfId="3282"/>
    <cellStyle name="Normal 53 5 3" xfId="3283"/>
    <cellStyle name="Normal 55 5 3" xfId="3284"/>
    <cellStyle name="Normal 56 5 3" xfId="3285"/>
    <cellStyle name="Normal 57 5 3" xfId="3286"/>
    <cellStyle name="Normal 6 2 3 5 3" xfId="3287"/>
    <cellStyle name="Normal 6 3 5 3" xfId="3288"/>
    <cellStyle name="Normal 60 5 3" xfId="3289"/>
    <cellStyle name="Normal 64 5 3" xfId="3290"/>
    <cellStyle name="Normal 65 5 3" xfId="3291"/>
    <cellStyle name="Normal 66 5 3" xfId="3292"/>
    <cellStyle name="Normal 67 5 3" xfId="3293"/>
    <cellStyle name="Normal 7 6 5 3" xfId="3294"/>
    <cellStyle name="Normal 71 5 3" xfId="3295"/>
    <cellStyle name="Normal 72 5 3" xfId="3296"/>
    <cellStyle name="Normal 73 5 3" xfId="3297"/>
    <cellStyle name="Normal 74 5 3" xfId="3298"/>
    <cellStyle name="Normal 76 5 3" xfId="3299"/>
    <cellStyle name="Normal 8 3 5 3" xfId="3300"/>
    <cellStyle name="Normal 81 5 3" xfId="3301"/>
    <cellStyle name="Normal 78 2 4 3" xfId="3302"/>
    <cellStyle name="Normal 5 3 2 4 3" xfId="3303"/>
    <cellStyle name="Normal 80 2 4 3" xfId="3304"/>
    <cellStyle name="Normal 79 2 4 3" xfId="3305"/>
    <cellStyle name="Normal 6 8 2 4 3" xfId="3306"/>
    <cellStyle name="Normal 5 2 2 4 3" xfId="3307"/>
    <cellStyle name="Normal 6 2 7 4 3" xfId="3308"/>
    <cellStyle name="Comma 2 2 3 2 4 3" xfId="3309"/>
    <cellStyle name="Comma 2 3 6 2 4 3" xfId="3310"/>
    <cellStyle name="Normal 18 2 2 4 3" xfId="3311"/>
    <cellStyle name="Normal 19 2 2 4 3" xfId="3312"/>
    <cellStyle name="Normal 2 2 3 2 4 3" xfId="3313"/>
    <cellStyle name="Normal 2 3 6 2 4 3" xfId="3314"/>
    <cellStyle name="Normal 2 3 2 2 4 3" xfId="3315"/>
    <cellStyle name="Normal 2 3 4 2 4 3" xfId="3316"/>
    <cellStyle name="Normal 2 3 5 2 4 3" xfId="3317"/>
    <cellStyle name="Normal 2 4 2 2 4 3" xfId="3318"/>
    <cellStyle name="Normal 2 5 2 4 3" xfId="3319"/>
    <cellStyle name="Normal 28 3 2 4 3" xfId="3320"/>
    <cellStyle name="Normal 3 2 2 2 4 3" xfId="3321"/>
    <cellStyle name="Normal 3 3 2 4 3" xfId="3322"/>
    <cellStyle name="Normal 30 3 2 4 3" xfId="3323"/>
    <cellStyle name="Normal 4 2 2 4 3" xfId="3324"/>
    <cellStyle name="Normal 40 2 2 4 3" xfId="3325"/>
    <cellStyle name="Normal 41 2 2 4 3" xfId="3326"/>
    <cellStyle name="Normal 42 2 2 4 3" xfId="3327"/>
    <cellStyle name="Normal 43 2 2 4 3" xfId="3328"/>
    <cellStyle name="Normal 44 2 2 4 3" xfId="3329"/>
    <cellStyle name="Normal 45 2 2 4 3" xfId="3330"/>
    <cellStyle name="Normal 46 2 2 4 3" xfId="3331"/>
    <cellStyle name="Normal 47 2 2 4 3" xfId="3332"/>
    <cellStyle name="Normal 51 2 4 3" xfId="3333"/>
    <cellStyle name="Normal 52 2 4 3" xfId="3334"/>
    <cellStyle name="Normal 53 2 4 3" xfId="3335"/>
    <cellStyle name="Normal 55 2 4 3" xfId="3336"/>
    <cellStyle name="Normal 56 2 4 3" xfId="3337"/>
    <cellStyle name="Normal 57 2 4 3" xfId="3338"/>
    <cellStyle name="Normal 6 2 3 2 4 3" xfId="3339"/>
    <cellStyle name="Normal 6 3 2 4 3" xfId="3340"/>
    <cellStyle name="Normal 60 2 4 3" xfId="3341"/>
    <cellStyle name="Normal 64 2 4 3" xfId="3342"/>
    <cellStyle name="Normal 65 2 4 3" xfId="3343"/>
    <cellStyle name="Normal 66 2 4 3" xfId="3344"/>
    <cellStyle name="Normal 67 2 4 3" xfId="3345"/>
    <cellStyle name="Normal 7 6 2 4 3" xfId="3346"/>
    <cellStyle name="Normal 71 2 4 3" xfId="3347"/>
    <cellStyle name="Normal 72 2 4 3" xfId="3348"/>
    <cellStyle name="Normal 73 2 4 3" xfId="3349"/>
    <cellStyle name="Normal 74 2 4 3" xfId="3350"/>
    <cellStyle name="Normal 76 2 4 3" xfId="3351"/>
    <cellStyle name="Normal 8 3 2 4 3" xfId="3352"/>
    <cellStyle name="Normal 81 2 4 3" xfId="3353"/>
    <cellStyle name="Normal 78 3 3 3" xfId="3354"/>
    <cellStyle name="Normal 5 3 3 3 3" xfId="3355"/>
    <cellStyle name="Normal 80 3 3 3" xfId="3356"/>
    <cellStyle name="Normal 79 3 3 3" xfId="3357"/>
    <cellStyle name="Normal 6 8 3 3 3" xfId="3358"/>
    <cellStyle name="Normal 5 2 3 3 3" xfId="3359"/>
    <cellStyle name="Normal 6 2 8 3 3" xfId="3360"/>
    <cellStyle name="Comma 2 2 3 3 3 3" xfId="3361"/>
    <cellStyle name="Comma 2 3 6 3 3 3" xfId="3362"/>
    <cellStyle name="Normal 18 2 3 3 3" xfId="3363"/>
    <cellStyle name="Normal 19 2 3 3 3" xfId="3364"/>
    <cellStyle name="Normal 2 2 3 3 3 3" xfId="3365"/>
    <cellStyle name="Normal 2 3 6 3 3 3" xfId="3366"/>
    <cellStyle name="Normal 2 3 2 3 3 3" xfId="3367"/>
    <cellStyle name="Normal 2 3 4 3 3 3" xfId="3368"/>
    <cellStyle name="Normal 2 3 5 3 3 3" xfId="3369"/>
    <cellStyle name="Normal 2 4 2 3 3 3" xfId="3370"/>
    <cellStyle name="Normal 2 5 3 3 3" xfId="3371"/>
    <cellStyle name="Normal 28 3 3 3 3" xfId="3372"/>
    <cellStyle name="Normal 3 2 2 3 3 3" xfId="3373"/>
    <cellStyle name="Normal 3 3 3 3 3" xfId="3374"/>
    <cellStyle name="Normal 30 3 3 3 3" xfId="3375"/>
    <cellStyle name="Normal 4 2 3 3 3" xfId="3376"/>
    <cellStyle name="Normal 40 2 3 3 3" xfId="3377"/>
    <cellStyle name="Normal 41 2 3 3 3" xfId="3378"/>
    <cellStyle name="Normal 42 2 3 3 3" xfId="3379"/>
    <cellStyle name="Normal 43 2 3 3 3" xfId="3380"/>
    <cellStyle name="Normal 44 2 3 3 3" xfId="3381"/>
    <cellStyle name="Normal 45 2 3 3 3" xfId="3382"/>
    <cellStyle name="Normal 46 2 3 3 3" xfId="3383"/>
    <cellStyle name="Normal 47 2 3 3 3" xfId="3384"/>
    <cellStyle name="Normal 51 3 3 3" xfId="3385"/>
    <cellStyle name="Normal 52 3 3 3" xfId="3386"/>
    <cellStyle name="Normal 53 3 3 3" xfId="3387"/>
    <cellStyle name="Normal 55 3 3 3" xfId="3388"/>
    <cellStyle name="Normal 56 3 3 3" xfId="3389"/>
    <cellStyle name="Normal 57 3 3 3" xfId="3390"/>
    <cellStyle name="Normal 6 2 3 3 3 3" xfId="3391"/>
    <cellStyle name="Normal 6 3 3 3 3" xfId="3392"/>
    <cellStyle name="Normal 60 3 3 3" xfId="3393"/>
    <cellStyle name="Normal 64 3 3 3" xfId="3394"/>
    <cellStyle name="Normal 65 3 3 3" xfId="3395"/>
    <cellStyle name="Normal 66 3 3 3" xfId="3396"/>
    <cellStyle name="Normal 67 3 3 3" xfId="3397"/>
    <cellStyle name="Normal 7 6 3 3 3" xfId="3398"/>
    <cellStyle name="Normal 71 3 3 3" xfId="3399"/>
    <cellStyle name="Normal 72 3 3 3" xfId="3400"/>
    <cellStyle name="Normal 73 3 3 3" xfId="3401"/>
    <cellStyle name="Normal 74 3 3 3" xfId="3402"/>
    <cellStyle name="Normal 76 3 3 3" xfId="3403"/>
    <cellStyle name="Normal 8 3 3 3 3" xfId="3404"/>
    <cellStyle name="Normal 81 3 3 3" xfId="3405"/>
    <cellStyle name="Normal 78 2 2 3 3" xfId="3406"/>
    <cellStyle name="Normal 5 3 2 2 3 3" xfId="3407"/>
    <cellStyle name="Normal 80 2 2 3 3" xfId="3408"/>
    <cellStyle name="Normal 79 2 2 3 3" xfId="3409"/>
    <cellStyle name="Normal 6 8 2 2 3 3" xfId="3410"/>
    <cellStyle name="Normal 5 2 2 2 3 3" xfId="3411"/>
    <cellStyle name="Normal 6 2 7 2 3 3" xfId="3412"/>
    <cellStyle name="Comma 2 2 3 2 2 3 3" xfId="3413"/>
    <cellStyle name="Comma 2 3 6 2 2 3 3" xfId="3414"/>
    <cellStyle name="Normal 18 2 2 2 3 3" xfId="3415"/>
    <cellStyle name="Normal 19 2 2 2 3 3" xfId="3416"/>
    <cellStyle name="Normal 2 2 3 2 2 3 3" xfId="3417"/>
    <cellStyle name="Normal 2 3 6 2 2 3 3" xfId="3418"/>
    <cellStyle name="Normal 2 3 2 2 2 3 3" xfId="3419"/>
    <cellStyle name="Normal 2 3 4 2 2 3 3" xfId="3420"/>
    <cellStyle name="Normal 2 3 5 2 2 3 3" xfId="3421"/>
    <cellStyle name="Normal 2 4 2 2 2 3 3" xfId="3422"/>
    <cellStyle name="Normal 2 5 2 2 3 3" xfId="3423"/>
    <cellStyle name="Normal 28 3 2 2 3 3" xfId="3424"/>
    <cellStyle name="Normal 3 2 2 2 2 3 3" xfId="3425"/>
    <cellStyle name="Normal 3 3 2 2 3 3" xfId="3426"/>
    <cellStyle name="Normal 30 3 2 2 3 3" xfId="3427"/>
    <cellStyle name="Normal 4 2 2 2 3 3" xfId="3428"/>
    <cellStyle name="Normal 40 2 2 2 3 3" xfId="3429"/>
    <cellStyle name="Normal 41 2 2 2 3 3" xfId="3430"/>
    <cellStyle name="Normal 42 2 2 2 3 3" xfId="3431"/>
    <cellStyle name="Normal 43 2 2 2 3 3" xfId="3432"/>
    <cellStyle name="Normal 44 2 2 2 3 3" xfId="3433"/>
    <cellStyle name="Normal 45 2 2 2 3 3" xfId="3434"/>
    <cellStyle name="Normal 46 2 2 2 3 3" xfId="3435"/>
    <cellStyle name="Normal 47 2 2 2 3 3" xfId="3436"/>
    <cellStyle name="Normal 51 2 2 3 3" xfId="3437"/>
    <cellStyle name="Normal 52 2 2 3 3" xfId="3438"/>
    <cellStyle name="Normal 53 2 2 3 3" xfId="3439"/>
    <cellStyle name="Normal 55 2 2 3 3" xfId="3440"/>
    <cellStyle name="Normal 56 2 2 3 3" xfId="3441"/>
    <cellStyle name="Normal 57 2 2 3 3" xfId="3442"/>
    <cellStyle name="Normal 6 2 3 2 2 3 3" xfId="3443"/>
    <cellStyle name="Normal 6 3 2 2 3 3" xfId="3444"/>
    <cellStyle name="Normal 60 2 2 3 3" xfId="3445"/>
    <cellStyle name="Normal 64 2 2 3 3" xfId="3446"/>
    <cellStyle name="Normal 65 2 2 3 3" xfId="3447"/>
    <cellStyle name="Normal 66 2 2 3 3" xfId="3448"/>
    <cellStyle name="Normal 67 2 2 3 3" xfId="3449"/>
    <cellStyle name="Normal 7 6 2 2 3 3" xfId="3450"/>
    <cellStyle name="Normal 71 2 2 3 3" xfId="3451"/>
    <cellStyle name="Normal 72 2 2 3 3" xfId="3452"/>
    <cellStyle name="Normal 73 2 2 3 3" xfId="3453"/>
    <cellStyle name="Normal 74 2 2 3 3" xfId="3454"/>
    <cellStyle name="Normal 76 2 2 3 3" xfId="3455"/>
    <cellStyle name="Normal 8 3 2 2 3 3" xfId="3456"/>
    <cellStyle name="Normal 81 2 2 3 3" xfId="3457"/>
    <cellStyle name="Normal 78 4 2 3" xfId="3458"/>
    <cellStyle name="Normal 5 3 4 2 3" xfId="3459"/>
    <cellStyle name="Normal 80 4 2 3" xfId="3460"/>
    <cellStyle name="Normal 79 4 2 3" xfId="3461"/>
    <cellStyle name="Normal 6 8 4 2 3" xfId="3462"/>
    <cellStyle name="Normal 5 2 4 2 3" xfId="3463"/>
    <cellStyle name="Normal 6 2 9 2 3" xfId="3464"/>
    <cellStyle name="Comma 2 2 3 4 2 3" xfId="3465"/>
    <cellStyle name="Comma 2 3 6 4 2 3" xfId="3466"/>
    <cellStyle name="Normal 18 2 4 2 3" xfId="3467"/>
    <cellStyle name="Normal 19 2 4 2 3" xfId="3468"/>
    <cellStyle name="Normal 2 2 3 4 2 3" xfId="3469"/>
    <cellStyle name="Normal 2 3 6 4 2 3" xfId="3470"/>
    <cellStyle name="Normal 2 3 2 4 2 3" xfId="3471"/>
    <cellStyle name="Normal 2 3 4 4 2 3" xfId="3472"/>
    <cellStyle name="Normal 2 3 5 4 2 3" xfId="3473"/>
    <cellStyle name="Normal 2 4 2 4 2 3" xfId="3474"/>
    <cellStyle name="Normal 2 5 4 2 3" xfId="3475"/>
    <cellStyle name="Normal 28 3 4 2 3" xfId="3476"/>
    <cellStyle name="Normal 3 2 2 4 2 3" xfId="3477"/>
    <cellStyle name="Normal 3 3 4 2 3" xfId="3478"/>
    <cellStyle name="Normal 30 3 4 2 3" xfId="3479"/>
    <cellStyle name="Normal 4 2 4 2 3" xfId="3480"/>
    <cellStyle name="Normal 40 2 4 2 3" xfId="3481"/>
    <cellStyle name="Normal 41 2 4 2 3" xfId="3482"/>
    <cellStyle name="Normal 42 2 4 2 3" xfId="3483"/>
    <cellStyle name="Normal 43 2 4 2 3" xfId="3484"/>
    <cellStyle name="Normal 44 2 4 2 3" xfId="3485"/>
    <cellStyle name="Normal 45 2 4 2 3" xfId="3486"/>
    <cellStyle name="Normal 46 2 4 2 3" xfId="3487"/>
    <cellStyle name="Normal 47 2 4 2 3" xfId="3488"/>
    <cellStyle name="Normal 51 4 2 3" xfId="3489"/>
    <cellStyle name="Normal 52 4 2 3" xfId="3490"/>
    <cellStyle name="Normal 53 4 2 3" xfId="3491"/>
    <cellStyle name="Normal 55 4 2 3" xfId="3492"/>
    <cellStyle name="Normal 56 4 2 3" xfId="3493"/>
    <cellStyle name="Normal 57 4 2 3" xfId="3494"/>
    <cellStyle name="Normal 6 2 3 4 2 3" xfId="3495"/>
    <cellStyle name="Normal 6 3 4 2 3" xfId="3496"/>
    <cellStyle name="Normal 60 4 2 3" xfId="3497"/>
    <cellStyle name="Normal 64 4 2 3" xfId="3498"/>
    <cellStyle name="Normal 65 4 2 3" xfId="3499"/>
    <cellStyle name="Normal 66 4 2 3" xfId="3500"/>
    <cellStyle name="Normal 67 4 2 3" xfId="3501"/>
    <cellStyle name="Normal 7 6 4 2 3" xfId="3502"/>
    <cellStyle name="Normal 71 4 2 3" xfId="3503"/>
    <cellStyle name="Normal 72 4 2 3" xfId="3504"/>
    <cellStyle name="Normal 73 4 2 3" xfId="3505"/>
    <cellStyle name="Normal 74 4 2 3" xfId="3506"/>
    <cellStyle name="Normal 76 4 2 3" xfId="3507"/>
    <cellStyle name="Normal 8 3 4 2 3" xfId="3508"/>
    <cellStyle name="Normal 81 4 2 3" xfId="3509"/>
    <cellStyle name="Normal 78 2 3 2 3" xfId="3510"/>
    <cellStyle name="Normal 5 3 2 3 2 3" xfId="3511"/>
    <cellStyle name="Normal 80 2 3 2 3" xfId="3512"/>
    <cellStyle name="Normal 79 2 3 2 3" xfId="3513"/>
    <cellStyle name="Normal 6 8 2 3 2 3" xfId="3514"/>
    <cellStyle name="Normal 5 2 2 3 2 3" xfId="3515"/>
    <cellStyle name="Normal 6 2 7 3 2 3" xfId="3516"/>
    <cellStyle name="Comma 2 2 3 2 3 2 3" xfId="3517"/>
    <cellStyle name="Comma 2 3 6 2 3 2 3" xfId="3518"/>
    <cellStyle name="Normal 18 2 2 3 2 3" xfId="3519"/>
    <cellStyle name="Normal 19 2 2 3 2 3" xfId="3520"/>
    <cellStyle name="Normal 2 2 3 2 3 2 3" xfId="3521"/>
    <cellStyle name="Normal 2 3 6 2 3 2 3" xfId="3522"/>
    <cellStyle name="Normal 2 3 2 2 3 2 3" xfId="3523"/>
    <cellStyle name="Normal 2 3 4 2 3 2 3" xfId="3524"/>
    <cellStyle name="Normal 2 3 5 2 3 2 3" xfId="3525"/>
    <cellStyle name="Normal 2 4 2 2 3 2 3" xfId="3526"/>
    <cellStyle name="Normal 2 5 2 3 2 3" xfId="3527"/>
    <cellStyle name="Normal 28 3 2 3 2 3" xfId="3528"/>
    <cellStyle name="Normal 3 2 2 2 3 2 3" xfId="3529"/>
    <cellStyle name="Normal 3 3 2 3 2 3" xfId="3530"/>
    <cellStyle name="Normal 30 3 2 3 2 3" xfId="3531"/>
    <cellStyle name="Normal 4 2 2 3 2 3" xfId="3532"/>
    <cellStyle name="Normal 40 2 2 3 2 3" xfId="3533"/>
    <cellStyle name="Normal 41 2 2 3 2 3" xfId="3534"/>
    <cellStyle name="Normal 42 2 2 3 2 3" xfId="3535"/>
    <cellStyle name="Normal 43 2 2 3 2 3" xfId="3536"/>
    <cellStyle name="Normal 44 2 2 3 2 3" xfId="3537"/>
    <cellStyle name="Normal 45 2 2 3 2 3" xfId="3538"/>
    <cellStyle name="Normal 46 2 2 3 2 3" xfId="3539"/>
    <cellStyle name="Normal 47 2 2 3 2 3" xfId="3540"/>
    <cellStyle name="Normal 51 2 3 2 3" xfId="3541"/>
    <cellStyle name="Normal 52 2 3 2 3" xfId="3542"/>
    <cellStyle name="Normal 53 2 3 2 3" xfId="3543"/>
    <cellStyle name="Normal 55 2 3 2 3" xfId="3544"/>
    <cellStyle name="Normal 56 2 3 2 3" xfId="3545"/>
    <cellStyle name="Normal 57 2 3 2 3" xfId="3546"/>
    <cellStyle name="Normal 6 2 3 2 3 2 3" xfId="3547"/>
    <cellStyle name="Normal 6 3 2 3 2 3" xfId="3548"/>
    <cellStyle name="Normal 60 2 3 2 3" xfId="3549"/>
    <cellStyle name="Normal 64 2 3 2 3" xfId="3550"/>
    <cellStyle name="Normal 65 2 3 2 3" xfId="3551"/>
    <cellStyle name="Normal 66 2 3 2 3" xfId="3552"/>
    <cellStyle name="Normal 67 2 3 2 3" xfId="3553"/>
    <cellStyle name="Normal 7 6 2 3 2 3" xfId="3554"/>
    <cellStyle name="Normal 71 2 3 2 3" xfId="3555"/>
    <cellStyle name="Normal 72 2 3 2 3" xfId="3556"/>
    <cellStyle name="Normal 73 2 3 2 3" xfId="3557"/>
    <cellStyle name="Normal 74 2 3 2 3" xfId="3558"/>
    <cellStyle name="Normal 76 2 3 2 3" xfId="3559"/>
    <cellStyle name="Normal 8 3 2 3 2 3" xfId="3560"/>
    <cellStyle name="Normal 81 2 3 2 3" xfId="3561"/>
    <cellStyle name="Normal 78 3 2 2 3" xfId="3562"/>
    <cellStyle name="Normal 5 3 3 2 2 3" xfId="3563"/>
    <cellStyle name="Normal 80 3 2 2 3" xfId="3564"/>
    <cellStyle name="Normal 79 3 2 2 3" xfId="3565"/>
    <cellStyle name="Normal 6 8 3 2 2 3" xfId="3566"/>
    <cellStyle name="Normal 5 2 3 2 2 3" xfId="3567"/>
    <cellStyle name="Normal 6 2 8 2 2 3" xfId="3568"/>
    <cellStyle name="Comma 2 2 3 3 2 2 3" xfId="3569"/>
    <cellStyle name="Comma 2 3 6 3 2 2 3" xfId="3570"/>
    <cellStyle name="Normal 18 2 3 2 2 3" xfId="3571"/>
    <cellStyle name="Normal 19 2 3 2 2 3" xfId="3572"/>
    <cellStyle name="Normal 2 2 3 3 2 2 3" xfId="3573"/>
    <cellStyle name="Normal 2 3 6 3 2 2 3" xfId="3574"/>
    <cellStyle name="Normal 2 3 2 3 2 2 3" xfId="3575"/>
    <cellStyle name="Normal 2 3 4 3 2 2 3" xfId="3576"/>
    <cellStyle name="Normal 2 3 5 3 2 2 3" xfId="3577"/>
    <cellStyle name="Normal 2 4 2 3 2 2 3" xfId="3578"/>
    <cellStyle name="Normal 2 5 3 2 2 3" xfId="3579"/>
    <cellStyle name="Normal 28 3 3 2 2 3" xfId="3580"/>
    <cellStyle name="Normal 3 2 2 3 2 2 3" xfId="3581"/>
    <cellStyle name="Normal 3 3 3 2 2 3" xfId="3582"/>
    <cellStyle name="Normal 30 3 3 2 2 3" xfId="3583"/>
    <cellStyle name="Normal 4 2 3 2 2 3" xfId="3584"/>
    <cellStyle name="Normal 40 2 3 2 2 3" xfId="3585"/>
    <cellStyle name="Normal 41 2 3 2 2 3" xfId="3586"/>
    <cellStyle name="Normal 42 2 3 2 2 3" xfId="3587"/>
    <cellStyle name="Normal 43 2 3 2 2 3" xfId="3588"/>
    <cellStyle name="Normal 44 2 3 2 2 3" xfId="3589"/>
    <cellStyle name="Normal 45 2 3 2 2 3" xfId="3590"/>
    <cellStyle name="Normal 46 2 3 2 2 3" xfId="3591"/>
    <cellStyle name="Normal 47 2 3 2 2 3" xfId="3592"/>
    <cellStyle name="Normal 51 3 2 2 3" xfId="3593"/>
    <cellStyle name="Normal 52 3 2 2 3" xfId="3594"/>
    <cellStyle name="Normal 53 3 2 2 3" xfId="3595"/>
    <cellStyle name="Normal 55 3 2 2 3" xfId="3596"/>
    <cellStyle name="Normal 56 3 2 2 3" xfId="3597"/>
    <cellStyle name="Normal 57 3 2 2 3" xfId="3598"/>
    <cellStyle name="Normal 6 2 3 3 2 2 3" xfId="3599"/>
    <cellStyle name="Normal 6 3 3 2 2 3" xfId="3600"/>
    <cellStyle name="Normal 60 3 2 2 3" xfId="3601"/>
    <cellStyle name="Normal 64 3 2 2 3" xfId="3602"/>
    <cellStyle name="Normal 65 3 2 2 3" xfId="3603"/>
    <cellStyle name="Normal 66 3 2 2 3" xfId="3604"/>
    <cellStyle name="Normal 67 3 2 2 3" xfId="3605"/>
    <cellStyle name="Normal 7 6 3 2 2 3" xfId="3606"/>
    <cellStyle name="Normal 71 3 2 2 3" xfId="3607"/>
    <cellStyle name="Normal 72 3 2 2 3" xfId="3608"/>
    <cellStyle name="Normal 73 3 2 2 3" xfId="3609"/>
    <cellStyle name="Normal 74 3 2 2 3" xfId="3610"/>
    <cellStyle name="Normal 76 3 2 2 3" xfId="3611"/>
    <cellStyle name="Normal 8 3 3 2 2 3" xfId="3612"/>
    <cellStyle name="Normal 81 3 2 2 3" xfId="3613"/>
    <cellStyle name="Normal 78 2 2 2 2 3" xfId="3614"/>
    <cellStyle name="Normal 5 3 2 2 2 2 3" xfId="3615"/>
    <cellStyle name="Normal 80 2 2 2 2 3" xfId="3616"/>
    <cellStyle name="Normal 79 2 2 2 2 3" xfId="3617"/>
    <cellStyle name="Normal 6 8 2 2 2 2 3" xfId="3618"/>
    <cellStyle name="Normal 5 2 2 2 2 2 3" xfId="3619"/>
    <cellStyle name="Normal 6 2 7 2 2 2 3" xfId="3620"/>
    <cellStyle name="Comma 2 2 3 2 2 2 2 3" xfId="3621"/>
    <cellStyle name="Comma 2 3 6 2 2 2 2 3" xfId="3622"/>
    <cellStyle name="Normal 18 2 2 2 2 2 3" xfId="3623"/>
    <cellStyle name="Normal 19 2 2 2 2 2 3" xfId="3624"/>
    <cellStyle name="Normal 2 2 3 2 2 2 2 3" xfId="3625"/>
    <cellStyle name="Normal 2 3 6 2 2 2 2 3" xfId="3626"/>
    <cellStyle name="Normal 2 3 2 2 2 2 2 3" xfId="3627"/>
    <cellStyle name="Normal 2 3 4 2 2 2 2 3" xfId="3628"/>
    <cellStyle name="Normal 2 3 5 2 2 2 2 3" xfId="3629"/>
    <cellStyle name="Normal 2 4 2 2 2 2 2 3" xfId="3630"/>
    <cellStyle name="Normal 2 5 2 2 2 2 3" xfId="3631"/>
    <cellStyle name="Normal 28 3 2 2 2 2 3" xfId="3632"/>
    <cellStyle name="Normal 3 2 2 2 2 2 2 3" xfId="3633"/>
    <cellStyle name="Normal 3 3 2 2 2 2 3" xfId="3634"/>
    <cellStyle name="Normal 30 3 2 2 2 2 3" xfId="3635"/>
    <cellStyle name="Normal 4 2 2 2 2 2 3" xfId="3636"/>
    <cellStyle name="Normal 40 2 2 2 2 2 3" xfId="3637"/>
    <cellStyle name="Normal 41 2 2 2 2 2 3" xfId="3638"/>
    <cellStyle name="Normal 42 2 2 2 2 2 3" xfId="3639"/>
    <cellStyle name="Normal 43 2 2 2 2 2 3" xfId="3640"/>
    <cellStyle name="Normal 44 2 2 2 2 2 3" xfId="3641"/>
    <cellStyle name="Normal 45 2 2 2 2 2 3" xfId="3642"/>
    <cellStyle name="Normal 46 2 2 2 2 2 3" xfId="3643"/>
    <cellStyle name="Normal 47 2 2 2 2 2 3" xfId="3644"/>
    <cellStyle name="Normal 51 2 2 2 2 3" xfId="3645"/>
    <cellStyle name="Normal 52 2 2 2 2 3" xfId="3646"/>
    <cellStyle name="Normal 53 2 2 2 2 3" xfId="3647"/>
    <cellStyle name="Normal 55 2 2 2 2 3" xfId="3648"/>
    <cellStyle name="Normal 56 2 2 2 2 3" xfId="3649"/>
    <cellStyle name="Normal 57 2 2 2 2 3" xfId="3650"/>
    <cellStyle name="Normal 6 2 3 2 2 2 2 3" xfId="3651"/>
    <cellStyle name="Normal 6 3 2 2 2 2 3" xfId="3652"/>
    <cellStyle name="Normal 60 2 2 2 2 3" xfId="3653"/>
    <cellStyle name="Normal 64 2 2 2 2 3" xfId="3654"/>
    <cellStyle name="Normal 65 2 2 2 2 3" xfId="3655"/>
    <cellStyle name="Normal 66 2 2 2 2 3" xfId="3656"/>
    <cellStyle name="Normal 67 2 2 2 2 3" xfId="3657"/>
    <cellStyle name="Normal 7 6 2 2 2 2 3" xfId="3658"/>
    <cellStyle name="Normal 71 2 2 2 2 3" xfId="3659"/>
    <cellStyle name="Normal 72 2 2 2 2 3" xfId="3660"/>
    <cellStyle name="Normal 73 2 2 2 2 3" xfId="3661"/>
    <cellStyle name="Normal 74 2 2 2 2 3" xfId="3662"/>
    <cellStyle name="Normal 76 2 2 2 2 3" xfId="3663"/>
    <cellStyle name="Normal 8 3 2 2 2 2 3" xfId="3664"/>
    <cellStyle name="Normal 81 2 2 2 2 3" xfId="3665"/>
    <cellStyle name="Normal 95 2" xfId="3666"/>
    <cellStyle name="Normal 92 2" xfId="3667"/>
    <cellStyle name="Normal 78 6 2" xfId="3668"/>
    <cellStyle name="Normal 96 2" xfId="3669"/>
    <cellStyle name="Normal 5 3 6 2" xfId="3670"/>
    <cellStyle name="Normal 80 6 2" xfId="3671"/>
    <cellStyle name="Normal 79 6 2" xfId="3672"/>
    <cellStyle name="Normal 6 8 6 2" xfId="3673"/>
    <cellStyle name="Normal 5 2 6 2" xfId="3674"/>
    <cellStyle name="Normal 6 2 11 2" xfId="3675"/>
    <cellStyle name="Comma 2 2 3 6 2" xfId="3676"/>
    <cellStyle name="Comma 2 3 6 6 2" xfId="3677"/>
    <cellStyle name="Normal 18 2 6 2" xfId="3678"/>
    <cellStyle name="Normal 19 2 6 2" xfId="3679"/>
    <cellStyle name="Normal 2 2 3 6 2" xfId="3680"/>
    <cellStyle name="Normal 2 3 6 6 2" xfId="3681"/>
    <cellStyle name="Normal 2 3 2 6 2" xfId="3682"/>
    <cellStyle name="Normal 2 3 4 6 2" xfId="3683"/>
    <cellStyle name="Normal 2 3 5 6 2" xfId="3684"/>
    <cellStyle name="Normal 2 4 2 6 2" xfId="3685"/>
    <cellStyle name="Normal 2 5 6 2" xfId="3686"/>
    <cellStyle name="Normal 28 3 6 2" xfId="3687"/>
    <cellStyle name="Normal 3 2 2 6 2" xfId="3688"/>
    <cellStyle name="Normal 3 3 6 2" xfId="3689"/>
    <cellStyle name="Normal 30 3 6 2" xfId="3690"/>
    <cellStyle name="Normal 4 2 6 2" xfId="3691"/>
    <cellStyle name="Normal 40 2 6 2" xfId="3692"/>
    <cellStyle name="Normal 41 2 6 2" xfId="3693"/>
    <cellStyle name="Normal 42 2 6 2" xfId="3694"/>
    <cellStyle name="Normal 43 2 6 2" xfId="3695"/>
    <cellStyle name="Normal 44 2 6 2" xfId="3696"/>
    <cellStyle name="Normal 45 2 6 2" xfId="3697"/>
    <cellStyle name="Normal 46 2 6 2" xfId="3698"/>
    <cellStyle name="Normal 47 2 6 2" xfId="3699"/>
    <cellStyle name="Normal 51 6 2" xfId="3700"/>
    <cellStyle name="Normal 52 6 2" xfId="3701"/>
    <cellStyle name="Normal 53 6 2" xfId="3702"/>
    <cellStyle name="Normal 55 6 2" xfId="3703"/>
    <cellStyle name="Normal 56 6 2" xfId="3704"/>
    <cellStyle name="Normal 57 6 2" xfId="3705"/>
    <cellStyle name="Normal 6 2 3 6 2" xfId="3706"/>
    <cellStyle name="Normal 6 3 6 2" xfId="3707"/>
    <cellStyle name="Normal 60 6 2" xfId="3708"/>
    <cellStyle name="Normal 64 6 2" xfId="3709"/>
    <cellStyle name="Normal 65 6 2" xfId="3710"/>
    <cellStyle name="Normal 66 6 2" xfId="3711"/>
    <cellStyle name="Normal 67 6 2" xfId="3712"/>
    <cellStyle name="Normal 7 6 6 2" xfId="3713"/>
    <cellStyle name="Normal 71 6 2" xfId="3714"/>
    <cellStyle name="Normal 72 6 2" xfId="3715"/>
    <cellStyle name="Normal 73 6 2" xfId="3716"/>
    <cellStyle name="Normal 74 6 2" xfId="3717"/>
    <cellStyle name="Normal 76 6 2" xfId="3718"/>
    <cellStyle name="Normal 8 3 6 2" xfId="3719"/>
    <cellStyle name="Normal 81 6 2" xfId="3720"/>
    <cellStyle name="Normal 78 2 5 2" xfId="3721"/>
    <cellStyle name="Normal 5 3 2 5 2" xfId="3722"/>
    <cellStyle name="Normal 80 2 5 2" xfId="3723"/>
    <cellStyle name="Normal 79 2 5 2" xfId="3724"/>
    <cellStyle name="Normal 6 8 2 5 2" xfId="3725"/>
    <cellStyle name="Normal 5 2 2 5 2" xfId="3726"/>
    <cellStyle name="Normal 6 2 7 5 2" xfId="3727"/>
    <cellStyle name="Comma 2 2 3 2 5 2" xfId="3728"/>
    <cellStyle name="Comma 2 3 6 2 5 2" xfId="3729"/>
    <cellStyle name="Normal 18 2 2 5 2" xfId="3730"/>
    <cellStyle name="Normal 19 2 2 5 2" xfId="3731"/>
    <cellStyle name="Normal 2 2 3 2 5 2" xfId="3732"/>
    <cellStyle name="Normal 2 3 6 2 5 2" xfId="3733"/>
    <cellStyle name="Normal 2 3 2 2 5 2" xfId="3734"/>
    <cellStyle name="Normal 2 3 4 2 5 2" xfId="3735"/>
    <cellStyle name="Normal 2 3 5 2 5 2" xfId="3736"/>
    <cellStyle name="Normal 2 4 2 2 5 2" xfId="3737"/>
    <cellStyle name="Normal 2 5 2 5 2" xfId="3738"/>
    <cellStyle name="Normal 28 3 2 5 2" xfId="3739"/>
    <cellStyle name="Normal 3 2 2 2 5 2" xfId="3740"/>
    <cellStyle name="Normal 3 3 2 5 2" xfId="3741"/>
    <cellStyle name="Normal 30 3 2 5 2" xfId="3742"/>
    <cellStyle name="Normal 4 2 2 5 2" xfId="3743"/>
    <cellStyle name="Normal 40 2 2 5 2" xfId="3744"/>
    <cellStyle name="Normal 41 2 2 5 2" xfId="3745"/>
    <cellStyle name="Normal 42 2 2 5 2" xfId="3746"/>
    <cellStyle name="Normal 43 2 2 5 2" xfId="3747"/>
    <cellStyle name="Normal 44 2 2 5 2" xfId="3748"/>
    <cellStyle name="Normal 45 2 2 5 2" xfId="3749"/>
    <cellStyle name="Normal 46 2 2 5 2" xfId="3750"/>
    <cellStyle name="Normal 47 2 2 5 2" xfId="3751"/>
    <cellStyle name="Normal 51 2 5 2" xfId="3752"/>
    <cellStyle name="Normal 52 2 5 2" xfId="3753"/>
    <cellStyle name="Normal 53 2 5 2" xfId="3754"/>
    <cellStyle name="Normal 55 2 5 2" xfId="3755"/>
    <cellStyle name="Normal 56 2 5 2" xfId="3756"/>
    <cellStyle name="Normal 57 2 5 2" xfId="3757"/>
    <cellStyle name="Normal 6 2 3 2 5 2" xfId="3758"/>
    <cellStyle name="Normal 6 3 2 5 2" xfId="3759"/>
    <cellStyle name="Normal 60 2 5 2" xfId="3760"/>
    <cellStyle name="Normal 64 2 5 2" xfId="3761"/>
    <cellStyle name="Normal 65 2 5 2" xfId="3762"/>
    <cellStyle name="Normal 66 2 5 2" xfId="3763"/>
    <cellStyle name="Normal 67 2 5 2" xfId="3764"/>
    <cellStyle name="Normal 7 6 2 5 2" xfId="3765"/>
    <cellStyle name="Normal 71 2 5 2" xfId="3766"/>
    <cellStyle name="Normal 72 2 5 2" xfId="3767"/>
    <cellStyle name="Normal 73 2 5 2" xfId="3768"/>
    <cellStyle name="Normal 74 2 5 2" xfId="3769"/>
    <cellStyle name="Normal 76 2 5 2" xfId="3770"/>
    <cellStyle name="Normal 8 3 2 5 2" xfId="3771"/>
    <cellStyle name="Normal 81 2 5 2" xfId="3772"/>
    <cellStyle name="Normal 78 3 4 2" xfId="3773"/>
    <cellStyle name="Normal 5 3 3 4 2" xfId="3774"/>
    <cellStyle name="Normal 80 3 4 2" xfId="3775"/>
    <cellStyle name="Normal 79 3 4 2" xfId="3776"/>
    <cellStyle name="Normal 6 8 3 4 2" xfId="3777"/>
    <cellStyle name="Normal 5 2 3 4 2" xfId="3778"/>
    <cellStyle name="Normal 6 2 8 4 2" xfId="3779"/>
    <cellStyle name="Comma 2 2 3 3 4 2" xfId="3780"/>
    <cellStyle name="Comma 2 3 6 3 4 2" xfId="3781"/>
    <cellStyle name="Normal 18 2 3 4 2" xfId="3782"/>
    <cellStyle name="Normal 19 2 3 4 2" xfId="3783"/>
    <cellStyle name="Normal 2 2 3 3 4 2" xfId="3784"/>
    <cellStyle name="Normal 2 3 6 3 4 2" xfId="3785"/>
    <cellStyle name="Normal 2 3 2 3 4 2" xfId="3786"/>
    <cellStyle name="Normal 2 3 4 3 4 2" xfId="3787"/>
    <cellStyle name="Normal 2 3 5 3 4 2" xfId="3788"/>
    <cellStyle name="Normal 2 4 2 3 4 2" xfId="3789"/>
    <cellStyle name="Normal 2 5 3 4 2" xfId="3790"/>
    <cellStyle name="Normal 28 3 3 4 2" xfId="3791"/>
    <cellStyle name="Normal 3 2 2 3 4 2" xfId="3792"/>
    <cellStyle name="Normal 3 3 3 4 2" xfId="3793"/>
    <cellStyle name="Normal 30 3 3 4 2" xfId="3794"/>
    <cellStyle name="Normal 4 2 3 4 2" xfId="3795"/>
    <cellStyle name="Normal 40 2 3 4 2" xfId="3796"/>
    <cellStyle name="Normal 41 2 3 4 2" xfId="3797"/>
    <cellStyle name="Normal 42 2 3 4 2" xfId="3798"/>
    <cellStyle name="Normal 43 2 3 4 2" xfId="3799"/>
    <cellStyle name="Normal 44 2 3 4 2" xfId="3800"/>
    <cellStyle name="Normal 45 2 3 4 2" xfId="3801"/>
    <cellStyle name="Normal 46 2 3 4 2" xfId="3802"/>
    <cellStyle name="Normal 47 2 3 4 2" xfId="3803"/>
    <cellStyle name="Normal 51 3 4 2" xfId="3804"/>
    <cellStyle name="Normal 52 3 4 2" xfId="3805"/>
    <cellStyle name="Normal 53 3 4 2" xfId="3806"/>
    <cellStyle name="Normal 55 3 4 2" xfId="3807"/>
    <cellStyle name="Normal 56 3 4 2" xfId="3808"/>
    <cellStyle name="Normal 57 3 4 2" xfId="3809"/>
    <cellStyle name="Normal 6 2 3 3 4 2" xfId="3810"/>
    <cellStyle name="Normal 6 3 3 4 2" xfId="3811"/>
    <cellStyle name="Normal 60 3 4 2" xfId="3812"/>
    <cellStyle name="Normal 64 3 4 2" xfId="3813"/>
    <cellStyle name="Normal 65 3 4 2" xfId="3814"/>
    <cellStyle name="Normal 66 3 4 2" xfId="3815"/>
    <cellStyle name="Normal 67 3 4 2" xfId="3816"/>
    <cellStyle name="Normal 7 6 3 4 2" xfId="3817"/>
    <cellStyle name="Normal 71 3 4 2" xfId="3818"/>
    <cellStyle name="Normal 72 3 4 2" xfId="3819"/>
    <cellStyle name="Normal 73 3 4 2" xfId="3820"/>
    <cellStyle name="Normal 74 3 4 2" xfId="3821"/>
    <cellStyle name="Normal 76 3 4 2" xfId="3822"/>
    <cellStyle name="Normal 8 3 3 4 2" xfId="3823"/>
    <cellStyle name="Normal 81 3 4 2" xfId="3824"/>
    <cellStyle name="Normal 78 2 2 4 2" xfId="3825"/>
    <cellStyle name="Normal 5 3 2 2 4 2" xfId="3826"/>
    <cellStyle name="Normal 80 2 2 4 2" xfId="3827"/>
    <cellStyle name="Normal 79 2 2 4 2" xfId="3828"/>
    <cellStyle name="Normal 6 8 2 2 4 2" xfId="3829"/>
    <cellStyle name="Normal 5 2 2 2 4 2" xfId="3830"/>
    <cellStyle name="Normal 6 2 7 2 4 2" xfId="3831"/>
    <cellStyle name="Comma 2 2 3 2 2 4 2" xfId="3832"/>
    <cellStyle name="Comma 2 3 6 2 2 4 2" xfId="3833"/>
    <cellStyle name="Normal 18 2 2 2 4 2" xfId="3834"/>
    <cellStyle name="Normal 19 2 2 2 4 2" xfId="3835"/>
    <cellStyle name="Normal 2 2 3 2 2 4 2" xfId="3836"/>
    <cellStyle name="Normal 2 3 6 2 2 4 2" xfId="3837"/>
    <cellStyle name="Normal 2 3 2 2 2 4 2" xfId="3838"/>
    <cellStyle name="Normal 2 3 4 2 2 4 2" xfId="3839"/>
    <cellStyle name="Normal 2 3 5 2 2 4 2" xfId="3840"/>
    <cellStyle name="Normal 2 4 2 2 2 4 2" xfId="3841"/>
    <cellStyle name="Normal 2 5 2 2 4 2" xfId="3842"/>
    <cellStyle name="Normal 28 3 2 2 4 2" xfId="3843"/>
    <cellStyle name="Normal 3 2 2 2 2 4 2" xfId="3844"/>
    <cellStyle name="Normal 3 3 2 2 4 2" xfId="3845"/>
    <cellStyle name="Normal 30 3 2 2 4 2" xfId="3846"/>
    <cellStyle name="Normal 4 2 2 2 4 2" xfId="3847"/>
    <cellStyle name="Normal 40 2 2 2 4 2" xfId="3848"/>
    <cellStyle name="Normal 41 2 2 2 4 2" xfId="3849"/>
    <cellStyle name="Normal 42 2 2 2 4 2" xfId="3850"/>
    <cellStyle name="Normal 43 2 2 2 4 2" xfId="3851"/>
    <cellStyle name="Normal 44 2 2 2 4 2" xfId="3852"/>
    <cellStyle name="Normal 45 2 2 2 4 2" xfId="3853"/>
    <cellStyle name="Normal 46 2 2 2 4 2" xfId="3854"/>
    <cellStyle name="Normal 47 2 2 2 4 2" xfId="3855"/>
    <cellStyle name="Normal 51 2 2 4 2" xfId="3856"/>
    <cellStyle name="Normal 52 2 2 4 2" xfId="3857"/>
    <cellStyle name="Normal 53 2 2 4 2" xfId="3858"/>
    <cellStyle name="Normal 55 2 2 4 2" xfId="3859"/>
    <cellStyle name="Normal 56 2 2 4 2" xfId="3860"/>
    <cellStyle name="Normal 57 2 2 4 2" xfId="3861"/>
    <cellStyle name="Normal 6 2 3 2 2 4 2" xfId="3862"/>
    <cellStyle name="Normal 6 3 2 2 4 2" xfId="3863"/>
    <cellStyle name="Normal 60 2 2 4 2" xfId="3864"/>
    <cellStyle name="Normal 64 2 2 4 2" xfId="3865"/>
    <cellStyle name="Normal 65 2 2 4 2" xfId="3866"/>
    <cellStyle name="Normal 66 2 2 4 2" xfId="3867"/>
    <cellStyle name="Normal 67 2 2 4 2" xfId="3868"/>
    <cellStyle name="Normal 7 6 2 2 4 2" xfId="3869"/>
    <cellStyle name="Normal 71 2 2 4 2" xfId="3870"/>
    <cellStyle name="Normal 72 2 2 4 2" xfId="3871"/>
    <cellStyle name="Normal 73 2 2 4 2" xfId="3872"/>
    <cellStyle name="Normal 74 2 2 4 2" xfId="3873"/>
    <cellStyle name="Normal 76 2 2 4 2" xfId="3874"/>
    <cellStyle name="Normal 8 3 2 2 4 2" xfId="3875"/>
    <cellStyle name="Normal 81 2 2 4 2" xfId="3876"/>
    <cellStyle name="Normal 78 4 3 2" xfId="3877"/>
    <cellStyle name="Normal 5 3 4 3 2" xfId="3878"/>
    <cellStyle name="Normal 80 4 3 2" xfId="3879"/>
    <cellStyle name="Normal 79 4 3 2" xfId="3880"/>
    <cellStyle name="Normal 6 8 4 3 2" xfId="3881"/>
    <cellStyle name="Normal 5 2 4 3 2" xfId="3882"/>
    <cellStyle name="Normal 6 2 9 3 2" xfId="3883"/>
    <cellStyle name="Comma 2 2 3 4 3 2" xfId="3884"/>
    <cellStyle name="Comma 2 3 6 4 3 2" xfId="3885"/>
    <cellStyle name="Normal 18 2 4 3 2" xfId="3886"/>
    <cellStyle name="Normal 19 2 4 3 2" xfId="3887"/>
    <cellStyle name="Normal 2 2 3 4 3 2" xfId="3888"/>
    <cellStyle name="Normal 2 3 6 4 3 2" xfId="3889"/>
    <cellStyle name="Normal 2 3 2 4 3 2" xfId="3890"/>
    <cellStyle name="Normal 2 3 4 4 3 2" xfId="3891"/>
    <cellStyle name="Normal 2 3 5 4 3 2" xfId="3892"/>
    <cellStyle name="Normal 2 4 2 4 3 2" xfId="3893"/>
    <cellStyle name="Normal 2 5 4 3 2" xfId="3894"/>
    <cellStyle name="Normal 28 3 4 3 2" xfId="3895"/>
    <cellStyle name="Normal 3 2 2 4 3 2" xfId="3896"/>
    <cellStyle name="Normal 3 3 4 3 2" xfId="3897"/>
    <cellStyle name="Normal 30 3 4 3 2" xfId="3898"/>
    <cellStyle name="Normal 4 2 4 3 2" xfId="3899"/>
    <cellStyle name="Normal 40 2 4 3 2" xfId="3900"/>
    <cellStyle name="Normal 41 2 4 3 2" xfId="3901"/>
    <cellStyle name="Normal 42 2 4 3 2" xfId="3902"/>
    <cellStyle name="Normal 43 2 4 3 2" xfId="3903"/>
    <cellStyle name="Normal 44 2 4 3 2" xfId="3904"/>
    <cellStyle name="Normal 45 2 4 3 2" xfId="3905"/>
    <cellStyle name="Normal 46 2 4 3 2" xfId="3906"/>
    <cellStyle name="Normal 47 2 4 3 2" xfId="3907"/>
    <cellStyle name="Normal 51 4 3 2" xfId="3908"/>
    <cellStyle name="Normal 52 4 3 2" xfId="3909"/>
    <cellStyle name="Normal 53 4 3 2" xfId="3910"/>
    <cellStyle name="Normal 55 4 3 2" xfId="3911"/>
    <cellStyle name="Normal 56 4 3 2" xfId="3912"/>
    <cellStyle name="Normal 57 4 3 2" xfId="3913"/>
    <cellStyle name="Normal 6 2 3 4 3 2" xfId="3914"/>
    <cellStyle name="Normal 6 3 4 3 2" xfId="3915"/>
    <cellStyle name="Normal 60 4 3 2" xfId="3916"/>
    <cellStyle name="Normal 64 4 3 2" xfId="3917"/>
    <cellStyle name="Normal 65 4 3 2" xfId="3918"/>
    <cellStyle name="Normal 66 4 3 2" xfId="3919"/>
    <cellStyle name="Normal 67 4 3 2" xfId="3920"/>
    <cellStyle name="Normal 7 6 4 3 2" xfId="3921"/>
    <cellStyle name="Normal 71 4 3 2" xfId="3922"/>
    <cellStyle name="Normal 72 4 3 2" xfId="3923"/>
    <cellStyle name="Normal 73 4 3 2" xfId="3924"/>
    <cellStyle name="Normal 74 4 3 2" xfId="3925"/>
    <cellStyle name="Normal 76 4 3 2" xfId="3926"/>
    <cellStyle name="Normal 8 3 4 3 2" xfId="3927"/>
    <cellStyle name="Normal 81 4 3 2" xfId="3928"/>
    <cellStyle name="Normal 78 2 3 3 2" xfId="3929"/>
    <cellStyle name="Normal 5 3 2 3 3 2" xfId="3930"/>
    <cellStyle name="Normal 80 2 3 3 2" xfId="3931"/>
    <cellStyle name="Normal 79 2 3 3 2" xfId="3932"/>
    <cellStyle name="Normal 6 8 2 3 3 2" xfId="3933"/>
    <cellStyle name="Normal 5 2 2 3 3 2" xfId="3934"/>
    <cellStyle name="Normal 6 2 7 3 3 2" xfId="3935"/>
    <cellStyle name="Comma 2 2 3 2 3 3 2" xfId="3936"/>
    <cellStyle name="Comma 2 3 6 2 3 3 2" xfId="3937"/>
    <cellStyle name="Normal 18 2 2 3 3 2" xfId="3938"/>
    <cellStyle name="Normal 19 2 2 3 3 2" xfId="3939"/>
    <cellStyle name="Normal 2 2 3 2 3 3 2" xfId="3940"/>
    <cellStyle name="Normal 2 3 6 2 3 3 2" xfId="3941"/>
    <cellStyle name="Normal 2 3 2 2 3 3 2" xfId="3942"/>
    <cellStyle name="Normal 2 3 4 2 3 3 2" xfId="3943"/>
    <cellStyle name="Normal 2 3 5 2 3 3 2" xfId="3944"/>
    <cellStyle name="Normal 2 4 2 2 3 3 2" xfId="3945"/>
    <cellStyle name="Normal 2 5 2 3 3 2" xfId="3946"/>
    <cellStyle name="Normal 28 3 2 3 3 2" xfId="3947"/>
    <cellStyle name="Normal 3 2 2 2 3 3 2" xfId="3948"/>
    <cellStyle name="Normal 3 3 2 3 3 2" xfId="3949"/>
    <cellStyle name="Normal 30 3 2 3 3 2" xfId="3950"/>
    <cellStyle name="Normal 4 2 2 3 3 2" xfId="3951"/>
    <cellStyle name="Normal 40 2 2 3 3 2" xfId="3952"/>
    <cellStyle name="Normal 41 2 2 3 3 2" xfId="3953"/>
    <cellStyle name="Normal 42 2 2 3 3 2" xfId="3954"/>
    <cellStyle name="Normal 43 2 2 3 3 2" xfId="3955"/>
    <cellStyle name="Normal 44 2 2 3 3 2" xfId="3956"/>
    <cellStyle name="Normal 45 2 2 3 3 2" xfId="3957"/>
    <cellStyle name="Normal 46 2 2 3 3 2" xfId="3958"/>
    <cellStyle name="Normal 47 2 2 3 3 2" xfId="3959"/>
    <cellStyle name="Normal 51 2 3 3 2" xfId="3960"/>
    <cellStyle name="Normal 52 2 3 3 2" xfId="3961"/>
    <cellStyle name="Normal 53 2 3 3 2" xfId="3962"/>
    <cellStyle name="Normal 55 2 3 3 2" xfId="3963"/>
    <cellStyle name="Normal 56 2 3 3 2" xfId="3964"/>
    <cellStyle name="Normal 57 2 3 3 2" xfId="3965"/>
    <cellStyle name="Normal 6 2 3 2 3 3 2" xfId="3966"/>
    <cellStyle name="Normal 6 3 2 3 3 2" xfId="3967"/>
    <cellStyle name="Normal 60 2 3 3 2" xfId="3968"/>
    <cellStyle name="Normal 64 2 3 3 2" xfId="3969"/>
    <cellStyle name="Normal 65 2 3 3 2" xfId="3970"/>
    <cellStyle name="Normal 66 2 3 3 2" xfId="3971"/>
    <cellStyle name="Normal 67 2 3 3 2" xfId="3972"/>
    <cellStyle name="Normal 7 6 2 3 3 2" xfId="3973"/>
    <cellStyle name="Normal 71 2 3 3 2" xfId="3974"/>
    <cellStyle name="Normal 72 2 3 3 2" xfId="3975"/>
    <cellStyle name="Normal 73 2 3 3 2" xfId="3976"/>
    <cellStyle name="Normal 74 2 3 3 2" xfId="3977"/>
    <cellStyle name="Normal 76 2 3 3 2" xfId="3978"/>
    <cellStyle name="Normal 8 3 2 3 3 2" xfId="3979"/>
    <cellStyle name="Normal 81 2 3 3 2" xfId="3980"/>
    <cellStyle name="Normal 78 3 2 3 2" xfId="3981"/>
    <cellStyle name="Normal 5 3 3 2 3 2" xfId="3982"/>
    <cellStyle name="Normal 80 3 2 3 2" xfId="3983"/>
    <cellStyle name="Normal 79 3 2 3 2" xfId="3984"/>
    <cellStyle name="Normal 6 8 3 2 3 2" xfId="3985"/>
    <cellStyle name="Normal 5 2 3 2 3 2" xfId="3986"/>
    <cellStyle name="Normal 6 2 8 2 3 2" xfId="3987"/>
    <cellStyle name="Comma 2 2 3 3 2 3 2" xfId="3988"/>
    <cellStyle name="Comma 2 3 6 3 2 3 2" xfId="3989"/>
    <cellStyle name="Normal 18 2 3 2 3 2" xfId="3990"/>
    <cellStyle name="Normal 19 2 3 2 3 2" xfId="3991"/>
    <cellStyle name="Normal 2 2 3 3 2 3 2" xfId="3992"/>
    <cellStyle name="Normal 2 3 6 3 2 3 2" xfId="3993"/>
    <cellStyle name="Normal 2 3 2 3 2 3 2" xfId="3994"/>
    <cellStyle name="Normal 2 3 4 3 2 3 2" xfId="3995"/>
    <cellStyle name="Normal 2 3 5 3 2 3 2" xfId="3996"/>
    <cellStyle name="Normal 2 4 2 3 2 3 2" xfId="3997"/>
    <cellStyle name="Normal 2 5 3 2 3 2" xfId="3998"/>
    <cellStyle name="Normal 28 3 3 2 3 2" xfId="3999"/>
    <cellStyle name="Normal 3 2 2 3 2 3 2" xfId="4000"/>
    <cellStyle name="Normal 3 3 3 2 3 2" xfId="4001"/>
    <cellStyle name="Normal 30 3 3 2 3 2" xfId="4002"/>
    <cellStyle name="Normal 4 2 3 2 3 2" xfId="4003"/>
    <cellStyle name="Normal 40 2 3 2 3 2" xfId="4004"/>
    <cellStyle name="Normal 41 2 3 2 3 2" xfId="4005"/>
    <cellStyle name="Normal 42 2 3 2 3 2" xfId="4006"/>
    <cellStyle name="Normal 43 2 3 2 3 2" xfId="4007"/>
    <cellStyle name="Normal 44 2 3 2 3 2" xfId="4008"/>
    <cellStyle name="Normal 45 2 3 2 3 2" xfId="4009"/>
    <cellStyle name="Normal 46 2 3 2 3 2" xfId="4010"/>
    <cellStyle name="Normal 47 2 3 2 3 2" xfId="4011"/>
    <cellStyle name="Normal 51 3 2 3 2" xfId="4012"/>
    <cellStyle name="Normal 52 3 2 3 2" xfId="4013"/>
    <cellStyle name="Normal 53 3 2 3 2" xfId="4014"/>
    <cellStyle name="Normal 55 3 2 3 2" xfId="4015"/>
    <cellStyle name="Normal 56 3 2 3 2" xfId="4016"/>
    <cellStyle name="Normal 57 3 2 3 2" xfId="4017"/>
    <cellStyle name="Normal 6 2 3 3 2 3 2" xfId="4018"/>
    <cellStyle name="Normal 6 3 3 2 3 2" xfId="4019"/>
    <cellStyle name="Normal 60 3 2 3 2" xfId="4020"/>
    <cellStyle name="Normal 64 3 2 3 2" xfId="4021"/>
    <cellStyle name="Normal 65 3 2 3 2" xfId="4022"/>
    <cellStyle name="Normal 66 3 2 3 2" xfId="4023"/>
    <cellStyle name="Normal 67 3 2 3 2" xfId="4024"/>
    <cellStyle name="Normal 7 6 3 2 3 2" xfId="4025"/>
    <cellStyle name="Normal 71 3 2 3 2" xfId="4026"/>
    <cellStyle name="Normal 72 3 2 3 2" xfId="4027"/>
    <cellStyle name="Normal 73 3 2 3 2" xfId="4028"/>
    <cellStyle name="Normal 74 3 2 3 2" xfId="4029"/>
    <cellStyle name="Normal 76 3 2 3 2" xfId="4030"/>
    <cellStyle name="Normal 8 3 3 2 3 2" xfId="4031"/>
    <cellStyle name="Normal 81 3 2 3 2" xfId="4032"/>
    <cellStyle name="Normal 78 2 2 2 3 2" xfId="4033"/>
    <cellStyle name="Normal 5 3 2 2 2 3 2" xfId="4034"/>
    <cellStyle name="Normal 80 2 2 2 3 2" xfId="4035"/>
    <cellStyle name="Normal 79 2 2 2 3 2" xfId="4036"/>
    <cellStyle name="Normal 6 8 2 2 2 3 2" xfId="4037"/>
    <cellStyle name="Normal 5 2 2 2 2 3 2" xfId="4038"/>
    <cellStyle name="Normal 6 2 7 2 2 3 2" xfId="4039"/>
    <cellStyle name="Comma 2 2 3 2 2 2 3 2" xfId="4040"/>
    <cellStyle name="Comma 2 3 6 2 2 2 3 2" xfId="4041"/>
    <cellStyle name="Normal 18 2 2 2 2 3 2" xfId="4042"/>
    <cellStyle name="Normal 19 2 2 2 2 3 2" xfId="4043"/>
    <cellStyle name="Normal 2 2 3 2 2 2 3 2" xfId="4044"/>
    <cellStyle name="Normal 2 3 6 2 2 2 3 2" xfId="4045"/>
    <cellStyle name="Normal 2 3 2 2 2 2 3 2" xfId="4046"/>
    <cellStyle name="Normal 2 3 4 2 2 2 3 2" xfId="4047"/>
    <cellStyle name="Normal 2 3 5 2 2 2 3 2" xfId="4048"/>
    <cellStyle name="Normal 2 4 2 2 2 2 3 2" xfId="4049"/>
    <cellStyle name="Normal 2 5 2 2 2 3 2" xfId="4050"/>
    <cellStyle name="Normal 28 3 2 2 2 3 2" xfId="4051"/>
    <cellStyle name="Normal 3 2 2 2 2 2 3 2" xfId="4052"/>
    <cellStyle name="Normal 3 3 2 2 2 3 2" xfId="4053"/>
    <cellStyle name="Normal 30 3 2 2 2 3 2" xfId="4054"/>
    <cellStyle name="Normal 4 2 2 2 2 3 2" xfId="4055"/>
    <cellStyle name="Normal 40 2 2 2 2 3 2" xfId="4056"/>
    <cellStyle name="Normal 41 2 2 2 2 3 2" xfId="4057"/>
    <cellStyle name="Normal 42 2 2 2 2 3 2" xfId="4058"/>
    <cellStyle name="Normal 43 2 2 2 2 3 2" xfId="4059"/>
    <cellStyle name="Normal 44 2 2 2 2 3 2" xfId="4060"/>
    <cellStyle name="Normal 45 2 2 2 2 3 2" xfId="4061"/>
    <cellStyle name="Normal 46 2 2 2 2 3 2" xfId="4062"/>
    <cellStyle name="Normal 47 2 2 2 2 3 2" xfId="4063"/>
    <cellStyle name="Normal 51 2 2 2 3 2" xfId="4064"/>
    <cellStyle name="Normal 52 2 2 2 3 2" xfId="4065"/>
    <cellStyle name="Normal 53 2 2 2 3 2" xfId="4066"/>
    <cellStyle name="Normal 55 2 2 2 3 2" xfId="4067"/>
    <cellStyle name="Normal 56 2 2 2 3 2" xfId="4068"/>
    <cellStyle name="Normal 57 2 2 2 3 2" xfId="4069"/>
    <cellStyle name="Normal 6 2 3 2 2 2 3 2" xfId="4070"/>
    <cellStyle name="Normal 6 3 2 2 2 3 2" xfId="4071"/>
    <cellStyle name="Normal 60 2 2 2 3 2" xfId="4072"/>
    <cellStyle name="Normal 64 2 2 2 3 2" xfId="4073"/>
    <cellStyle name="Normal 65 2 2 2 3 2" xfId="4074"/>
    <cellStyle name="Normal 66 2 2 2 3 2" xfId="4075"/>
    <cellStyle name="Normal 67 2 2 2 3 2" xfId="4076"/>
    <cellStyle name="Normal 7 6 2 2 2 3 2" xfId="4077"/>
    <cellStyle name="Normal 71 2 2 2 3 2" xfId="4078"/>
    <cellStyle name="Normal 72 2 2 2 3 2" xfId="4079"/>
    <cellStyle name="Normal 73 2 2 2 3 2" xfId="4080"/>
    <cellStyle name="Normal 74 2 2 2 3 2" xfId="4081"/>
    <cellStyle name="Normal 76 2 2 2 3 2" xfId="4082"/>
    <cellStyle name="Normal 8 3 2 2 2 3 2" xfId="4083"/>
    <cellStyle name="Normal 81 2 2 2 3 2" xfId="4084"/>
    <cellStyle name="Normal 90 2 2" xfId="4085"/>
    <cellStyle name="Normal 78 5 2 2" xfId="4086"/>
    <cellStyle name="Normal 91 2 2" xfId="4087"/>
    <cellStyle name="Normal 5 3 5 2 2" xfId="4088"/>
    <cellStyle name="Normal 80 5 2 2" xfId="4089"/>
    <cellStyle name="Normal 79 5 2 2" xfId="4090"/>
    <cellStyle name="Normal 6 8 5 2 2" xfId="4091"/>
    <cellStyle name="Normal 5 2 5 2 2" xfId="4092"/>
    <cellStyle name="Normal 6 2 10 2 2" xfId="4093"/>
    <cellStyle name="Comma 2 2 3 5 2 2" xfId="4094"/>
    <cellStyle name="Comma 2 3 6 5 2 2" xfId="4095"/>
    <cellStyle name="Normal 18 2 5 2 2" xfId="4096"/>
    <cellStyle name="Normal 19 2 5 2 2" xfId="4097"/>
    <cellStyle name="Normal 2 2 3 5 2 2" xfId="4098"/>
    <cellStyle name="Normal 2 3 6 5 2 2" xfId="4099"/>
    <cellStyle name="Normal 2 3 2 5 2 2" xfId="4100"/>
    <cellStyle name="Normal 2 3 4 5 2 2" xfId="4101"/>
    <cellStyle name="Normal 2 3 5 5 2 2" xfId="4102"/>
    <cellStyle name="Normal 2 4 2 5 2 2" xfId="4103"/>
    <cellStyle name="Normal 2 5 5 2 2" xfId="4104"/>
    <cellStyle name="Normal 28 3 5 2 2" xfId="4105"/>
    <cellStyle name="Normal 3 2 2 5 2 2" xfId="4106"/>
    <cellStyle name="Normal 3 3 5 2 2" xfId="4107"/>
    <cellStyle name="Normal 30 3 5 2 2" xfId="4108"/>
    <cellStyle name="Normal 4 2 5 2 2" xfId="4109"/>
    <cellStyle name="Normal 40 2 5 2 2" xfId="4110"/>
    <cellStyle name="Normal 41 2 5 2 2" xfId="4111"/>
    <cellStyle name="Normal 42 2 5 2 2" xfId="4112"/>
    <cellStyle name="Normal 43 2 5 2 2" xfId="4113"/>
    <cellStyle name="Normal 44 2 5 2 2" xfId="4114"/>
    <cellStyle name="Normal 45 2 5 2 2" xfId="4115"/>
    <cellStyle name="Normal 46 2 5 2 2" xfId="4116"/>
    <cellStyle name="Normal 47 2 5 2 2" xfId="4117"/>
    <cellStyle name="Normal 51 5 2 2" xfId="4118"/>
    <cellStyle name="Normal 52 5 2 2" xfId="4119"/>
    <cellStyle name="Normal 53 5 2 2" xfId="4120"/>
    <cellStyle name="Normal 55 5 2 2" xfId="4121"/>
    <cellStyle name="Normal 56 5 2 2" xfId="4122"/>
    <cellStyle name="Normal 57 5 2 2" xfId="4123"/>
    <cellStyle name="Normal 6 2 3 5 2 2" xfId="4124"/>
    <cellStyle name="Normal 6 3 5 2 2" xfId="4125"/>
    <cellStyle name="Normal 60 5 2 2" xfId="4126"/>
    <cellStyle name="Normal 64 5 2 2" xfId="4127"/>
    <cellStyle name="Normal 65 5 2 2" xfId="4128"/>
    <cellStyle name="Normal 66 5 2 2" xfId="4129"/>
    <cellStyle name="Normal 67 5 2 2" xfId="4130"/>
    <cellStyle name="Normal 7 6 5 2 2" xfId="4131"/>
    <cellStyle name="Normal 71 5 2 2" xfId="4132"/>
    <cellStyle name="Normal 72 5 2 2" xfId="4133"/>
    <cellStyle name="Normal 73 5 2 2" xfId="4134"/>
    <cellStyle name="Normal 74 5 2 2" xfId="4135"/>
    <cellStyle name="Normal 76 5 2 2" xfId="4136"/>
    <cellStyle name="Normal 8 3 5 2 2" xfId="4137"/>
    <cellStyle name="Normal 81 5 2 2" xfId="4138"/>
    <cellStyle name="Normal 78 2 4 2 2" xfId="4139"/>
    <cellStyle name="Normal 5 3 2 4 2 2" xfId="4140"/>
    <cellStyle name="Normal 80 2 4 2 2" xfId="4141"/>
    <cellStyle name="Normal 79 2 4 2 2" xfId="4142"/>
    <cellStyle name="Normal 6 8 2 4 2 2" xfId="4143"/>
    <cellStyle name="Normal 5 2 2 4 2 2" xfId="4144"/>
    <cellStyle name="Normal 6 2 7 4 2 2" xfId="4145"/>
    <cellStyle name="Comma 2 2 3 2 4 2 2" xfId="4146"/>
    <cellStyle name="Comma 2 3 6 2 4 2 2" xfId="4147"/>
    <cellStyle name="Normal 18 2 2 4 2 2" xfId="4148"/>
    <cellStyle name="Normal 19 2 2 4 2 2" xfId="4149"/>
    <cellStyle name="Normal 2 2 3 2 4 2 2" xfId="4150"/>
    <cellStyle name="Normal 2 3 6 2 4 2 2" xfId="4151"/>
    <cellStyle name="Normal 2 3 2 2 4 2 2" xfId="4152"/>
    <cellStyle name="Normal 2 3 4 2 4 2 2" xfId="4153"/>
    <cellStyle name="Normal 2 3 5 2 4 2 2" xfId="4154"/>
    <cellStyle name="Normal 2 4 2 2 4 2 2" xfId="4155"/>
    <cellStyle name="Normal 2 5 2 4 2 2" xfId="4156"/>
    <cellStyle name="Normal 28 3 2 4 2 2" xfId="4157"/>
    <cellStyle name="Normal 3 2 2 2 4 2 2" xfId="4158"/>
    <cellStyle name="Normal 3 3 2 4 2 2" xfId="4159"/>
    <cellStyle name="Normal 30 3 2 4 2 2" xfId="4160"/>
    <cellStyle name="Normal 4 2 2 4 2 2" xfId="4161"/>
    <cellStyle name="Normal 40 2 2 4 2 2" xfId="4162"/>
    <cellStyle name="Normal 41 2 2 4 2 2" xfId="4163"/>
    <cellStyle name="Normal 42 2 2 4 2 2" xfId="4164"/>
    <cellStyle name="Normal 43 2 2 4 2 2" xfId="4165"/>
    <cellStyle name="Normal 44 2 2 4 2 2" xfId="4166"/>
    <cellStyle name="Normal 45 2 2 4 2 2" xfId="4167"/>
    <cellStyle name="Normal 46 2 2 4 2 2" xfId="4168"/>
    <cellStyle name="Normal 47 2 2 4 2 2" xfId="4169"/>
    <cellStyle name="Normal 51 2 4 2 2" xfId="4170"/>
    <cellStyle name="Normal 52 2 4 2 2" xfId="4171"/>
    <cellStyle name="Normal 53 2 4 2 2" xfId="4172"/>
    <cellStyle name="Normal 55 2 4 2 2" xfId="4173"/>
    <cellStyle name="Normal 56 2 4 2 2" xfId="4174"/>
    <cellStyle name="Normal 57 2 4 2 2" xfId="4175"/>
    <cellStyle name="Normal 6 2 3 2 4 2 2" xfId="4176"/>
    <cellStyle name="Normal 6 3 2 4 2 2" xfId="4177"/>
    <cellStyle name="Normal 60 2 4 2 2" xfId="4178"/>
    <cellStyle name="Normal 64 2 4 2 2" xfId="4179"/>
    <cellStyle name="Normal 65 2 4 2 2" xfId="4180"/>
    <cellStyle name="Normal 66 2 4 2 2" xfId="4181"/>
    <cellStyle name="Normal 67 2 4 2 2" xfId="4182"/>
    <cellStyle name="Normal 7 6 2 4 2 2" xfId="4183"/>
    <cellStyle name="Normal 71 2 4 2 2" xfId="4184"/>
    <cellStyle name="Normal 72 2 4 2 2" xfId="4185"/>
    <cellStyle name="Normal 73 2 4 2 2" xfId="4186"/>
    <cellStyle name="Normal 74 2 4 2 2" xfId="4187"/>
    <cellStyle name="Normal 76 2 4 2 2" xfId="4188"/>
    <cellStyle name="Normal 8 3 2 4 2 2" xfId="4189"/>
    <cellStyle name="Normal 81 2 4 2 2" xfId="4190"/>
    <cellStyle name="Normal 78 3 3 2 2" xfId="4191"/>
    <cellStyle name="Normal 5 3 3 3 2 2" xfId="4192"/>
    <cellStyle name="Normal 80 3 3 2 2" xfId="4193"/>
    <cellStyle name="Normal 79 3 3 2 2" xfId="4194"/>
    <cellStyle name="Normal 6 8 3 3 2 2" xfId="4195"/>
    <cellStyle name="Normal 5 2 3 3 2 2" xfId="4196"/>
    <cellStyle name="Normal 6 2 8 3 2 2" xfId="4197"/>
    <cellStyle name="Comma 2 2 3 3 3 2 2" xfId="4198"/>
    <cellStyle name="Comma 2 3 6 3 3 2 2" xfId="4199"/>
    <cellStyle name="Normal 18 2 3 3 2 2" xfId="4200"/>
    <cellStyle name="Normal 19 2 3 3 2 2" xfId="4201"/>
    <cellStyle name="Normal 2 2 3 3 3 2 2" xfId="4202"/>
    <cellStyle name="Normal 2 3 6 3 3 2 2" xfId="4203"/>
    <cellStyle name="Normal 2 3 2 3 3 2 2" xfId="4204"/>
    <cellStyle name="Normal 2 3 4 3 3 2 2" xfId="4205"/>
    <cellStyle name="Normal 2 3 5 3 3 2 2" xfId="4206"/>
    <cellStyle name="Normal 2 4 2 3 3 2 2" xfId="4207"/>
    <cellStyle name="Normal 2 5 3 3 2 2" xfId="4208"/>
    <cellStyle name="Normal 28 3 3 3 2 2" xfId="4209"/>
    <cellStyle name="Normal 3 2 2 3 3 2 2" xfId="4210"/>
    <cellStyle name="Normal 3 3 3 3 2 2" xfId="4211"/>
    <cellStyle name="Normal 30 3 3 3 2 2" xfId="4212"/>
    <cellStyle name="Normal 4 2 3 3 2 2" xfId="4213"/>
    <cellStyle name="Normal 40 2 3 3 2 2" xfId="4214"/>
    <cellStyle name="Normal 41 2 3 3 2 2" xfId="4215"/>
    <cellStyle name="Normal 42 2 3 3 2 2" xfId="4216"/>
    <cellStyle name="Normal 43 2 3 3 2 2" xfId="4217"/>
    <cellStyle name="Normal 44 2 3 3 2 2" xfId="4218"/>
    <cellStyle name="Normal 45 2 3 3 2 2" xfId="4219"/>
    <cellStyle name="Normal 46 2 3 3 2 2" xfId="4220"/>
    <cellStyle name="Normal 47 2 3 3 2 2" xfId="4221"/>
    <cellStyle name="Normal 51 3 3 2 2" xfId="4222"/>
    <cellStyle name="Normal 52 3 3 2 2" xfId="4223"/>
    <cellStyle name="Normal 53 3 3 2 2" xfId="4224"/>
    <cellStyle name="Normal 55 3 3 2 2" xfId="4225"/>
    <cellStyle name="Normal 56 3 3 2 2" xfId="4226"/>
    <cellStyle name="Normal 57 3 3 2 2" xfId="4227"/>
    <cellStyle name="Normal 6 2 3 3 3 2 2" xfId="4228"/>
    <cellStyle name="Normal 6 3 3 3 2 2" xfId="4229"/>
    <cellStyle name="Normal 60 3 3 2 2" xfId="4230"/>
    <cellStyle name="Normal 64 3 3 2 2" xfId="4231"/>
    <cellStyle name="Normal 65 3 3 2 2" xfId="4232"/>
    <cellStyle name="Normal 66 3 3 2 2" xfId="4233"/>
    <cellStyle name="Normal 67 3 3 2 2" xfId="4234"/>
    <cellStyle name="Normal 7 6 3 3 2 2" xfId="4235"/>
    <cellStyle name="Normal 71 3 3 2 2" xfId="4236"/>
    <cellStyle name="Normal 72 3 3 2 2" xfId="4237"/>
    <cellStyle name="Normal 73 3 3 2 2" xfId="4238"/>
    <cellStyle name="Normal 74 3 3 2 2" xfId="4239"/>
    <cellStyle name="Normal 76 3 3 2 2" xfId="4240"/>
    <cellStyle name="Normal 8 3 3 3 2 2" xfId="4241"/>
    <cellStyle name="Normal 81 3 3 2 2" xfId="4242"/>
    <cellStyle name="Normal 78 2 2 3 2 2" xfId="4243"/>
    <cellStyle name="Normal 5 3 2 2 3 2 2" xfId="4244"/>
    <cellStyle name="Normal 80 2 2 3 2 2" xfId="4245"/>
    <cellStyle name="Normal 79 2 2 3 2 2" xfId="4246"/>
    <cellStyle name="Normal 6 8 2 2 3 2 2" xfId="4247"/>
    <cellStyle name="Normal 5 2 2 2 3 2 2" xfId="4248"/>
    <cellStyle name="Normal 6 2 7 2 3 2 2" xfId="4249"/>
    <cellStyle name="Comma 2 2 3 2 2 3 2 2" xfId="4250"/>
    <cellStyle name="Comma 2 3 6 2 2 3 2 2" xfId="4251"/>
    <cellStyle name="Normal 18 2 2 2 3 2 2" xfId="4252"/>
    <cellStyle name="Normal 19 2 2 2 3 2 2" xfId="4253"/>
    <cellStyle name="Normal 2 2 3 2 2 3 2 2" xfId="4254"/>
    <cellStyle name="Normal 2 3 6 2 2 3 2 2" xfId="4255"/>
    <cellStyle name="Normal 2 3 2 2 2 3 2 2" xfId="4256"/>
    <cellStyle name="Normal 2 3 4 2 2 3 2 2" xfId="4257"/>
    <cellStyle name="Normal 2 3 5 2 2 3 2 2" xfId="4258"/>
    <cellStyle name="Normal 2 4 2 2 2 3 2 2" xfId="4259"/>
    <cellStyle name="Normal 2 5 2 2 3 2 2" xfId="4260"/>
    <cellStyle name="Normal 28 3 2 2 3 2 2" xfId="4261"/>
    <cellStyle name="Normal 3 2 2 2 2 3 2 2" xfId="4262"/>
    <cellStyle name="Normal 3 3 2 2 3 2 2" xfId="4263"/>
    <cellStyle name="Normal 30 3 2 2 3 2 2" xfId="4264"/>
    <cellStyle name="Normal 4 2 2 2 3 2 2" xfId="4265"/>
    <cellStyle name="Normal 40 2 2 2 3 2 2" xfId="4266"/>
    <cellStyle name="Normal 41 2 2 2 3 2 2" xfId="4267"/>
    <cellStyle name="Normal 42 2 2 2 3 2 2" xfId="4268"/>
    <cellStyle name="Normal 43 2 2 2 3 2 2" xfId="4269"/>
    <cellStyle name="Normal 44 2 2 2 3 2 2" xfId="4270"/>
    <cellStyle name="Normal 45 2 2 2 3 2 2" xfId="4271"/>
    <cellStyle name="Normal 46 2 2 2 3 2 2" xfId="4272"/>
    <cellStyle name="Normal 47 2 2 2 3 2 2" xfId="4273"/>
    <cellStyle name="Normal 51 2 2 3 2 2" xfId="4274"/>
    <cellStyle name="Normal 52 2 2 3 2 2" xfId="4275"/>
    <cellStyle name="Normal 53 2 2 3 2 2" xfId="4276"/>
    <cellStyle name="Normal 55 2 2 3 2 2" xfId="4277"/>
    <cellStyle name="Normal 56 2 2 3 2 2" xfId="4278"/>
    <cellStyle name="Normal 57 2 2 3 2 2" xfId="4279"/>
    <cellStyle name="Normal 6 2 3 2 2 3 2 2" xfId="4280"/>
    <cellStyle name="Normal 6 3 2 2 3 2 2" xfId="4281"/>
    <cellStyle name="Normal 60 2 2 3 2 2" xfId="4282"/>
    <cellStyle name="Normal 64 2 2 3 2 2" xfId="4283"/>
    <cellStyle name="Normal 65 2 2 3 2 2" xfId="4284"/>
    <cellStyle name="Normal 66 2 2 3 2 2" xfId="4285"/>
    <cellStyle name="Normal 67 2 2 3 2 2" xfId="4286"/>
    <cellStyle name="Normal 7 6 2 2 3 2 2" xfId="4287"/>
    <cellStyle name="Normal 71 2 2 3 2 2" xfId="4288"/>
    <cellStyle name="Normal 72 2 2 3 2 2" xfId="4289"/>
    <cellStyle name="Normal 73 2 2 3 2 2" xfId="4290"/>
    <cellStyle name="Normal 74 2 2 3 2 2" xfId="4291"/>
    <cellStyle name="Normal 76 2 2 3 2 2" xfId="4292"/>
    <cellStyle name="Normal 8 3 2 2 3 2 2" xfId="4293"/>
    <cellStyle name="Normal 81 2 2 3 2 2" xfId="4294"/>
    <cellStyle name="Normal 78 4 2 2 2" xfId="4295"/>
    <cellStyle name="Normal 5 3 4 2 2 2" xfId="4296"/>
    <cellStyle name="Normal 80 4 2 2 2" xfId="4297"/>
    <cellStyle name="Normal 79 4 2 2 2" xfId="4298"/>
    <cellStyle name="Normal 6 8 4 2 2 2" xfId="4299"/>
    <cellStyle name="Normal 5 2 4 2 2 2" xfId="4300"/>
    <cellStyle name="Normal 6 2 9 2 2 2" xfId="4301"/>
    <cellStyle name="Comma 2 2 3 4 2 2 2" xfId="4302"/>
    <cellStyle name="Comma 2 3 6 4 2 2 2" xfId="4303"/>
    <cellStyle name="Normal 18 2 4 2 2 2" xfId="4304"/>
    <cellStyle name="Normal 19 2 4 2 2 2" xfId="4305"/>
    <cellStyle name="Normal 2 2 3 4 2 2 2" xfId="4306"/>
    <cellStyle name="Normal 2 3 6 4 2 2 2" xfId="4307"/>
    <cellStyle name="Normal 2 3 2 4 2 2 2" xfId="4308"/>
    <cellStyle name="Normal 2 3 4 4 2 2 2" xfId="4309"/>
    <cellStyle name="Normal 2 3 5 4 2 2 2" xfId="4310"/>
    <cellStyle name="Normal 2 4 2 4 2 2 2" xfId="4311"/>
    <cellStyle name="Normal 2 5 4 2 2 2" xfId="4312"/>
    <cellStyle name="Normal 28 3 4 2 2 2" xfId="4313"/>
    <cellStyle name="Normal 3 2 2 4 2 2 2" xfId="4314"/>
    <cellStyle name="Normal 3 3 4 2 2 2" xfId="4315"/>
    <cellStyle name="Normal 30 3 4 2 2 2" xfId="4316"/>
    <cellStyle name="Normal 4 2 4 2 2 2" xfId="4317"/>
    <cellStyle name="Normal 40 2 4 2 2 2" xfId="4318"/>
    <cellStyle name="Normal 41 2 4 2 2 2" xfId="4319"/>
    <cellStyle name="Normal 42 2 4 2 2 2" xfId="4320"/>
    <cellStyle name="Normal 43 2 4 2 2 2" xfId="4321"/>
    <cellStyle name="Normal 44 2 4 2 2 2" xfId="4322"/>
    <cellStyle name="Normal 45 2 4 2 2 2" xfId="4323"/>
    <cellStyle name="Normal 46 2 4 2 2 2" xfId="4324"/>
    <cellStyle name="Normal 47 2 4 2 2 2" xfId="4325"/>
    <cellStyle name="Normal 51 4 2 2 2" xfId="4326"/>
    <cellStyle name="Normal 52 4 2 2 2" xfId="4327"/>
    <cellStyle name="Normal 53 4 2 2 2" xfId="4328"/>
    <cellStyle name="Normal 55 4 2 2 2" xfId="4329"/>
    <cellStyle name="Normal 56 4 2 2 2" xfId="4330"/>
    <cellStyle name="Normal 57 4 2 2 2" xfId="4331"/>
    <cellStyle name="Normal 6 2 3 4 2 2 2" xfId="4332"/>
    <cellStyle name="Normal 6 3 4 2 2 2" xfId="4333"/>
    <cellStyle name="Normal 60 4 2 2 2" xfId="4334"/>
    <cellStyle name="Normal 64 4 2 2 2" xfId="4335"/>
    <cellStyle name="Normal 65 4 2 2 2" xfId="4336"/>
    <cellStyle name="Normal 66 4 2 2 2" xfId="4337"/>
    <cellStyle name="Normal 67 4 2 2 2" xfId="4338"/>
    <cellStyle name="Normal 7 6 4 2 2 2" xfId="4339"/>
    <cellStyle name="Normal 71 4 2 2 2" xfId="4340"/>
    <cellStyle name="Normal 72 4 2 2 2" xfId="4341"/>
    <cellStyle name="Normal 73 4 2 2 2" xfId="4342"/>
    <cellStyle name="Normal 74 4 2 2 2" xfId="4343"/>
    <cellStyle name="Normal 76 4 2 2 2" xfId="4344"/>
    <cellStyle name="Normal 8 3 4 2 2 2" xfId="4345"/>
    <cellStyle name="Normal 81 4 2 2 2" xfId="4346"/>
    <cellStyle name="Normal 78 2 3 2 2 2" xfId="4347"/>
    <cellStyle name="Normal 5 3 2 3 2 2 2" xfId="4348"/>
    <cellStyle name="Normal 80 2 3 2 2 2" xfId="4349"/>
    <cellStyle name="Normal 79 2 3 2 2 2" xfId="4350"/>
    <cellStyle name="Normal 6 8 2 3 2 2 2" xfId="4351"/>
    <cellStyle name="Normal 5 2 2 3 2 2 2" xfId="4352"/>
    <cellStyle name="Normal 6 2 7 3 2 2 2" xfId="4353"/>
    <cellStyle name="Comma 2 2 3 2 3 2 2 2" xfId="4354"/>
    <cellStyle name="Comma 2 3 6 2 3 2 2 2" xfId="4355"/>
    <cellStyle name="Normal 18 2 2 3 2 2 2" xfId="4356"/>
    <cellStyle name="Normal 19 2 2 3 2 2 2" xfId="4357"/>
    <cellStyle name="Normal 2 2 3 2 3 2 2 2" xfId="4358"/>
    <cellStyle name="Normal 2 3 6 2 3 2 2 2" xfId="4359"/>
    <cellStyle name="Normal 2 3 2 2 3 2 2 2" xfId="4360"/>
    <cellStyle name="Normal 2 3 4 2 3 2 2 2" xfId="4361"/>
    <cellStyle name="Normal 2 3 5 2 3 2 2 2" xfId="4362"/>
    <cellStyle name="Normal 2 4 2 2 3 2 2 2" xfId="4363"/>
    <cellStyle name="Normal 2 5 2 3 2 2 2" xfId="4364"/>
    <cellStyle name="Normal 28 3 2 3 2 2 2" xfId="4365"/>
    <cellStyle name="Normal 3 2 2 2 3 2 2 2" xfId="4366"/>
    <cellStyle name="Normal 3 3 2 3 2 2 2" xfId="4367"/>
    <cellStyle name="Normal 30 3 2 3 2 2 2" xfId="4368"/>
    <cellStyle name="Normal 4 2 2 3 2 2 2" xfId="4369"/>
    <cellStyle name="Normal 40 2 2 3 2 2 2" xfId="4370"/>
    <cellStyle name="Normal 41 2 2 3 2 2 2" xfId="4371"/>
    <cellStyle name="Normal 42 2 2 3 2 2 2" xfId="4372"/>
    <cellStyle name="Normal 43 2 2 3 2 2 2" xfId="4373"/>
    <cellStyle name="Normal 44 2 2 3 2 2 2" xfId="4374"/>
    <cellStyle name="Normal 45 2 2 3 2 2 2" xfId="4375"/>
    <cellStyle name="Normal 46 2 2 3 2 2 2" xfId="4376"/>
    <cellStyle name="Normal 47 2 2 3 2 2 2" xfId="4377"/>
    <cellStyle name="Normal 51 2 3 2 2 2" xfId="4378"/>
    <cellStyle name="Normal 52 2 3 2 2 2" xfId="4379"/>
    <cellStyle name="Normal 53 2 3 2 2 2" xfId="4380"/>
    <cellStyle name="Normal 55 2 3 2 2 2" xfId="4381"/>
    <cellStyle name="Normal 56 2 3 2 2 2" xfId="4382"/>
    <cellStyle name="Normal 57 2 3 2 2 2" xfId="4383"/>
    <cellStyle name="Normal 6 2 3 2 3 2 2 2" xfId="4384"/>
    <cellStyle name="Normal 6 3 2 3 2 2 2" xfId="4385"/>
    <cellStyle name="Normal 60 2 3 2 2 2" xfId="4386"/>
    <cellStyle name="Normal 64 2 3 2 2 2" xfId="4387"/>
    <cellStyle name="Normal 65 2 3 2 2 2" xfId="4388"/>
    <cellStyle name="Normal 66 2 3 2 2 2" xfId="4389"/>
    <cellStyle name="Normal 67 2 3 2 2 2" xfId="4390"/>
    <cellStyle name="Normal 7 6 2 3 2 2 2" xfId="4391"/>
    <cellStyle name="Normal 71 2 3 2 2 2" xfId="4392"/>
    <cellStyle name="Normal 72 2 3 2 2 2" xfId="4393"/>
    <cellStyle name="Normal 73 2 3 2 2 2" xfId="4394"/>
    <cellStyle name="Normal 74 2 3 2 2 2" xfId="4395"/>
    <cellStyle name="Normal 76 2 3 2 2 2" xfId="4396"/>
    <cellStyle name="Normal 8 3 2 3 2 2 2" xfId="4397"/>
    <cellStyle name="Normal 81 2 3 2 2 2" xfId="4398"/>
    <cellStyle name="Normal 78 3 2 2 2 2" xfId="4399"/>
    <cellStyle name="Normal 5 3 3 2 2 2 2" xfId="4400"/>
    <cellStyle name="Normal 80 3 2 2 2 2" xfId="4401"/>
    <cellStyle name="Normal 79 3 2 2 2 2" xfId="4402"/>
    <cellStyle name="Normal 6 8 3 2 2 2 2" xfId="4403"/>
    <cellStyle name="Normal 5 2 3 2 2 2 2" xfId="4404"/>
    <cellStyle name="Normal 6 2 8 2 2 2 2" xfId="4405"/>
    <cellStyle name="Comma 2 2 3 3 2 2 2 2" xfId="4406"/>
    <cellStyle name="Comma 2 3 6 3 2 2 2 2" xfId="4407"/>
    <cellStyle name="Normal 18 2 3 2 2 2 2" xfId="4408"/>
    <cellStyle name="Normal 19 2 3 2 2 2 2" xfId="4409"/>
    <cellStyle name="Normal 2 2 3 3 2 2 2 2" xfId="4410"/>
    <cellStyle name="Normal 2 3 6 3 2 2 2 2" xfId="4411"/>
    <cellStyle name="Normal 2 3 2 3 2 2 2 2" xfId="4412"/>
    <cellStyle name="Normal 2 3 4 3 2 2 2 2" xfId="4413"/>
    <cellStyle name="Normal 2 3 5 3 2 2 2 2" xfId="4414"/>
    <cellStyle name="Normal 2 4 2 3 2 2 2 2" xfId="4415"/>
    <cellStyle name="Normal 2 5 3 2 2 2 2" xfId="4416"/>
    <cellStyle name="Normal 28 3 3 2 2 2 2" xfId="4417"/>
    <cellStyle name="Normal 3 2 2 3 2 2 2 2" xfId="4418"/>
    <cellStyle name="Normal 3 3 3 2 2 2 2" xfId="4419"/>
    <cellStyle name="Normal 30 3 3 2 2 2 2" xfId="4420"/>
    <cellStyle name="Normal 4 2 3 2 2 2 2" xfId="4421"/>
    <cellStyle name="Normal 40 2 3 2 2 2 2" xfId="4422"/>
    <cellStyle name="Normal 41 2 3 2 2 2 2" xfId="4423"/>
    <cellStyle name="Normal 42 2 3 2 2 2 2" xfId="4424"/>
    <cellStyle name="Normal 43 2 3 2 2 2 2" xfId="4425"/>
    <cellStyle name="Normal 44 2 3 2 2 2 2" xfId="4426"/>
    <cellStyle name="Normal 45 2 3 2 2 2 2" xfId="4427"/>
    <cellStyle name="Normal 46 2 3 2 2 2 2" xfId="4428"/>
    <cellStyle name="Normal 47 2 3 2 2 2 2" xfId="4429"/>
    <cellStyle name="Normal 51 3 2 2 2 2" xfId="4430"/>
    <cellStyle name="Normal 52 3 2 2 2 2" xfId="4431"/>
    <cellStyle name="Normal 53 3 2 2 2 2" xfId="4432"/>
    <cellStyle name="Normal 55 3 2 2 2 2" xfId="4433"/>
    <cellStyle name="Normal 56 3 2 2 2 2" xfId="4434"/>
    <cellStyle name="Normal 57 3 2 2 2 2" xfId="4435"/>
    <cellStyle name="Normal 6 2 3 3 2 2 2 2" xfId="4436"/>
    <cellStyle name="Normal 6 3 3 2 2 2 2" xfId="4437"/>
    <cellStyle name="Normal 60 3 2 2 2 2" xfId="4438"/>
    <cellStyle name="Normal 64 3 2 2 2 2" xfId="4439"/>
    <cellStyle name="Normal 65 3 2 2 2 2" xfId="4440"/>
    <cellStyle name="Normal 66 3 2 2 2 2" xfId="4441"/>
    <cellStyle name="Normal 67 3 2 2 2 2" xfId="4442"/>
    <cellStyle name="Normal 7 6 3 2 2 2 2" xfId="4443"/>
    <cellStyle name="Normal 71 3 2 2 2 2" xfId="4444"/>
    <cellStyle name="Normal 72 3 2 2 2 2" xfId="4445"/>
    <cellStyle name="Normal 73 3 2 2 2 2" xfId="4446"/>
    <cellStyle name="Normal 74 3 2 2 2 2" xfId="4447"/>
    <cellStyle name="Normal 76 3 2 2 2 2" xfId="4448"/>
    <cellStyle name="Normal 8 3 3 2 2 2 2" xfId="4449"/>
    <cellStyle name="Normal 81 3 2 2 2 2" xfId="4450"/>
    <cellStyle name="Normal 78 2 2 2 2 2 2" xfId="4451"/>
    <cellStyle name="Normal 5 3 2 2 2 2 2 2" xfId="4452"/>
    <cellStyle name="Normal 80 2 2 2 2 2 2" xfId="4453"/>
    <cellStyle name="Normal 79 2 2 2 2 2 2" xfId="4454"/>
    <cellStyle name="Normal 6 8 2 2 2 2 2 2" xfId="4455"/>
    <cellStyle name="Normal 5 2 2 2 2 2 2 2" xfId="4456"/>
    <cellStyle name="Normal 6 2 7 2 2 2 2 2" xfId="4457"/>
    <cellStyle name="Comma 2 2 3 2 2 2 2 2 2" xfId="4458"/>
    <cellStyle name="Comma 2 3 6 2 2 2 2 2 2" xfId="4459"/>
    <cellStyle name="Normal 18 2 2 2 2 2 2 2" xfId="4460"/>
    <cellStyle name="Normal 19 2 2 2 2 2 2 2" xfId="4461"/>
    <cellStyle name="Normal 2 2 3 2 2 2 2 2 2" xfId="4462"/>
    <cellStyle name="Normal 2 3 6 2 2 2 2 2 2" xfId="4463"/>
    <cellStyle name="Normal 2 3 2 2 2 2 2 2 2" xfId="4464"/>
    <cellStyle name="Normal 2 3 4 2 2 2 2 2 2" xfId="4465"/>
    <cellStyle name="Normal 2 3 5 2 2 2 2 2 2" xfId="4466"/>
    <cellStyle name="Normal 2 4 2 2 2 2 2 2 2" xfId="4467"/>
    <cellStyle name="Normal 2 5 2 2 2 2 2 2" xfId="4468"/>
    <cellStyle name="Normal 28 3 2 2 2 2 2 2" xfId="4469"/>
    <cellStyle name="Normal 3 2 2 2 2 2 2 2 2" xfId="4470"/>
    <cellStyle name="Normal 3 3 2 2 2 2 2 2" xfId="4471"/>
    <cellStyle name="Normal 30 3 2 2 2 2 2 2" xfId="4472"/>
    <cellStyle name="Normal 4 2 2 2 2 2 2 2" xfId="4473"/>
    <cellStyle name="Normal 40 2 2 2 2 2 2 2" xfId="4474"/>
    <cellStyle name="Normal 41 2 2 2 2 2 2 2" xfId="4475"/>
    <cellStyle name="Normal 42 2 2 2 2 2 2 2" xfId="4476"/>
    <cellStyle name="Normal 43 2 2 2 2 2 2 2" xfId="4477"/>
    <cellStyle name="Normal 44 2 2 2 2 2 2 2" xfId="4478"/>
    <cellStyle name="Normal 45 2 2 2 2 2 2 2" xfId="4479"/>
    <cellStyle name="Normal 46 2 2 2 2 2 2 2" xfId="4480"/>
    <cellStyle name="Normal 47 2 2 2 2 2 2 2" xfId="4481"/>
    <cellStyle name="Normal 51 2 2 2 2 2 2" xfId="4482"/>
    <cellStyle name="Normal 52 2 2 2 2 2 2" xfId="4483"/>
    <cellStyle name="Normal 53 2 2 2 2 2 2" xfId="4484"/>
    <cellStyle name="Normal 55 2 2 2 2 2 2" xfId="4485"/>
    <cellStyle name="Normal 56 2 2 2 2 2 2" xfId="4486"/>
    <cellStyle name="Normal 57 2 2 2 2 2 2" xfId="4487"/>
    <cellStyle name="Normal 6 2 3 2 2 2 2 2 2" xfId="4488"/>
    <cellStyle name="Normal 6 3 2 2 2 2 2 2" xfId="4489"/>
    <cellStyle name="Normal 60 2 2 2 2 2 2" xfId="4490"/>
    <cellStyle name="Normal 64 2 2 2 2 2 2" xfId="4491"/>
    <cellStyle name="Normal 65 2 2 2 2 2 2" xfId="4492"/>
    <cellStyle name="Normal 66 2 2 2 2 2 2" xfId="4493"/>
    <cellStyle name="Normal 67 2 2 2 2 2 2" xfId="4494"/>
    <cellStyle name="Normal 7 6 2 2 2 2 2 2" xfId="4495"/>
    <cellStyle name="Normal 71 2 2 2 2 2 2" xfId="4496"/>
    <cellStyle name="Normal 72 2 2 2 2 2 2" xfId="4497"/>
    <cellStyle name="Normal 73 2 2 2 2 2 2" xfId="4498"/>
    <cellStyle name="Normal 74 2 2 2 2 2 2" xfId="4499"/>
    <cellStyle name="Normal 76 2 2 2 2 2 2" xfId="4500"/>
    <cellStyle name="Normal 8 3 2 2 2 2 2 2" xfId="4501"/>
    <cellStyle name="Normal 81 2 2 2 2 2 2" xfId="4502"/>
    <cellStyle name="Normal 93 2" xfId="4503"/>
    <cellStyle name="Normal 6 2 2 2 2" xfId="4504"/>
    <cellStyle name="Comma 29" xfId="4505"/>
    <cellStyle name="Percent 71" xfId="4506"/>
    <cellStyle name="Comma 35" xfId="4507"/>
    <cellStyle name="Comma 36" xfId="4508"/>
    <cellStyle name="Percent 72" xfId="4509"/>
    <cellStyle name="Comma 34" xfId="4510"/>
    <cellStyle name="Comma 33" xfId="4511"/>
    <cellStyle name="Comma 31" xfId="4512"/>
    <cellStyle name="Comma 30" xfId="4513"/>
    <cellStyle name="Comma 32" xfId="4514"/>
    <cellStyle name="Comma 37" xfId="4515"/>
    <cellStyle name="Comma 40" xfId="4516"/>
    <cellStyle name="Percent 73" xfId="4517"/>
    <cellStyle name="Comma 38" xfId="4518"/>
    <cellStyle name="Percent 77" xfId="4519"/>
    <cellStyle name="Percent 75" xfId="4520"/>
    <cellStyle name="Normal 78 8" xfId="4521"/>
    <cellStyle name="Normal 5 3 8" xfId="4522"/>
    <cellStyle name="Normal 80 8" xfId="4523"/>
    <cellStyle name="Normal 79 8" xfId="4524"/>
    <cellStyle name="Normal 6 8 8" xfId="4525"/>
    <cellStyle name="Normal 5 2 8" xfId="4526"/>
    <cellStyle name="Normal 6 2 13" xfId="4527"/>
    <cellStyle name="Comma 2 2 3 8" xfId="4528"/>
    <cellStyle name="Comma 2 3 6 8" xfId="4529"/>
    <cellStyle name="Percent 87" xfId="4530"/>
    <cellStyle name="Normal 18 2 8" xfId="4531"/>
    <cellStyle name="Normal 19 2 8" xfId="4532"/>
    <cellStyle name="Normal 2 2 3 8" xfId="4533"/>
    <cellStyle name="Normal 2 3 6 8" xfId="4534"/>
    <cellStyle name="Normal 2 3 2 8" xfId="4535"/>
    <cellStyle name="Normal 2 3 4 8" xfId="4536"/>
    <cellStyle name="Normal 2 3 5 8" xfId="4537"/>
    <cellStyle name="Normal 2 4 2 8" xfId="4538"/>
    <cellStyle name="Normal 2 5 8" xfId="4539"/>
    <cellStyle name="Normal 28 3 8" xfId="4540"/>
    <cellStyle name="Normal 3 2 2 8" xfId="4541"/>
    <cellStyle name="Normal 3 3 8" xfId="4542"/>
    <cellStyle name="Normal 30 3 8" xfId="4543"/>
    <cellStyle name="Normal 4 2 8" xfId="4544"/>
    <cellStyle name="Normal 40 2 8" xfId="4545"/>
    <cellStyle name="Normal 41 2 8" xfId="4546"/>
    <cellStyle name="Normal 42 2 8" xfId="4547"/>
    <cellStyle name="Normal 43 2 8" xfId="4548"/>
    <cellStyle name="Normal 44 2 8" xfId="4549"/>
    <cellStyle name="Normal 45 2 8" xfId="4550"/>
    <cellStyle name="Normal 46 2 8" xfId="4551"/>
    <cellStyle name="Normal 47 2 8" xfId="4552"/>
    <cellStyle name="Normal 51 8" xfId="4553"/>
    <cellStyle name="Normal 52 8" xfId="4554"/>
    <cellStyle name="Normal 53 8" xfId="4555"/>
    <cellStyle name="Normal 55 8" xfId="4556"/>
    <cellStyle name="Normal 56 8" xfId="4557"/>
    <cellStyle name="Normal 57 8" xfId="4558"/>
    <cellStyle name="Normal 6 2 3 8" xfId="4559"/>
    <cellStyle name="Normal 6 3 8" xfId="4560"/>
    <cellStyle name="Normal 60 8" xfId="4561"/>
    <cellStyle name="Percent 89" xfId="4562"/>
    <cellStyle name="Normal 64 8" xfId="4563"/>
    <cellStyle name="Normal 65 8" xfId="4564"/>
    <cellStyle name="Normal 66 8" xfId="4565"/>
    <cellStyle name="Normal 67 8" xfId="4566"/>
    <cellStyle name="Normal 7 6 8" xfId="4567"/>
    <cellStyle name="Normal 71 8" xfId="4568"/>
    <cellStyle name="Normal 72 8" xfId="4569"/>
    <cellStyle name="Normal 73 8" xfId="4570"/>
    <cellStyle name="Normal 74 8" xfId="4571"/>
    <cellStyle name="Normal 76 8" xfId="4572"/>
    <cellStyle name="Normal 8 3 8" xfId="4573"/>
    <cellStyle name="Normal 81 8" xfId="4574"/>
    <cellStyle name="Comma 41" xfId="4575"/>
    <cellStyle name="Percent 83" xfId="4576"/>
    <cellStyle name="Normal 78 2 7" xfId="4577"/>
    <cellStyle name="Normal 5 3 2 7" xfId="4578"/>
    <cellStyle name="Normal 80 2 7" xfId="4579"/>
    <cellStyle name="Normal 79 2 7" xfId="4580"/>
    <cellStyle name="Normal 6 8 2 7" xfId="4581"/>
    <cellStyle name="Normal 5 2 2 7" xfId="4582"/>
    <cellStyle name="Normal 6 2 7 7" xfId="4583"/>
    <cellStyle name="Comma 2 2 3 2 7" xfId="4584"/>
    <cellStyle name="Comma 2 3 6 2 7" xfId="4585"/>
    <cellStyle name="Normal 18 2 2 7" xfId="4586"/>
    <cellStyle name="Normal 19 2 2 7" xfId="4587"/>
    <cellStyle name="Normal 2 2 3 2 7" xfId="4588"/>
    <cellStyle name="Normal 2 3 6 2 7" xfId="4589"/>
    <cellStyle name="Normal 2 3 2 2 7" xfId="4590"/>
    <cellStyle name="Normal 2 3 4 2 7" xfId="4591"/>
    <cellStyle name="Normal 2 3 5 2 7" xfId="4592"/>
    <cellStyle name="Normal 2 4 2 2 7" xfId="4593"/>
    <cellStyle name="Normal 2 5 2 7" xfId="4594"/>
    <cellStyle name="Normal 28 3 2 7" xfId="4595"/>
    <cellStyle name="Normal 3 2 2 2 7" xfId="4596"/>
    <cellStyle name="Normal 3 3 2 7" xfId="4597"/>
    <cellStyle name="Normal 30 3 2 7" xfId="4598"/>
    <cellStyle name="Normal 4 2 2 7" xfId="4599"/>
    <cellStyle name="Normal 40 2 2 7" xfId="4600"/>
    <cellStyle name="Normal 41 2 2 7" xfId="4601"/>
    <cellStyle name="Normal 42 2 2 7" xfId="4602"/>
    <cellStyle name="Normal 43 2 2 7" xfId="4603"/>
    <cellStyle name="Normal 44 2 2 7" xfId="4604"/>
    <cellStyle name="Normal 45 2 2 7" xfId="4605"/>
    <cellStyle name="Normal 46 2 2 7" xfId="4606"/>
    <cellStyle name="Normal 47 2 2 7" xfId="4607"/>
    <cellStyle name="Normal 51 2 7" xfId="4608"/>
    <cellStyle name="Normal 52 2 7" xfId="4609"/>
    <cellStyle name="Normal 53 2 7" xfId="4610"/>
    <cellStyle name="Normal 55 2 7" xfId="4611"/>
    <cellStyle name="Normal 56 2 7" xfId="4612"/>
    <cellStyle name="Normal 57 2 7" xfId="4613"/>
    <cellStyle name="Normal 6 2 3 2 7" xfId="4614"/>
    <cellStyle name="Normal 6 3 2 7" xfId="4615"/>
    <cellStyle name="Normal 60 2 7" xfId="4616"/>
    <cellStyle name="Normal 64 2 7" xfId="4617"/>
    <cellStyle name="Normal 65 2 7" xfId="4618"/>
    <cellStyle name="Normal 66 2 7" xfId="4619"/>
    <cellStyle name="Normal 67 2 7" xfId="4620"/>
    <cellStyle name="Normal 7 6 2 7" xfId="4621"/>
    <cellStyle name="Normal 71 2 7" xfId="4622"/>
    <cellStyle name="Normal 72 2 7" xfId="4623"/>
    <cellStyle name="Normal 73 2 7" xfId="4624"/>
    <cellStyle name="Normal 74 2 7" xfId="4625"/>
    <cellStyle name="Normal 76 2 7" xfId="4626"/>
    <cellStyle name="Normal 8 3 2 7" xfId="4627"/>
    <cellStyle name="Normal 81 2 7" xfId="4628"/>
    <cellStyle name="Normal 78 3 6" xfId="4629"/>
    <cellStyle name="Normal 5 3 3 6" xfId="4630"/>
    <cellStyle name="Normal 80 3 6" xfId="4631"/>
    <cellStyle name="Normal 79 3 6" xfId="4632"/>
    <cellStyle name="Normal 6 8 3 6" xfId="4633"/>
    <cellStyle name="Normal 5 2 3 6" xfId="4634"/>
    <cellStyle name="Normal 6 2 8 6" xfId="4635"/>
    <cellStyle name="Comma 2 2 3 3 6" xfId="4636"/>
    <cellStyle name="Comma 2 3 6 3 6" xfId="4637"/>
    <cellStyle name="Normal 18 2 3 6" xfId="4638"/>
    <cellStyle name="Normal 19 2 3 6" xfId="4639"/>
    <cellStyle name="Normal 2 2 3 3 6" xfId="4640"/>
    <cellStyle name="Normal 2 3 6 3 6" xfId="4641"/>
    <cellStyle name="Normal 2 3 2 3 6" xfId="4642"/>
    <cellStyle name="Normal 2 3 4 3 6" xfId="4643"/>
    <cellStyle name="Normal 2 3 5 3 6" xfId="4644"/>
    <cellStyle name="Normal 2 4 2 3 6" xfId="4645"/>
    <cellStyle name="Normal 2 5 3 6" xfId="4646"/>
    <cellStyle name="Normal 28 3 3 6" xfId="4647"/>
    <cellStyle name="Normal 3 2 2 3 6" xfId="4648"/>
    <cellStyle name="Normal 3 3 3 6" xfId="4649"/>
    <cellStyle name="Normal 30 3 3 6" xfId="4650"/>
    <cellStyle name="Normal 4 2 3 6" xfId="4651"/>
    <cellStyle name="Normal 40 2 3 6" xfId="4652"/>
    <cellStyle name="Normal 41 2 3 6" xfId="4653"/>
    <cellStyle name="Normal 42 2 3 6" xfId="4654"/>
    <cellStyle name="Normal 43 2 3 6" xfId="4655"/>
    <cellStyle name="Normal 44 2 3 6" xfId="4656"/>
    <cellStyle name="Normal 45 2 3 6" xfId="4657"/>
    <cellStyle name="Normal 46 2 3 6" xfId="4658"/>
    <cellStyle name="Normal 47 2 3 6" xfId="4659"/>
    <cellStyle name="Normal 51 3 6" xfId="4660"/>
    <cellStyle name="Normal 52 3 6" xfId="4661"/>
    <cellStyle name="Normal 53 3 6" xfId="4662"/>
    <cellStyle name="Normal 55 3 6" xfId="4663"/>
    <cellStyle name="Normal 56 3 6" xfId="4664"/>
    <cellStyle name="Normal 57 3 6" xfId="4665"/>
    <cellStyle name="Normal 6 2 3 3 6" xfId="4666"/>
    <cellStyle name="Normal 6 3 3 6" xfId="4667"/>
    <cellStyle name="Normal 60 3 6" xfId="4668"/>
    <cellStyle name="Normal 64 3 6" xfId="4669"/>
    <cellStyle name="Normal 65 3 6" xfId="4670"/>
    <cellStyle name="Normal 66 3 6" xfId="4671"/>
    <cellStyle name="Normal 67 3 6" xfId="4672"/>
    <cellStyle name="Normal 7 6 3 6" xfId="4673"/>
    <cellStyle name="Normal 71 3 6" xfId="4674"/>
    <cellStyle name="Normal 72 3 6" xfId="4675"/>
    <cellStyle name="Normal 73 3 6" xfId="4676"/>
    <cellStyle name="Normal 74 3 6" xfId="4677"/>
    <cellStyle name="Normal 76 3 6" xfId="4678"/>
    <cellStyle name="Normal 8 3 3 6" xfId="4679"/>
    <cellStyle name="Normal 81 3 6" xfId="4680"/>
    <cellStyle name="Normal 78 2 2 6" xfId="4681"/>
    <cellStyle name="Normal 5 3 2 2 6" xfId="4682"/>
    <cellStyle name="Normal 80 2 2 6" xfId="4683"/>
    <cellStyle name="Normal 79 2 2 6" xfId="4684"/>
    <cellStyle name="Normal 6 8 2 2 6" xfId="4685"/>
    <cellStyle name="Normal 5 2 2 2 6" xfId="4686"/>
    <cellStyle name="Normal 6 2 7 2 6" xfId="4687"/>
    <cellStyle name="Comma 2 2 3 2 2 6" xfId="4688"/>
    <cellStyle name="Comma 2 3 6 2 2 6" xfId="4689"/>
    <cellStyle name="Normal 18 2 2 2 6" xfId="4690"/>
    <cellStyle name="Normal 19 2 2 2 6" xfId="4691"/>
    <cellStyle name="Normal 2 2 3 2 2 6" xfId="4692"/>
    <cellStyle name="Normal 2 3 6 2 2 6" xfId="4693"/>
    <cellStyle name="Normal 2 3 2 2 2 6" xfId="4694"/>
    <cellStyle name="Normal 2 3 4 2 2 6" xfId="4695"/>
    <cellStyle name="Normal 2 3 5 2 2 6" xfId="4696"/>
    <cellStyle name="Normal 2 4 2 2 2 6" xfId="4697"/>
    <cellStyle name="Normal 2 5 2 2 6" xfId="4698"/>
    <cellStyle name="Normal 28 3 2 2 6" xfId="4699"/>
    <cellStyle name="Normal 3 2 2 2 2 6" xfId="4700"/>
    <cellStyle name="Normal 3 3 2 2 6" xfId="4701"/>
    <cellStyle name="Normal 30 3 2 2 6" xfId="4702"/>
    <cellStyle name="Normal 4 2 2 2 6" xfId="4703"/>
    <cellStyle name="Normal 40 2 2 2 6" xfId="4704"/>
    <cellStyle name="Normal 41 2 2 2 6" xfId="4705"/>
    <cellStyle name="Normal 42 2 2 2 6" xfId="4706"/>
    <cellStyle name="Normal 43 2 2 2 6" xfId="4707"/>
    <cellStyle name="Normal 44 2 2 2 6" xfId="4708"/>
    <cellStyle name="Normal 45 2 2 2 6" xfId="4709"/>
    <cellStyle name="Normal 46 2 2 2 6" xfId="4710"/>
    <cellStyle name="Normal 47 2 2 2 6" xfId="4711"/>
    <cellStyle name="Normal 51 2 2 6" xfId="4712"/>
    <cellStyle name="Normal 52 2 2 6" xfId="4713"/>
    <cellStyle name="Normal 53 2 2 6" xfId="4714"/>
    <cellStyle name="Normal 55 2 2 6" xfId="4715"/>
    <cellStyle name="Normal 56 2 2 6" xfId="4716"/>
    <cellStyle name="Normal 57 2 2 6" xfId="4717"/>
    <cellStyle name="Normal 6 2 3 2 2 6" xfId="4718"/>
    <cellStyle name="Normal 6 3 2 2 6" xfId="4719"/>
    <cellStyle name="Normal 60 2 2 6" xfId="4720"/>
    <cellStyle name="Normal 64 2 2 6" xfId="4721"/>
    <cellStyle name="Normal 65 2 2 6" xfId="4722"/>
    <cellStyle name="Normal 66 2 2 6" xfId="4723"/>
    <cellStyle name="Normal 67 2 2 6" xfId="4724"/>
    <cellStyle name="Normal 7 6 2 2 6" xfId="4725"/>
    <cellStyle name="Normal 71 2 2 6" xfId="4726"/>
    <cellStyle name="Normal 72 2 2 6" xfId="4727"/>
    <cellStyle name="Normal 73 2 2 6" xfId="4728"/>
    <cellStyle name="Normal 74 2 2 6" xfId="4729"/>
    <cellStyle name="Normal 76 2 2 6" xfId="4730"/>
    <cellStyle name="Normal 8 3 2 2 6" xfId="4731"/>
    <cellStyle name="Normal 81 2 2 6" xfId="4732"/>
    <cellStyle name="Normal 78 4 5" xfId="4733"/>
    <cellStyle name="Normal 5 3 4 5" xfId="4734"/>
    <cellStyle name="Normal 80 4 5" xfId="4735"/>
    <cellStyle name="Normal 79 4 5" xfId="4736"/>
    <cellStyle name="Normal 6 8 4 5" xfId="4737"/>
    <cellStyle name="Normal 5 2 4 5" xfId="4738"/>
    <cellStyle name="Normal 6 2 9 5" xfId="4739"/>
    <cellStyle name="Comma 2 2 3 4 5" xfId="4740"/>
    <cellStyle name="Comma 2 3 6 4 5" xfId="4741"/>
    <cellStyle name="Normal 18 2 4 5" xfId="4742"/>
    <cellStyle name="Normal 19 2 4 5" xfId="4743"/>
    <cellStyle name="Normal 2 2 3 4 5" xfId="4744"/>
    <cellStyle name="Normal 2 3 6 4 5" xfId="4745"/>
    <cellStyle name="Normal 2 3 2 4 5" xfId="4746"/>
    <cellStyle name="Normal 2 3 4 4 5" xfId="4747"/>
    <cellStyle name="Normal 2 3 5 4 5" xfId="4748"/>
    <cellStyle name="Normal 2 4 2 4 5" xfId="4749"/>
    <cellStyle name="Normal 2 5 4 5" xfId="4750"/>
    <cellStyle name="Normal 28 3 4 5" xfId="4751"/>
    <cellStyle name="Normal 3 2 2 4 5" xfId="4752"/>
    <cellStyle name="Normal 3 3 4 5" xfId="4753"/>
    <cellStyle name="Normal 30 3 4 5" xfId="4754"/>
    <cellStyle name="Normal 4 2 4 5" xfId="4755"/>
    <cellStyle name="Normal 40 2 4 5" xfId="4756"/>
    <cellStyle name="Normal 41 2 4 5" xfId="4757"/>
    <cellStyle name="Normal 42 2 4 5" xfId="4758"/>
    <cellStyle name="Normal 43 2 4 5" xfId="4759"/>
    <cellStyle name="Normal 44 2 4 5" xfId="4760"/>
    <cellStyle name="Normal 45 2 4 5" xfId="4761"/>
    <cellStyle name="Normal 46 2 4 5" xfId="4762"/>
    <cellStyle name="Normal 47 2 4 5" xfId="4763"/>
    <cellStyle name="Normal 51 4 5" xfId="4764"/>
    <cellStyle name="Normal 52 4 5" xfId="4765"/>
    <cellStyle name="Normal 53 4 5" xfId="4766"/>
    <cellStyle name="Normal 55 4 5" xfId="4767"/>
    <cellStyle name="Normal 56 4 5" xfId="4768"/>
    <cellStyle name="Normal 57 4 5" xfId="4769"/>
    <cellStyle name="Normal 6 2 3 4 5" xfId="4770"/>
    <cellStyle name="Normal 6 3 4 5" xfId="4771"/>
    <cellStyle name="Normal 60 4 5" xfId="4772"/>
    <cellStyle name="Normal 64 4 5" xfId="4773"/>
    <cellStyle name="Normal 65 4 5" xfId="4774"/>
    <cellStyle name="Normal 66 4 5" xfId="4775"/>
    <cellStyle name="Normal 67 4 5" xfId="4776"/>
    <cellStyle name="Normal 7 6 4 5" xfId="4777"/>
    <cellStyle name="Normal 71 4 5" xfId="4778"/>
    <cellStyle name="Normal 72 4 5" xfId="4779"/>
    <cellStyle name="Normal 73 4 5" xfId="4780"/>
    <cellStyle name="Normal 74 4 5" xfId="4781"/>
    <cellStyle name="Normal 76 4 5" xfId="4782"/>
    <cellStyle name="Normal 8 3 4 5" xfId="4783"/>
    <cellStyle name="Normal 81 4 5" xfId="4784"/>
    <cellStyle name="Normal 78 2 3 5" xfId="4785"/>
    <cellStyle name="Normal 5 3 2 3 5" xfId="4786"/>
    <cellStyle name="Normal 80 2 3 5" xfId="4787"/>
    <cellStyle name="Normal 79 2 3 5" xfId="4788"/>
    <cellStyle name="Normal 6 8 2 3 5" xfId="4789"/>
    <cellStyle name="Normal 5 2 2 3 5" xfId="4790"/>
    <cellStyle name="Normal 6 2 7 3 5" xfId="4791"/>
    <cellStyle name="Comma 2 2 3 2 3 5" xfId="4792"/>
    <cellStyle name="Comma 2 3 6 2 3 5" xfId="4793"/>
    <cellStyle name="Normal 18 2 2 3 5" xfId="4794"/>
    <cellStyle name="Normal 19 2 2 3 5" xfId="4795"/>
    <cellStyle name="Normal 2 2 3 2 3 5" xfId="4796"/>
    <cellStyle name="Normal 2 3 6 2 3 5" xfId="4797"/>
    <cellStyle name="Normal 2 3 2 2 3 5" xfId="4798"/>
    <cellStyle name="Normal 2 3 4 2 3 5" xfId="4799"/>
    <cellStyle name="Normal 2 3 5 2 3 5" xfId="4800"/>
    <cellStyle name="Normal 2 4 2 2 3 5" xfId="4801"/>
    <cellStyle name="Normal 2 5 2 3 5" xfId="4802"/>
    <cellStyle name="Normal 28 3 2 3 5" xfId="4803"/>
    <cellStyle name="Normal 3 2 2 2 3 5" xfId="4804"/>
    <cellStyle name="Normal 3 3 2 3 5" xfId="4805"/>
    <cellStyle name="Normal 30 3 2 3 5" xfId="4806"/>
    <cellStyle name="Normal 4 2 2 3 5" xfId="4807"/>
    <cellStyle name="Normal 40 2 2 3 5" xfId="4808"/>
    <cellStyle name="Normal 41 2 2 3 5" xfId="4809"/>
    <cellStyle name="Normal 42 2 2 3 5" xfId="4810"/>
    <cellStyle name="Normal 43 2 2 3 5" xfId="4811"/>
    <cellStyle name="Normal 44 2 2 3 5" xfId="4812"/>
    <cellStyle name="Normal 45 2 2 3 5" xfId="4813"/>
    <cellStyle name="Normal 46 2 2 3 5" xfId="4814"/>
    <cellStyle name="Normal 47 2 2 3 5" xfId="4815"/>
    <cellStyle name="Normal 51 2 3 5" xfId="4816"/>
    <cellStyle name="Normal 52 2 3 5" xfId="4817"/>
    <cellStyle name="Normal 53 2 3 5" xfId="4818"/>
    <cellStyle name="Normal 55 2 3 5" xfId="4819"/>
    <cellStyle name="Normal 56 2 3 5" xfId="4820"/>
    <cellStyle name="Normal 57 2 3 5" xfId="4821"/>
    <cellStyle name="Normal 6 2 3 2 3 5" xfId="4822"/>
    <cellStyle name="Normal 6 3 2 3 5" xfId="4823"/>
    <cellStyle name="Normal 60 2 3 5" xfId="4824"/>
    <cellStyle name="Normal 64 2 3 5" xfId="4825"/>
    <cellStyle name="Normal 65 2 3 5" xfId="4826"/>
    <cellStyle name="Normal 66 2 3 5" xfId="4827"/>
    <cellStyle name="Normal 67 2 3 5" xfId="4828"/>
    <cellStyle name="Normal 7 6 2 3 5" xfId="4829"/>
    <cellStyle name="Normal 71 2 3 5" xfId="4830"/>
    <cellStyle name="Normal 72 2 3 5" xfId="4831"/>
    <cellStyle name="Normal 73 2 3 5" xfId="4832"/>
    <cellStyle name="Normal 74 2 3 5" xfId="4833"/>
    <cellStyle name="Normal 76 2 3 5" xfId="4834"/>
    <cellStyle name="Normal 8 3 2 3 5" xfId="4835"/>
    <cellStyle name="Normal 81 2 3 5" xfId="4836"/>
    <cellStyle name="Normal 78 3 2 5" xfId="4837"/>
    <cellStyle name="Normal 5 3 3 2 5" xfId="4838"/>
    <cellStyle name="Normal 80 3 2 5" xfId="4839"/>
    <cellStyle name="Normal 79 3 2 5" xfId="4840"/>
    <cellStyle name="Normal 6 8 3 2 5" xfId="4841"/>
    <cellStyle name="Normal 5 2 3 2 5" xfId="4842"/>
    <cellStyle name="Normal 6 2 8 2 5" xfId="4843"/>
    <cellStyle name="Comma 2 2 3 3 2 5" xfId="4844"/>
    <cellStyle name="Comma 2 3 6 3 2 5" xfId="4845"/>
    <cellStyle name="Normal 18 2 3 2 5" xfId="4846"/>
    <cellStyle name="Normal 19 2 3 2 5" xfId="4847"/>
    <cellStyle name="Normal 2 2 3 3 2 5" xfId="4848"/>
    <cellStyle name="Normal 2 3 6 3 2 5" xfId="4849"/>
    <cellStyle name="Normal 2 3 2 3 2 5" xfId="4850"/>
    <cellStyle name="Normal 2 3 4 3 2 5" xfId="4851"/>
    <cellStyle name="Normal 2 3 5 3 2 5" xfId="4852"/>
    <cellStyle name="Normal 2 4 2 3 2 5" xfId="4853"/>
    <cellStyle name="Normal 2 5 3 2 5" xfId="4854"/>
    <cellStyle name="Normal 28 3 3 2 5" xfId="4855"/>
    <cellStyle name="Normal 3 2 2 3 2 5" xfId="4856"/>
    <cellStyle name="Normal 3 3 3 2 5" xfId="4857"/>
    <cellStyle name="Normal 30 3 3 2 5" xfId="4858"/>
    <cellStyle name="Normal 4 2 3 2 5" xfId="4859"/>
    <cellStyle name="Normal 40 2 3 2 5" xfId="4860"/>
    <cellStyle name="Normal 41 2 3 2 5" xfId="4861"/>
    <cellStyle name="Normal 42 2 3 2 5" xfId="4862"/>
    <cellStyle name="Normal 43 2 3 2 5" xfId="4863"/>
    <cellStyle name="Normal 44 2 3 2 5" xfId="4864"/>
    <cellStyle name="Normal 45 2 3 2 5" xfId="4865"/>
    <cellStyle name="Normal 46 2 3 2 5" xfId="4866"/>
    <cellStyle name="Normal 47 2 3 2 5" xfId="4867"/>
    <cellStyle name="Normal 51 3 2 5" xfId="4868"/>
    <cellStyle name="Normal 52 3 2 5" xfId="4869"/>
    <cellStyle name="Normal 53 3 2 5" xfId="4870"/>
    <cellStyle name="Normal 55 3 2 5" xfId="4871"/>
    <cellStyle name="Normal 56 3 2 5" xfId="4872"/>
    <cellStyle name="Normal 57 3 2 5" xfId="4873"/>
    <cellStyle name="Normal 6 2 3 3 2 5" xfId="4874"/>
    <cellStyle name="Normal 6 3 3 2 5" xfId="4875"/>
    <cellStyle name="Normal 60 3 2 5" xfId="4876"/>
    <cellStyle name="Normal 64 3 2 5" xfId="4877"/>
    <cellStyle name="Normal 65 3 2 5" xfId="4878"/>
    <cellStyle name="Normal 66 3 2 5" xfId="4879"/>
    <cellStyle name="Normal 67 3 2 5" xfId="4880"/>
    <cellStyle name="Normal 7 6 3 2 5" xfId="4881"/>
    <cellStyle name="Normal 71 3 2 5" xfId="4882"/>
    <cellStyle name="Normal 72 3 2 5" xfId="4883"/>
    <cellStyle name="Normal 73 3 2 5" xfId="4884"/>
    <cellStyle name="Normal 74 3 2 5" xfId="4885"/>
    <cellStyle name="Normal 76 3 2 5" xfId="4886"/>
    <cellStyle name="Normal 8 3 3 2 5" xfId="4887"/>
    <cellStyle name="Normal 81 3 2 5" xfId="4888"/>
    <cellStyle name="Normal 78 2 2 2 5" xfId="4889"/>
    <cellStyle name="Normal 5 3 2 2 2 5" xfId="4890"/>
    <cellStyle name="Normal 80 2 2 2 5" xfId="4891"/>
    <cellStyle name="Normal 79 2 2 2 5" xfId="4892"/>
    <cellStyle name="Normal 6 8 2 2 2 5" xfId="4893"/>
    <cellStyle name="Normal 5 2 2 2 2 5" xfId="4894"/>
    <cellStyle name="Normal 6 2 7 2 2 5" xfId="4895"/>
    <cellStyle name="Comma 2 2 3 2 2 2 5" xfId="4896"/>
    <cellStyle name="Comma 2 3 6 2 2 2 5" xfId="4897"/>
    <cellStyle name="Normal 18 2 2 2 2 5" xfId="4898"/>
    <cellStyle name="Normal 19 2 2 2 2 5" xfId="4899"/>
    <cellStyle name="Normal 2 2 3 2 2 2 5" xfId="4900"/>
    <cellStyle name="Normal 2 3 6 2 2 2 5" xfId="4901"/>
    <cellStyle name="Normal 2 3 2 2 2 2 5" xfId="4902"/>
    <cellStyle name="Normal 2 3 4 2 2 2 5" xfId="4903"/>
    <cellStyle name="Normal 2 3 5 2 2 2 5" xfId="4904"/>
    <cellStyle name="Normal 2 4 2 2 2 2 5" xfId="4905"/>
    <cellStyle name="Normal 2 5 2 2 2 5" xfId="4906"/>
    <cellStyle name="Normal 28 3 2 2 2 5" xfId="4907"/>
    <cellStyle name="Normal 3 2 2 2 2 2 5" xfId="4908"/>
    <cellStyle name="Normal 3 3 2 2 2 5" xfId="4909"/>
    <cellStyle name="Normal 30 3 2 2 2 5" xfId="4910"/>
    <cellStyle name="Normal 4 2 2 2 2 5" xfId="4911"/>
    <cellStyle name="Normal 40 2 2 2 2 5" xfId="4912"/>
    <cellStyle name="Normal 41 2 2 2 2 5" xfId="4913"/>
    <cellStyle name="Normal 42 2 2 2 2 5" xfId="4914"/>
    <cellStyle name="Normal 43 2 2 2 2 5" xfId="4915"/>
    <cellStyle name="Normal 44 2 2 2 2 5" xfId="4916"/>
    <cellStyle name="Normal 45 2 2 2 2 5" xfId="4917"/>
    <cellStyle name="Normal 46 2 2 2 2 5" xfId="4918"/>
    <cellStyle name="Normal 47 2 2 2 2 5" xfId="4919"/>
    <cellStyle name="Normal 51 2 2 2 5" xfId="4920"/>
    <cellStyle name="Normal 52 2 2 2 5" xfId="4921"/>
    <cellStyle name="Normal 53 2 2 2 5" xfId="4922"/>
    <cellStyle name="Normal 55 2 2 2 5" xfId="4923"/>
    <cellStyle name="Normal 56 2 2 2 5" xfId="4924"/>
    <cellStyle name="Normal 57 2 2 2 5" xfId="4925"/>
    <cellStyle name="Normal 6 2 3 2 2 2 5" xfId="4926"/>
    <cellStyle name="Normal 6 3 2 2 2 5" xfId="4927"/>
    <cellStyle name="Normal 60 2 2 2 5" xfId="4928"/>
    <cellStyle name="Normal 64 2 2 2 5" xfId="4929"/>
    <cellStyle name="Normal 65 2 2 2 5" xfId="4930"/>
    <cellStyle name="Normal 66 2 2 2 5" xfId="4931"/>
    <cellStyle name="Normal 67 2 2 2 5" xfId="4932"/>
    <cellStyle name="Normal 7 6 2 2 2 5" xfId="4933"/>
    <cellStyle name="Normal 71 2 2 2 5" xfId="4934"/>
    <cellStyle name="Normal 72 2 2 2 5" xfId="4935"/>
    <cellStyle name="Normal 73 2 2 2 5" xfId="4936"/>
    <cellStyle name="Normal 74 2 2 2 5" xfId="4937"/>
    <cellStyle name="Normal 76 2 2 2 5" xfId="4938"/>
    <cellStyle name="Normal 8 3 2 2 2 5" xfId="4939"/>
    <cellStyle name="Normal 81 2 2 2 5" xfId="4940"/>
    <cellStyle name="Normal 90 4" xfId="4941"/>
    <cellStyle name="Normal 78 5 4" xfId="4942"/>
    <cellStyle name="Normal 91 4" xfId="4943"/>
    <cellStyle name="Normal 5 3 5 4" xfId="4944"/>
    <cellStyle name="Normal 80 5 4" xfId="4945"/>
    <cellStyle name="Normal 79 5 4" xfId="4946"/>
    <cellStyle name="Normal 6 8 5 4" xfId="4947"/>
    <cellStyle name="Normal 5 2 5 4" xfId="4948"/>
    <cellStyle name="Normal 6 2 10 4" xfId="4949"/>
    <cellStyle name="Comma 2 2 3 5 4" xfId="4950"/>
    <cellStyle name="Comma 2 3 6 5 4" xfId="4951"/>
    <cellStyle name="Normal 18 2 5 4" xfId="4952"/>
    <cellStyle name="Normal 19 2 5 4" xfId="4953"/>
    <cellStyle name="Normal 2 2 3 5 4" xfId="4954"/>
    <cellStyle name="Normal 2 3 6 5 4" xfId="4955"/>
    <cellStyle name="Normal 2 3 2 5 4" xfId="4956"/>
    <cellStyle name="Normal 2 3 4 5 4" xfId="4957"/>
    <cellStyle name="Normal 2 3 5 5 4" xfId="4958"/>
    <cellStyle name="Normal 2 4 2 5 4" xfId="4959"/>
    <cellStyle name="Normal 2 5 5 4" xfId="4960"/>
    <cellStyle name="Normal 28 3 5 4" xfId="4961"/>
    <cellStyle name="Normal 3 2 2 5 4" xfId="4962"/>
    <cellStyle name="Normal 3 3 5 4" xfId="4963"/>
    <cellStyle name="Normal 30 3 5 4" xfId="4964"/>
    <cellStyle name="Normal 4 2 5 4" xfId="4965"/>
    <cellStyle name="Normal 40 2 5 4" xfId="4966"/>
    <cellStyle name="Normal 41 2 5 4" xfId="4967"/>
    <cellStyle name="Normal 42 2 5 4" xfId="4968"/>
    <cellStyle name="Normal 43 2 5 4" xfId="4969"/>
    <cellStyle name="Normal 44 2 5 4" xfId="4970"/>
    <cellStyle name="Normal 45 2 5 4" xfId="4971"/>
    <cellStyle name="Normal 46 2 5 4" xfId="4972"/>
    <cellStyle name="Normal 47 2 5 4" xfId="4973"/>
    <cellStyle name="Normal 51 5 4" xfId="4974"/>
    <cellStyle name="Normal 52 5 4" xfId="4975"/>
    <cellStyle name="Normal 53 5 4" xfId="4976"/>
    <cellStyle name="Normal 55 5 4" xfId="4977"/>
    <cellStyle name="Normal 56 5 4" xfId="4978"/>
    <cellStyle name="Normal 57 5 4" xfId="4979"/>
    <cellStyle name="Normal 6 2 3 5 4" xfId="4980"/>
    <cellStyle name="Normal 6 3 5 4" xfId="4981"/>
    <cellStyle name="Normal 60 5 4" xfId="4982"/>
    <cellStyle name="Normal 64 5 4" xfId="4983"/>
    <cellStyle name="Normal 65 5 4" xfId="4984"/>
    <cellStyle name="Normal 66 5 4" xfId="4985"/>
    <cellStyle name="Normal 67 5 4" xfId="4986"/>
    <cellStyle name="Normal 7 6 5 4" xfId="4987"/>
    <cellStyle name="Normal 71 5 4" xfId="4988"/>
    <cellStyle name="Normal 72 5 4" xfId="4989"/>
    <cellStyle name="Normal 73 5 4" xfId="4990"/>
    <cellStyle name="Normal 74 5 4" xfId="4991"/>
    <cellStyle name="Normal 76 5 4" xfId="4992"/>
    <cellStyle name="Normal 8 3 5 4" xfId="4993"/>
    <cellStyle name="Normal 81 5 4" xfId="4994"/>
    <cellStyle name="Normal 78 2 4 4" xfId="4995"/>
    <cellStyle name="Normal 5 3 2 4 4" xfId="4996"/>
    <cellStyle name="Normal 80 2 4 4" xfId="4997"/>
    <cellStyle name="Normal 79 2 4 4" xfId="4998"/>
    <cellStyle name="Normal 6 8 2 4 4" xfId="4999"/>
    <cellStyle name="Normal 5 2 2 4 4" xfId="5000"/>
    <cellStyle name="Normal 6 2 7 4 4" xfId="5001"/>
    <cellStyle name="Comma 2 2 3 2 4 4" xfId="5002"/>
    <cellStyle name="Comma 2 3 6 2 4 4" xfId="5003"/>
    <cellStyle name="Normal 18 2 2 4 4" xfId="5004"/>
    <cellStyle name="Normal 19 2 2 4 4" xfId="5005"/>
    <cellStyle name="Normal 2 2 3 2 4 4" xfId="5006"/>
    <cellStyle name="Normal 2 3 6 2 4 4" xfId="5007"/>
    <cellStyle name="Normal 2 3 2 2 4 4" xfId="5008"/>
    <cellStyle name="Normal 2 3 4 2 4 4" xfId="5009"/>
    <cellStyle name="Normal 2 3 5 2 4 4" xfId="5010"/>
    <cellStyle name="Normal 2 4 2 2 4 4" xfId="5011"/>
    <cellStyle name="Normal 2 5 2 4 4" xfId="5012"/>
    <cellStyle name="Normal 28 3 2 4 4" xfId="5013"/>
    <cellStyle name="Normal 3 2 2 2 4 4" xfId="5014"/>
    <cellStyle name="Normal 3 3 2 4 4" xfId="5015"/>
    <cellStyle name="Normal 30 3 2 4 4" xfId="5016"/>
    <cellStyle name="Normal 4 2 2 4 4" xfId="5017"/>
    <cellStyle name="Normal 40 2 2 4 4" xfId="5018"/>
    <cellStyle name="Normal 41 2 2 4 4" xfId="5019"/>
    <cellStyle name="Normal 42 2 2 4 4" xfId="5020"/>
    <cellStyle name="Normal 43 2 2 4 4" xfId="5021"/>
    <cellStyle name="Normal 44 2 2 4 4" xfId="5022"/>
    <cellStyle name="Normal 45 2 2 4 4" xfId="5023"/>
    <cellStyle name="Normal 46 2 2 4 4" xfId="5024"/>
    <cellStyle name="Normal 47 2 2 4 4" xfId="5025"/>
    <cellStyle name="Normal 51 2 4 4" xfId="5026"/>
    <cellStyle name="Normal 52 2 4 4" xfId="5027"/>
    <cellStyle name="Normal 53 2 4 4" xfId="5028"/>
    <cellStyle name="Normal 55 2 4 4" xfId="5029"/>
    <cellStyle name="Normal 56 2 4 4" xfId="5030"/>
    <cellStyle name="Normal 57 2 4 4" xfId="5031"/>
    <cellStyle name="Normal 6 2 3 2 4 4" xfId="5032"/>
    <cellStyle name="Normal 6 3 2 4 4" xfId="5033"/>
    <cellStyle name="Normal 60 2 4 4" xfId="5034"/>
    <cellStyle name="Normal 64 2 4 4" xfId="5035"/>
    <cellStyle name="Normal 65 2 4 4" xfId="5036"/>
    <cellStyle name="Normal 66 2 4 4" xfId="5037"/>
    <cellStyle name="Normal 67 2 4 4" xfId="5038"/>
    <cellStyle name="Normal 7 6 2 4 4" xfId="5039"/>
    <cellStyle name="Normal 71 2 4 4" xfId="5040"/>
    <cellStyle name="Normal 72 2 4 4" xfId="5041"/>
    <cellStyle name="Normal 73 2 4 4" xfId="5042"/>
    <cellStyle name="Normal 74 2 4 4" xfId="5043"/>
    <cellStyle name="Normal 76 2 4 4" xfId="5044"/>
    <cellStyle name="Normal 8 3 2 4 4" xfId="5045"/>
    <cellStyle name="Normal 81 2 4 4" xfId="5046"/>
    <cellStyle name="Normal 78 3 3 4" xfId="5047"/>
    <cellStyle name="Normal 5 3 3 3 4" xfId="5048"/>
    <cellStyle name="Normal 80 3 3 4" xfId="5049"/>
    <cellStyle name="Normal 79 3 3 4" xfId="5050"/>
    <cellStyle name="Normal 6 8 3 3 4" xfId="5051"/>
    <cellStyle name="Normal 5 2 3 3 4" xfId="5052"/>
    <cellStyle name="Normal 6 2 8 3 4" xfId="5053"/>
    <cellStyle name="Comma 2 2 3 3 3 4" xfId="5054"/>
    <cellStyle name="Comma 2 3 6 3 3 4" xfId="5055"/>
    <cellStyle name="Normal 18 2 3 3 4" xfId="5056"/>
    <cellStyle name="Normal 19 2 3 3 4" xfId="5057"/>
    <cellStyle name="Normal 2 2 3 3 3 4" xfId="5058"/>
    <cellStyle name="Normal 2 3 6 3 3 4" xfId="5059"/>
    <cellStyle name="Normal 2 3 2 3 3 4" xfId="5060"/>
    <cellStyle name="Normal 2 3 4 3 3 4" xfId="5061"/>
    <cellStyle name="Normal 2 3 5 3 3 4" xfId="5062"/>
    <cellStyle name="Normal 2 4 2 3 3 4" xfId="5063"/>
    <cellStyle name="Normal 2 5 3 3 4" xfId="5064"/>
    <cellStyle name="Normal 28 3 3 3 4" xfId="5065"/>
    <cellStyle name="Normal 3 2 2 3 3 4" xfId="5066"/>
    <cellStyle name="Normal 3 3 3 3 4" xfId="5067"/>
    <cellStyle name="Normal 30 3 3 3 4" xfId="5068"/>
    <cellStyle name="Normal 4 2 3 3 4" xfId="5069"/>
    <cellStyle name="Normal 40 2 3 3 4" xfId="5070"/>
    <cellStyle name="Normal 41 2 3 3 4" xfId="5071"/>
    <cellStyle name="Normal 42 2 3 3 4" xfId="5072"/>
    <cellStyle name="Normal 43 2 3 3 4" xfId="5073"/>
    <cellStyle name="Normal 44 2 3 3 4" xfId="5074"/>
    <cellStyle name="Normal 45 2 3 3 4" xfId="5075"/>
    <cellStyle name="Normal 46 2 3 3 4" xfId="5076"/>
    <cellStyle name="Normal 47 2 3 3 4" xfId="5077"/>
    <cellStyle name="Normal 51 3 3 4" xfId="5078"/>
    <cellStyle name="Normal 52 3 3 4" xfId="5079"/>
    <cellStyle name="Normal 53 3 3 4" xfId="5080"/>
    <cellStyle name="Normal 55 3 3 4" xfId="5081"/>
    <cellStyle name="Normal 56 3 3 4" xfId="5082"/>
    <cellStyle name="Normal 57 3 3 4" xfId="5083"/>
    <cellStyle name="Normal 6 2 3 3 3 4" xfId="5084"/>
    <cellStyle name="Normal 6 3 3 3 4" xfId="5085"/>
    <cellStyle name="Normal 60 3 3 4" xfId="5086"/>
    <cellStyle name="Normal 64 3 3 4" xfId="5087"/>
    <cellStyle name="Normal 65 3 3 4" xfId="5088"/>
    <cellStyle name="Normal 66 3 3 4" xfId="5089"/>
    <cellStyle name="Normal 67 3 3 4" xfId="5090"/>
    <cellStyle name="Normal 7 6 3 3 4" xfId="5091"/>
    <cellStyle name="Normal 71 3 3 4" xfId="5092"/>
    <cellStyle name="Normal 72 3 3 4" xfId="5093"/>
    <cellStyle name="Normal 73 3 3 4" xfId="5094"/>
    <cellStyle name="Normal 74 3 3 4" xfId="5095"/>
    <cellStyle name="Normal 76 3 3 4" xfId="5096"/>
    <cellStyle name="Normal 8 3 3 3 4" xfId="5097"/>
    <cellStyle name="Normal 81 3 3 4" xfId="5098"/>
    <cellStyle name="Normal 78 2 2 3 4" xfId="5099"/>
    <cellStyle name="Normal 5 3 2 2 3 4" xfId="5100"/>
    <cellStyle name="Normal 80 2 2 3 4" xfId="5101"/>
    <cellStyle name="Normal 79 2 2 3 4" xfId="5102"/>
    <cellStyle name="Normal 6 8 2 2 3 4" xfId="5103"/>
    <cellStyle name="Normal 5 2 2 2 3 4" xfId="5104"/>
    <cellStyle name="Normal 6 2 7 2 3 4" xfId="5105"/>
    <cellStyle name="Comma 2 2 3 2 2 3 4" xfId="5106"/>
    <cellStyle name="Comma 2 3 6 2 2 3 4" xfId="5107"/>
    <cellStyle name="Normal 18 2 2 2 3 4" xfId="5108"/>
    <cellStyle name="Normal 19 2 2 2 3 4" xfId="5109"/>
    <cellStyle name="Normal 2 2 3 2 2 3 4" xfId="5110"/>
    <cellStyle name="Normal 2 3 6 2 2 3 4" xfId="5111"/>
    <cellStyle name="Normal 2 3 2 2 2 3 4" xfId="5112"/>
    <cellStyle name="Normal 2 3 4 2 2 3 4" xfId="5113"/>
    <cellStyle name="Normal 2 3 5 2 2 3 4" xfId="5114"/>
    <cellStyle name="Normal 2 4 2 2 2 3 4" xfId="5115"/>
    <cellStyle name="Normal 2 5 2 2 3 4" xfId="5116"/>
    <cellStyle name="Normal 28 3 2 2 3 4" xfId="5117"/>
    <cellStyle name="Normal 3 2 2 2 2 3 4" xfId="5118"/>
    <cellStyle name="Normal 3 3 2 2 3 4" xfId="5119"/>
    <cellStyle name="Normal 30 3 2 2 3 4" xfId="5120"/>
    <cellStyle name="Normal 4 2 2 2 3 4" xfId="5121"/>
    <cellStyle name="Normal 40 2 2 2 3 4" xfId="5122"/>
    <cellStyle name="Normal 41 2 2 2 3 4" xfId="5123"/>
    <cellStyle name="Normal 42 2 2 2 3 4" xfId="5124"/>
    <cellStyle name="Normal 43 2 2 2 3 4" xfId="5125"/>
    <cellStyle name="Normal 44 2 2 2 3 4" xfId="5126"/>
    <cellStyle name="Normal 45 2 2 2 3 4" xfId="5127"/>
    <cellStyle name="Normal 46 2 2 2 3 4" xfId="5128"/>
    <cellStyle name="Normal 47 2 2 2 3 4" xfId="5129"/>
    <cellStyle name="Normal 51 2 2 3 4" xfId="5130"/>
    <cellStyle name="Normal 52 2 2 3 4" xfId="5131"/>
    <cellStyle name="Normal 53 2 2 3 4" xfId="5132"/>
    <cellStyle name="Normal 55 2 2 3 4" xfId="5133"/>
    <cellStyle name="Normal 56 2 2 3 4" xfId="5134"/>
    <cellStyle name="Normal 57 2 2 3 4" xfId="5135"/>
    <cellStyle name="Normal 6 2 3 2 2 3 4" xfId="5136"/>
    <cellStyle name="Normal 6 3 2 2 3 4" xfId="5137"/>
    <cellStyle name="Normal 60 2 2 3 4" xfId="5138"/>
    <cellStyle name="Normal 64 2 2 3 4" xfId="5139"/>
    <cellStyle name="Normal 65 2 2 3 4" xfId="5140"/>
    <cellStyle name="Normal 66 2 2 3 4" xfId="5141"/>
    <cellStyle name="Normal 67 2 2 3 4" xfId="5142"/>
    <cellStyle name="Normal 7 6 2 2 3 4" xfId="5143"/>
    <cellStyle name="Normal 71 2 2 3 4" xfId="5144"/>
    <cellStyle name="Normal 72 2 2 3 4" xfId="5145"/>
    <cellStyle name="Normal 73 2 2 3 4" xfId="5146"/>
    <cellStyle name="Normal 74 2 2 3 4" xfId="5147"/>
    <cellStyle name="Normal 76 2 2 3 4" xfId="5148"/>
    <cellStyle name="Normal 8 3 2 2 3 4" xfId="5149"/>
    <cellStyle name="Normal 81 2 2 3 4" xfId="5150"/>
    <cellStyle name="Normal 78 4 2 4" xfId="5151"/>
    <cellStyle name="Normal 5 3 4 2 4" xfId="5152"/>
    <cellStyle name="Normal 80 4 2 4" xfId="5153"/>
    <cellStyle name="Normal 79 4 2 4" xfId="5154"/>
    <cellStyle name="Normal 6 8 4 2 4" xfId="5155"/>
    <cellStyle name="Normal 5 2 4 2 4" xfId="5156"/>
    <cellStyle name="Normal 6 2 9 2 4" xfId="5157"/>
    <cellStyle name="Comma 2 2 3 4 2 4" xfId="5158"/>
    <cellStyle name="Comma 2 3 6 4 2 4" xfId="5159"/>
    <cellStyle name="Normal 18 2 4 2 4" xfId="5160"/>
    <cellStyle name="Normal 19 2 4 2 4" xfId="5161"/>
    <cellStyle name="Normal 2 2 3 4 2 4" xfId="5162"/>
    <cellStyle name="Normal 2 3 6 4 2 4" xfId="5163"/>
    <cellStyle name="Normal 2 3 2 4 2 4" xfId="5164"/>
    <cellStyle name="Normal 2 3 4 4 2 4" xfId="5165"/>
    <cellStyle name="Normal 2 3 5 4 2 4" xfId="5166"/>
    <cellStyle name="Normal 2 4 2 4 2 4" xfId="5167"/>
    <cellStyle name="Normal 2 5 4 2 4" xfId="5168"/>
    <cellStyle name="Normal 28 3 4 2 4" xfId="5169"/>
    <cellStyle name="Normal 3 2 2 4 2 4" xfId="5170"/>
    <cellStyle name="Normal 3 3 4 2 4" xfId="5171"/>
    <cellStyle name="Normal 30 3 4 2 4" xfId="5172"/>
    <cellStyle name="Normal 4 2 4 2 4" xfId="5173"/>
    <cellStyle name="Normal 40 2 4 2 4" xfId="5174"/>
    <cellStyle name="Normal 41 2 4 2 4" xfId="5175"/>
    <cellStyle name="Normal 42 2 4 2 4" xfId="5176"/>
    <cellStyle name="Normal 43 2 4 2 4" xfId="5177"/>
    <cellStyle name="Normal 44 2 4 2 4" xfId="5178"/>
    <cellStyle name="Normal 45 2 4 2 4" xfId="5179"/>
    <cellStyle name="Normal 46 2 4 2 4" xfId="5180"/>
    <cellStyle name="Normal 47 2 4 2 4" xfId="5181"/>
    <cellStyle name="Normal 51 4 2 4" xfId="5182"/>
    <cellStyle name="Normal 52 4 2 4" xfId="5183"/>
    <cellStyle name="Normal 53 4 2 4" xfId="5184"/>
    <cellStyle name="Normal 55 4 2 4" xfId="5185"/>
    <cellStyle name="Normal 56 4 2 4" xfId="5186"/>
    <cellStyle name="Normal 57 4 2 4" xfId="5187"/>
    <cellStyle name="Normal 6 2 3 4 2 4" xfId="5188"/>
    <cellStyle name="Normal 6 3 4 2 4" xfId="5189"/>
    <cellStyle name="Normal 60 4 2 4" xfId="5190"/>
    <cellStyle name="Normal 64 4 2 4" xfId="5191"/>
    <cellStyle name="Normal 65 4 2 4" xfId="5192"/>
    <cellStyle name="Normal 66 4 2 4" xfId="5193"/>
    <cellStyle name="Normal 67 4 2 4" xfId="5194"/>
    <cellStyle name="Normal 7 6 4 2 4" xfId="5195"/>
    <cellStyle name="Normal 71 4 2 4" xfId="5196"/>
    <cellStyle name="Normal 72 4 2 4" xfId="5197"/>
    <cellStyle name="Normal 73 4 2 4" xfId="5198"/>
    <cellStyle name="Normal 74 4 2 4" xfId="5199"/>
    <cellStyle name="Normal 76 4 2 4" xfId="5200"/>
    <cellStyle name="Normal 8 3 4 2 4" xfId="5201"/>
    <cellStyle name="Normal 81 4 2 4" xfId="5202"/>
    <cellStyle name="Normal 78 2 3 2 4" xfId="5203"/>
    <cellStyle name="Normal 5 3 2 3 2 4" xfId="5204"/>
    <cellStyle name="Normal 80 2 3 2 4" xfId="5205"/>
    <cellStyle name="Normal 79 2 3 2 4" xfId="5206"/>
    <cellStyle name="Normal 6 8 2 3 2 4" xfId="5207"/>
    <cellStyle name="Normal 5 2 2 3 2 4" xfId="5208"/>
    <cellStyle name="Normal 6 2 7 3 2 4" xfId="5209"/>
    <cellStyle name="Comma 2 2 3 2 3 2 4" xfId="5210"/>
    <cellStyle name="Comma 2 3 6 2 3 2 4" xfId="5211"/>
    <cellStyle name="Normal 18 2 2 3 2 4" xfId="5212"/>
    <cellStyle name="Normal 19 2 2 3 2 4" xfId="5213"/>
    <cellStyle name="Normal 2 2 3 2 3 2 4" xfId="5214"/>
    <cellStyle name="Normal 2 3 6 2 3 2 4" xfId="5215"/>
    <cellStyle name="Normal 2 3 2 2 3 2 4" xfId="5216"/>
    <cellStyle name="Normal 2 3 4 2 3 2 4" xfId="5217"/>
    <cellStyle name="Normal 2 3 5 2 3 2 4" xfId="5218"/>
    <cellStyle name="Normal 2 4 2 2 3 2 4" xfId="5219"/>
    <cellStyle name="Normal 2 5 2 3 2 4" xfId="5220"/>
    <cellStyle name="Normal 28 3 2 3 2 4" xfId="5221"/>
    <cellStyle name="Normal 3 2 2 2 3 2 4" xfId="5222"/>
    <cellStyle name="Normal 3 3 2 3 2 4" xfId="5223"/>
    <cellStyle name="Normal 30 3 2 3 2 4" xfId="5224"/>
    <cellStyle name="Normal 4 2 2 3 2 4" xfId="5225"/>
    <cellStyle name="Normal 40 2 2 3 2 4" xfId="5226"/>
    <cellStyle name="Normal 41 2 2 3 2 4" xfId="5227"/>
    <cellStyle name="Normal 42 2 2 3 2 4" xfId="5228"/>
    <cellStyle name="Normal 43 2 2 3 2 4" xfId="5229"/>
    <cellStyle name="Normal 44 2 2 3 2 4" xfId="5230"/>
    <cellStyle name="Normal 45 2 2 3 2 4" xfId="5231"/>
    <cellStyle name="Normal 46 2 2 3 2 4" xfId="5232"/>
    <cellStyle name="Normal 47 2 2 3 2 4" xfId="5233"/>
    <cellStyle name="Normal 51 2 3 2 4" xfId="5234"/>
    <cellStyle name="Normal 52 2 3 2 4" xfId="5235"/>
    <cellStyle name="Normal 53 2 3 2 4" xfId="5236"/>
    <cellStyle name="Normal 55 2 3 2 4" xfId="5237"/>
    <cellStyle name="Normal 56 2 3 2 4" xfId="5238"/>
    <cellStyle name="Normal 57 2 3 2 4" xfId="5239"/>
    <cellStyle name="Normal 6 2 3 2 3 2 4" xfId="5240"/>
    <cellStyle name="Normal 6 3 2 3 2 4" xfId="5241"/>
    <cellStyle name="Normal 60 2 3 2 4" xfId="5242"/>
    <cellStyle name="Normal 64 2 3 2 4" xfId="5243"/>
    <cellStyle name="Normal 65 2 3 2 4" xfId="5244"/>
    <cellStyle name="Normal 66 2 3 2 4" xfId="5245"/>
    <cellStyle name="Normal 67 2 3 2 4" xfId="5246"/>
    <cellStyle name="Normal 7 6 2 3 2 4" xfId="5247"/>
    <cellStyle name="Normal 71 2 3 2 4" xfId="5248"/>
    <cellStyle name="Normal 72 2 3 2 4" xfId="5249"/>
    <cellStyle name="Normal 73 2 3 2 4" xfId="5250"/>
    <cellStyle name="Normal 74 2 3 2 4" xfId="5251"/>
    <cellStyle name="Normal 76 2 3 2 4" xfId="5252"/>
    <cellStyle name="Normal 8 3 2 3 2 4" xfId="5253"/>
    <cellStyle name="Normal 81 2 3 2 4" xfId="5254"/>
    <cellStyle name="Normal 78 3 2 2 4" xfId="5255"/>
    <cellStyle name="Normal 5 3 3 2 2 4" xfId="5256"/>
    <cellStyle name="Normal 80 3 2 2 4" xfId="5257"/>
    <cellStyle name="Normal 79 3 2 2 4" xfId="5258"/>
    <cellStyle name="Normal 6 8 3 2 2 4" xfId="5259"/>
    <cellStyle name="Normal 5 2 3 2 2 4" xfId="5260"/>
    <cellStyle name="Normal 6 2 8 2 2 4" xfId="5261"/>
    <cellStyle name="Comma 2 2 3 3 2 2 4" xfId="5262"/>
    <cellStyle name="Comma 2 3 6 3 2 2 4" xfId="5263"/>
    <cellStyle name="Normal 18 2 3 2 2 4" xfId="5264"/>
    <cellStyle name="Normal 19 2 3 2 2 4" xfId="5265"/>
    <cellStyle name="Normal 2 2 3 3 2 2 4" xfId="5266"/>
    <cellStyle name="Normal 2 3 6 3 2 2 4" xfId="5267"/>
    <cellStyle name="Normal 2 3 2 3 2 2 4" xfId="5268"/>
    <cellStyle name="Normal 2 3 4 3 2 2 4" xfId="5269"/>
    <cellStyle name="Normal 2 3 5 3 2 2 4" xfId="5270"/>
    <cellStyle name="Normal 2 4 2 3 2 2 4" xfId="5271"/>
    <cellStyle name="Normal 2 5 3 2 2 4" xfId="5272"/>
    <cellStyle name="Normal 28 3 3 2 2 4" xfId="5273"/>
    <cellStyle name="Normal 3 2 2 3 2 2 4" xfId="5274"/>
    <cellStyle name="Normal 3 3 3 2 2 4" xfId="5275"/>
    <cellStyle name="Normal 30 3 3 2 2 4" xfId="5276"/>
    <cellStyle name="Normal 4 2 3 2 2 4" xfId="5277"/>
    <cellStyle name="Normal 40 2 3 2 2 4" xfId="5278"/>
    <cellStyle name="Normal 41 2 3 2 2 4" xfId="5279"/>
    <cellStyle name="Normal 42 2 3 2 2 4" xfId="5280"/>
    <cellStyle name="Normal 43 2 3 2 2 4" xfId="5281"/>
    <cellStyle name="Normal 44 2 3 2 2 4" xfId="5282"/>
    <cellStyle name="Normal 45 2 3 2 2 4" xfId="5283"/>
    <cellStyle name="Normal 46 2 3 2 2 4" xfId="5284"/>
    <cellStyle name="Normal 47 2 3 2 2 4" xfId="5285"/>
    <cellStyle name="Normal 51 3 2 2 4" xfId="5286"/>
    <cellStyle name="Normal 52 3 2 2 4" xfId="5287"/>
    <cellStyle name="Normal 53 3 2 2 4" xfId="5288"/>
    <cellStyle name="Normal 55 3 2 2 4" xfId="5289"/>
    <cellStyle name="Normal 56 3 2 2 4" xfId="5290"/>
    <cellStyle name="Normal 57 3 2 2 4" xfId="5291"/>
    <cellStyle name="Normal 6 2 3 3 2 2 4" xfId="5292"/>
    <cellStyle name="Normal 6 3 3 2 2 4" xfId="5293"/>
    <cellStyle name="Normal 60 3 2 2 4" xfId="5294"/>
    <cellStyle name="Normal 64 3 2 2 4" xfId="5295"/>
    <cellStyle name="Normal 65 3 2 2 4" xfId="5296"/>
    <cellStyle name="Normal 66 3 2 2 4" xfId="5297"/>
    <cellStyle name="Normal 67 3 2 2 4" xfId="5298"/>
    <cellStyle name="Normal 7 6 3 2 2 4" xfId="5299"/>
    <cellStyle name="Normal 71 3 2 2 4" xfId="5300"/>
    <cellStyle name="Normal 72 3 2 2 4" xfId="5301"/>
    <cellStyle name="Normal 73 3 2 2 4" xfId="5302"/>
    <cellStyle name="Normal 74 3 2 2 4" xfId="5303"/>
    <cellStyle name="Normal 76 3 2 2 4" xfId="5304"/>
    <cellStyle name="Normal 8 3 3 2 2 4" xfId="5305"/>
    <cellStyle name="Normal 81 3 2 2 4" xfId="5306"/>
    <cellStyle name="Normal 78 2 2 2 2 4" xfId="5307"/>
    <cellStyle name="Normal 5 3 2 2 2 2 4" xfId="5308"/>
    <cellStyle name="Normal 80 2 2 2 2 4" xfId="5309"/>
    <cellStyle name="Normal 79 2 2 2 2 4" xfId="5310"/>
    <cellStyle name="Normal 6 8 2 2 2 2 4" xfId="5311"/>
    <cellStyle name="Normal 5 2 2 2 2 2 4" xfId="5312"/>
    <cellStyle name="Normal 6 2 7 2 2 2 4" xfId="5313"/>
    <cellStyle name="Comma 2 2 3 2 2 2 2 4" xfId="5314"/>
    <cellStyle name="Comma 2 3 6 2 2 2 2 4" xfId="5315"/>
    <cellStyle name="Normal 18 2 2 2 2 2 4" xfId="5316"/>
    <cellStyle name="Normal 19 2 2 2 2 2 4" xfId="5317"/>
    <cellStyle name="Normal 2 2 3 2 2 2 2 4" xfId="5318"/>
    <cellStyle name="Normal 2 3 6 2 2 2 2 4" xfId="5319"/>
    <cellStyle name="Normal 2 3 2 2 2 2 2 4" xfId="5320"/>
    <cellStyle name="Normal 2 3 4 2 2 2 2 4" xfId="5321"/>
    <cellStyle name="Normal 2 3 5 2 2 2 2 4" xfId="5322"/>
    <cellStyle name="Normal 2 4 2 2 2 2 2 4" xfId="5323"/>
    <cellStyle name="Normal 2 5 2 2 2 2 4" xfId="5324"/>
    <cellStyle name="Normal 28 3 2 2 2 2 4" xfId="5325"/>
    <cellStyle name="Normal 3 2 2 2 2 2 2 4" xfId="5326"/>
    <cellStyle name="Normal 3 3 2 2 2 2 4" xfId="5327"/>
    <cellStyle name="Normal 30 3 2 2 2 2 4" xfId="5328"/>
    <cellStyle name="Normal 4 2 2 2 2 2 4" xfId="5329"/>
    <cellStyle name="Normal 40 2 2 2 2 2 4" xfId="5330"/>
    <cellStyle name="Normal 41 2 2 2 2 2 4" xfId="5331"/>
    <cellStyle name="Normal 42 2 2 2 2 2 4" xfId="5332"/>
    <cellStyle name="Normal 43 2 2 2 2 2 4" xfId="5333"/>
    <cellStyle name="Normal 44 2 2 2 2 2 4" xfId="5334"/>
    <cellStyle name="Normal 45 2 2 2 2 2 4" xfId="5335"/>
    <cellStyle name="Normal 46 2 2 2 2 2 4" xfId="5336"/>
    <cellStyle name="Normal 47 2 2 2 2 2 4" xfId="5337"/>
    <cellStyle name="Normal 51 2 2 2 2 4" xfId="5338"/>
    <cellStyle name="Normal 52 2 2 2 2 4" xfId="5339"/>
    <cellStyle name="Normal 53 2 2 2 2 4" xfId="5340"/>
    <cellStyle name="Normal 55 2 2 2 2 4" xfId="5341"/>
    <cellStyle name="Normal 56 2 2 2 2 4" xfId="5342"/>
    <cellStyle name="Normal 57 2 2 2 2 4" xfId="5343"/>
    <cellStyle name="Normal 6 2 3 2 2 2 2 4" xfId="5344"/>
    <cellStyle name="Normal 6 3 2 2 2 2 4" xfId="5345"/>
    <cellStyle name="Normal 60 2 2 2 2 4" xfId="5346"/>
    <cellStyle name="Normal 64 2 2 2 2 4" xfId="5347"/>
    <cellStyle name="Normal 65 2 2 2 2 4" xfId="5348"/>
    <cellStyle name="Normal 66 2 2 2 2 4" xfId="5349"/>
    <cellStyle name="Normal 67 2 2 2 2 4" xfId="5350"/>
    <cellStyle name="Normal 7 6 2 2 2 2 4" xfId="5351"/>
    <cellStyle name="Normal 71 2 2 2 2 4" xfId="5352"/>
    <cellStyle name="Normal 72 2 2 2 2 4" xfId="5353"/>
    <cellStyle name="Normal 73 2 2 2 2 4" xfId="5354"/>
    <cellStyle name="Normal 74 2 2 2 2 4" xfId="5355"/>
    <cellStyle name="Normal 76 2 2 2 2 4" xfId="5356"/>
    <cellStyle name="Normal 8 3 2 2 2 2 4" xfId="5357"/>
    <cellStyle name="Normal 81 2 2 2 2 4" xfId="5358"/>
    <cellStyle name="Normal 95 3" xfId="5359"/>
    <cellStyle name="Normal 78 6 3" xfId="5360"/>
    <cellStyle name="Normal 96 3" xfId="5361"/>
    <cellStyle name="Normal 5 3 6 3" xfId="5362"/>
    <cellStyle name="Normal 80 6 3" xfId="5363"/>
    <cellStyle name="Normal 79 6 3" xfId="5364"/>
    <cellStyle name="Normal 6 8 6 3" xfId="5365"/>
    <cellStyle name="Normal 5 2 6 3" xfId="5366"/>
    <cellStyle name="Normal 6 2 11 3" xfId="5367"/>
    <cellStyle name="Comma 2 2 3 6 3" xfId="5368"/>
    <cellStyle name="Comma 2 3 6 6 3" xfId="5369"/>
    <cellStyle name="Normal 18 2 6 3" xfId="5370"/>
    <cellStyle name="Normal 19 2 6 3" xfId="5371"/>
    <cellStyle name="Normal 2 2 3 6 3" xfId="5372"/>
    <cellStyle name="Normal 2 3 6 6 3" xfId="5373"/>
    <cellStyle name="Normal 2 3 2 6 3" xfId="5374"/>
    <cellStyle name="Normal 2 3 4 6 3" xfId="5375"/>
    <cellStyle name="Normal 2 3 5 6 3" xfId="5376"/>
    <cellStyle name="Normal 2 4 2 6 3" xfId="5377"/>
    <cellStyle name="Normal 2 5 6 3" xfId="5378"/>
    <cellStyle name="Normal 28 3 6 3" xfId="5379"/>
    <cellStyle name="Normal 3 2 2 6 3" xfId="5380"/>
    <cellStyle name="Normal 3 3 6 3" xfId="5381"/>
    <cellStyle name="Normal 30 3 6 3" xfId="5382"/>
    <cellStyle name="Normal 4 2 6 3" xfId="5383"/>
    <cellStyle name="Normal 40 2 6 3" xfId="5384"/>
    <cellStyle name="Normal 41 2 6 3" xfId="5385"/>
    <cellStyle name="Normal 42 2 6 3" xfId="5386"/>
    <cellStyle name="Normal 43 2 6 3" xfId="5387"/>
    <cellStyle name="Normal 44 2 6 3" xfId="5388"/>
    <cellStyle name="Normal 45 2 6 3" xfId="5389"/>
    <cellStyle name="Normal 46 2 6 3" xfId="5390"/>
    <cellStyle name="Normal 47 2 6 3" xfId="5391"/>
    <cellStyle name="Normal 51 6 3" xfId="5392"/>
    <cellStyle name="Normal 52 6 3" xfId="5393"/>
    <cellStyle name="Normal 53 6 3" xfId="5394"/>
    <cellStyle name="Normal 55 6 3" xfId="5395"/>
    <cellStyle name="Normal 56 6 3" xfId="5396"/>
    <cellStyle name="Normal 57 6 3" xfId="5397"/>
    <cellStyle name="Normal 6 2 3 6 3" xfId="5398"/>
    <cellStyle name="Normal 6 3 6 3" xfId="5399"/>
    <cellStyle name="Normal 60 6 3" xfId="5400"/>
    <cellStyle name="Normal 64 6 3" xfId="5401"/>
    <cellStyle name="Normal 65 6 3" xfId="5402"/>
    <cellStyle name="Normal 66 6 3" xfId="5403"/>
    <cellStyle name="Normal 67 6 3" xfId="5404"/>
    <cellStyle name="Normal 7 6 6 3" xfId="5405"/>
    <cellStyle name="Normal 71 6 3" xfId="5406"/>
    <cellStyle name="Normal 72 6 3" xfId="5407"/>
    <cellStyle name="Normal 73 6 3" xfId="5408"/>
    <cellStyle name="Normal 74 6 3" xfId="5409"/>
    <cellStyle name="Normal 76 6 3" xfId="5410"/>
    <cellStyle name="Normal 8 3 6 3" xfId="5411"/>
    <cellStyle name="Normal 81 6 3" xfId="5412"/>
    <cellStyle name="Normal 78 2 5 3" xfId="5413"/>
    <cellStyle name="Normal 5 3 2 5 3" xfId="5414"/>
    <cellStyle name="Normal 80 2 5 3" xfId="5415"/>
    <cellStyle name="Normal 79 2 5 3" xfId="5416"/>
    <cellStyle name="Normal 6 8 2 5 3" xfId="5417"/>
    <cellStyle name="Normal 5 2 2 5 3" xfId="5418"/>
    <cellStyle name="Normal 6 2 7 5 3" xfId="5419"/>
    <cellStyle name="Comma 2 2 3 2 5 3" xfId="5420"/>
    <cellStyle name="Comma 2 3 6 2 5 3" xfId="5421"/>
    <cellStyle name="Normal 18 2 2 5 3" xfId="5422"/>
    <cellStyle name="Normal 19 2 2 5 3" xfId="5423"/>
    <cellStyle name="Normal 2 2 3 2 5 3" xfId="5424"/>
    <cellStyle name="Normal 2 3 6 2 5 3" xfId="5425"/>
    <cellStyle name="Normal 2 3 2 2 5 3" xfId="5426"/>
    <cellStyle name="Normal 2 3 4 2 5 3" xfId="5427"/>
    <cellStyle name="Normal 2 3 5 2 5 3" xfId="5428"/>
    <cellStyle name="Normal 2 4 2 2 5 3" xfId="5429"/>
    <cellStyle name="Normal 2 5 2 5 3" xfId="5430"/>
    <cellStyle name="Normal 28 3 2 5 3" xfId="5431"/>
    <cellStyle name="Normal 3 2 2 2 5 3" xfId="5432"/>
    <cellStyle name="Normal 3 3 2 5 3" xfId="5433"/>
    <cellStyle name="Normal 30 3 2 5 3" xfId="5434"/>
    <cellStyle name="Normal 4 2 2 5 3" xfId="5435"/>
    <cellStyle name="Normal 40 2 2 5 3" xfId="5436"/>
    <cellStyle name="Normal 41 2 2 5 3" xfId="5437"/>
    <cellStyle name="Normal 42 2 2 5 3" xfId="5438"/>
    <cellStyle name="Normal 43 2 2 5 3" xfId="5439"/>
    <cellStyle name="Normal 44 2 2 5 3" xfId="5440"/>
    <cellStyle name="Normal 45 2 2 5 3" xfId="5441"/>
    <cellStyle name="Normal 46 2 2 5 3" xfId="5442"/>
    <cellStyle name="Normal 47 2 2 5 3" xfId="5443"/>
    <cellStyle name="Normal 51 2 5 3" xfId="5444"/>
    <cellStyle name="Normal 52 2 5 3" xfId="5445"/>
    <cellStyle name="Normal 53 2 5 3" xfId="5446"/>
    <cellStyle name="Normal 55 2 5 3" xfId="5447"/>
    <cellStyle name="Normal 56 2 5 3" xfId="5448"/>
    <cellStyle name="Normal 57 2 5 3" xfId="5449"/>
    <cellStyle name="Normal 6 2 3 2 5 3" xfId="5450"/>
    <cellStyle name="Normal 6 3 2 5 3" xfId="5451"/>
    <cellStyle name="Normal 60 2 5 3" xfId="5452"/>
    <cellStyle name="Normal 64 2 5 3" xfId="5453"/>
    <cellStyle name="Normal 65 2 5 3" xfId="5454"/>
    <cellStyle name="Normal 66 2 5 3" xfId="5455"/>
    <cellStyle name="Normal 67 2 5 3" xfId="5456"/>
    <cellStyle name="Normal 7 6 2 5 3" xfId="5457"/>
    <cellStyle name="Normal 71 2 5 3" xfId="5458"/>
    <cellStyle name="Normal 72 2 5 3" xfId="5459"/>
    <cellStyle name="Normal 73 2 5 3" xfId="5460"/>
    <cellStyle name="Normal 74 2 5 3" xfId="5461"/>
    <cellStyle name="Normal 76 2 5 3" xfId="5462"/>
    <cellStyle name="Normal 8 3 2 5 3" xfId="5463"/>
    <cellStyle name="Normal 81 2 5 3" xfId="5464"/>
    <cellStyle name="Normal 78 3 4 3" xfId="5465"/>
    <cellStyle name="Normal 5 3 3 4 3" xfId="5466"/>
    <cellStyle name="Normal 80 3 4 3" xfId="5467"/>
    <cellStyle name="Normal 79 3 4 3" xfId="5468"/>
    <cellStyle name="Normal 6 8 3 4 3" xfId="5469"/>
    <cellStyle name="Normal 5 2 3 4 3" xfId="5470"/>
    <cellStyle name="Normal 6 2 8 4 3" xfId="5471"/>
    <cellStyle name="Comma 2 2 3 3 4 3" xfId="5472"/>
    <cellStyle name="Comma 2 3 6 3 4 3" xfId="5473"/>
    <cellStyle name="Normal 18 2 3 4 3" xfId="5474"/>
    <cellStyle name="Normal 19 2 3 4 3" xfId="5475"/>
    <cellStyle name="Normal 2 2 3 3 4 3" xfId="5476"/>
    <cellStyle name="Normal 2 3 6 3 4 3" xfId="5477"/>
    <cellStyle name="Normal 2 3 2 3 4 3" xfId="5478"/>
    <cellStyle name="Normal 2 3 4 3 4 3" xfId="5479"/>
    <cellStyle name="Normal 2 3 5 3 4 3" xfId="5480"/>
    <cellStyle name="Normal 2 4 2 3 4 3" xfId="5481"/>
    <cellStyle name="Normal 2 5 3 4 3" xfId="5482"/>
    <cellStyle name="Normal 28 3 3 4 3" xfId="5483"/>
    <cellStyle name="Normal 3 2 2 3 4 3" xfId="5484"/>
    <cellStyle name="Normal 3 3 3 4 3" xfId="5485"/>
    <cellStyle name="Normal 30 3 3 4 3" xfId="5486"/>
    <cellStyle name="Normal 4 2 3 4 3" xfId="5487"/>
    <cellStyle name="Normal 40 2 3 4 3" xfId="5488"/>
    <cellStyle name="Normal 41 2 3 4 3" xfId="5489"/>
    <cellStyle name="Normal 42 2 3 4 3" xfId="5490"/>
    <cellStyle name="Normal 43 2 3 4 3" xfId="5491"/>
    <cellStyle name="Normal 44 2 3 4 3" xfId="5492"/>
    <cellStyle name="Normal 45 2 3 4 3" xfId="5493"/>
    <cellStyle name="Normal 46 2 3 4 3" xfId="5494"/>
    <cellStyle name="Normal 47 2 3 4 3" xfId="5495"/>
    <cellStyle name="Normal 51 3 4 3" xfId="5496"/>
    <cellStyle name="Normal 52 3 4 3" xfId="5497"/>
    <cellStyle name="Normal 53 3 4 3" xfId="5498"/>
    <cellStyle name="Normal 55 3 4 3" xfId="5499"/>
    <cellStyle name="Normal 56 3 4 3" xfId="5500"/>
    <cellStyle name="Normal 57 3 4 3" xfId="5501"/>
    <cellStyle name="Normal 6 2 3 3 4 3" xfId="5502"/>
    <cellStyle name="Normal 6 3 3 4 3" xfId="5503"/>
    <cellStyle name="Normal 60 3 4 3" xfId="5504"/>
    <cellStyle name="Normal 64 3 4 3" xfId="5505"/>
    <cellStyle name="Normal 65 3 4 3" xfId="5506"/>
    <cellStyle name="Normal 66 3 4 3" xfId="5507"/>
    <cellStyle name="Normal 67 3 4 3" xfId="5508"/>
    <cellStyle name="Normal 7 6 3 4 3" xfId="5509"/>
    <cellStyle name="Normal 71 3 4 3" xfId="5510"/>
    <cellStyle name="Normal 72 3 4 3" xfId="5511"/>
    <cellStyle name="Normal 73 3 4 3" xfId="5512"/>
    <cellStyle name="Normal 74 3 4 3" xfId="5513"/>
    <cellStyle name="Normal 76 3 4 3" xfId="5514"/>
    <cellStyle name="Normal 8 3 3 4 3" xfId="5515"/>
    <cellStyle name="Normal 81 3 4 3" xfId="5516"/>
    <cellStyle name="Normal 78 2 2 4 3" xfId="5517"/>
    <cellStyle name="Normal 5 3 2 2 4 3" xfId="5518"/>
    <cellStyle name="Normal 80 2 2 4 3" xfId="5519"/>
    <cellStyle name="Normal 79 2 2 4 3" xfId="5520"/>
    <cellStyle name="Normal 6 8 2 2 4 3" xfId="5521"/>
    <cellStyle name="Normal 5 2 2 2 4 3" xfId="5522"/>
    <cellStyle name="Normal 6 2 7 2 4 3" xfId="5523"/>
    <cellStyle name="Comma 2 2 3 2 2 4 3" xfId="5524"/>
    <cellStyle name="Comma 2 3 6 2 2 4 3" xfId="5525"/>
    <cellStyle name="Normal 18 2 2 2 4 3" xfId="5526"/>
    <cellStyle name="Normal 19 2 2 2 4 3" xfId="5527"/>
    <cellStyle name="Normal 2 2 3 2 2 4 3" xfId="5528"/>
    <cellStyle name="Normal 2 3 6 2 2 4 3" xfId="5529"/>
    <cellStyle name="Normal 2 3 2 2 2 4 3" xfId="5530"/>
    <cellStyle name="Normal 2 3 4 2 2 4 3" xfId="5531"/>
    <cellStyle name="Normal 2 3 5 2 2 4 3" xfId="5532"/>
    <cellStyle name="Normal 2 4 2 2 2 4 3" xfId="5533"/>
    <cellStyle name="Normal 2 5 2 2 4 3" xfId="5534"/>
    <cellStyle name="Normal 28 3 2 2 4 3" xfId="5535"/>
    <cellStyle name="Normal 3 2 2 2 2 4 3" xfId="5536"/>
    <cellStyle name="Normal 3 3 2 2 4 3" xfId="5537"/>
    <cellStyle name="Normal 30 3 2 2 4 3" xfId="5538"/>
    <cellStyle name="Normal 4 2 2 2 4 3" xfId="5539"/>
    <cellStyle name="Normal 40 2 2 2 4 3" xfId="5540"/>
    <cellStyle name="Normal 41 2 2 2 4 3" xfId="5541"/>
    <cellStyle name="Normal 42 2 2 2 4 3" xfId="5542"/>
    <cellStyle name="Normal 43 2 2 2 4 3" xfId="5543"/>
    <cellStyle name="Normal 44 2 2 2 4 3" xfId="5544"/>
    <cellStyle name="Normal 45 2 2 2 4 3" xfId="5545"/>
    <cellStyle name="Normal 46 2 2 2 4 3" xfId="5546"/>
    <cellStyle name="Normal 47 2 2 2 4 3" xfId="5547"/>
    <cellStyle name="Normal 51 2 2 4 3" xfId="5548"/>
    <cellStyle name="Normal 52 2 2 4 3" xfId="5549"/>
    <cellStyle name="Normal 53 2 2 4 3" xfId="5550"/>
    <cellStyle name="Normal 55 2 2 4 3" xfId="5551"/>
    <cellStyle name="Normal 56 2 2 4 3" xfId="5552"/>
    <cellStyle name="Normal 57 2 2 4 3" xfId="5553"/>
    <cellStyle name="Normal 6 2 3 2 2 4 3" xfId="5554"/>
    <cellStyle name="Normal 6 3 2 2 4 3" xfId="5555"/>
    <cellStyle name="Normal 60 2 2 4 3" xfId="5556"/>
    <cellStyle name="Normal 64 2 2 4 3" xfId="5557"/>
    <cellStyle name="Normal 65 2 2 4 3" xfId="5558"/>
    <cellStyle name="Normal 66 2 2 4 3" xfId="5559"/>
    <cellStyle name="Normal 67 2 2 4 3" xfId="5560"/>
    <cellStyle name="Normal 7 6 2 2 4 3" xfId="5561"/>
    <cellStyle name="Normal 71 2 2 4 3" xfId="5562"/>
    <cellStyle name="Normal 72 2 2 4 3" xfId="5563"/>
    <cellStyle name="Normal 73 2 2 4 3" xfId="5564"/>
    <cellStyle name="Normal 74 2 2 4 3" xfId="5565"/>
    <cellStyle name="Normal 76 2 2 4 3" xfId="5566"/>
    <cellStyle name="Normal 8 3 2 2 4 3" xfId="5567"/>
    <cellStyle name="Normal 81 2 2 4 3" xfId="5568"/>
    <cellStyle name="Normal 78 4 3 3" xfId="5569"/>
    <cellStyle name="Normal 5 3 4 3 3" xfId="5570"/>
    <cellStyle name="Normal 80 4 3 3" xfId="5571"/>
    <cellStyle name="Normal 79 4 3 3" xfId="5572"/>
    <cellStyle name="Normal 6 8 4 3 3" xfId="5573"/>
    <cellStyle name="Normal 5 2 4 3 3" xfId="5574"/>
    <cellStyle name="Normal 6 2 9 3 3" xfId="5575"/>
    <cellStyle name="Comma 2 2 3 4 3 3" xfId="5576"/>
    <cellStyle name="Comma 2 3 6 4 3 3" xfId="5577"/>
    <cellStyle name="Normal 18 2 4 3 3" xfId="5578"/>
    <cellStyle name="Normal 19 2 4 3 3" xfId="5579"/>
    <cellStyle name="Normal 2 2 3 4 3 3" xfId="5580"/>
    <cellStyle name="Normal 2 3 6 4 3 3" xfId="5581"/>
    <cellStyle name="Normal 2 3 2 4 3 3" xfId="5582"/>
    <cellStyle name="Normal 2 3 4 4 3 3" xfId="5583"/>
    <cellStyle name="Normal 2 3 5 4 3 3" xfId="5584"/>
    <cellStyle name="Normal 2 4 2 4 3 3" xfId="5585"/>
    <cellStyle name="Normal 2 5 4 3 3" xfId="5586"/>
    <cellStyle name="Normal 28 3 4 3 3" xfId="5587"/>
    <cellStyle name="Normal 3 2 2 4 3 3" xfId="5588"/>
    <cellStyle name="Normal 3 3 4 3 3" xfId="5589"/>
    <cellStyle name="Normal 30 3 4 3 3" xfId="5590"/>
    <cellStyle name="Normal 4 2 4 3 3" xfId="5591"/>
    <cellStyle name="Normal 40 2 4 3 3" xfId="5592"/>
    <cellStyle name="Normal 41 2 4 3 3" xfId="5593"/>
    <cellStyle name="Normal 42 2 4 3 3" xfId="5594"/>
    <cellStyle name="Normal 43 2 4 3 3" xfId="5595"/>
    <cellStyle name="Normal 44 2 4 3 3" xfId="5596"/>
    <cellStyle name="Normal 45 2 4 3 3" xfId="5597"/>
    <cellStyle name="Normal 46 2 4 3 3" xfId="5598"/>
    <cellStyle name="Normal 47 2 4 3 3" xfId="5599"/>
    <cellStyle name="Normal 51 4 3 3" xfId="5600"/>
    <cellStyle name="Normal 52 4 3 3" xfId="5601"/>
    <cellStyle name="Normal 53 4 3 3" xfId="5602"/>
    <cellStyle name="Normal 55 4 3 3" xfId="5603"/>
    <cellStyle name="Normal 56 4 3 3" xfId="5604"/>
    <cellStyle name="Normal 57 4 3 3" xfId="5605"/>
    <cellStyle name="Normal 6 2 3 4 3 3" xfId="5606"/>
    <cellStyle name="Normal 6 3 4 3 3" xfId="5607"/>
    <cellStyle name="Normal 60 4 3 3" xfId="5608"/>
    <cellStyle name="Normal 64 4 3 3" xfId="5609"/>
    <cellStyle name="Normal 65 4 3 3" xfId="5610"/>
    <cellStyle name="Normal 66 4 3 3" xfId="5611"/>
    <cellStyle name="Normal 67 4 3 3" xfId="5612"/>
    <cellStyle name="Normal 7 6 4 3 3" xfId="5613"/>
    <cellStyle name="Normal 71 4 3 3" xfId="5614"/>
    <cellStyle name="Normal 72 4 3 3" xfId="5615"/>
    <cellStyle name="Normal 73 4 3 3" xfId="5616"/>
    <cellStyle name="Normal 74 4 3 3" xfId="5617"/>
    <cellStyle name="Normal 76 4 3 3" xfId="5618"/>
    <cellStyle name="Normal 8 3 4 3 3" xfId="5619"/>
    <cellStyle name="Normal 81 4 3 3" xfId="5620"/>
    <cellStyle name="Normal 78 2 3 3 3" xfId="5621"/>
    <cellStyle name="Normal 5 3 2 3 3 3" xfId="5622"/>
    <cellStyle name="Normal 80 2 3 3 3" xfId="5623"/>
    <cellStyle name="Normal 79 2 3 3 3" xfId="5624"/>
    <cellStyle name="Normal 6 8 2 3 3 3" xfId="5625"/>
    <cellStyle name="Normal 5 2 2 3 3 3" xfId="5626"/>
    <cellStyle name="Normal 6 2 7 3 3 3" xfId="5627"/>
    <cellStyle name="Comma 2 2 3 2 3 3 3" xfId="5628"/>
    <cellStyle name="Comma 2 3 6 2 3 3 3" xfId="5629"/>
    <cellStyle name="Normal 18 2 2 3 3 3" xfId="5630"/>
    <cellStyle name="Normal 19 2 2 3 3 3" xfId="5631"/>
    <cellStyle name="Normal 2 2 3 2 3 3 3" xfId="5632"/>
    <cellStyle name="Normal 2 3 6 2 3 3 3" xfId="5633"/>
    <cellStyle name="Normal 2 3 2 2 3 3 3" xfId="5634"/>
    <cellStyle name="Normal 2 3 4 2 3 3 3" xfId="5635"/>
    <cellStyle name="Normal 2 3 5 2 3 3 3" xfId="5636"/>
    <cellStyle name="Normal 2 4 2 2 3 3 3" xfId="5637"/>
    <cellStyle name="Normal 2 5 2 3 3 3" xfId="5638"/>
    <cellStyle name="Normal 28 3 2 3 3 3" xfId="5639"/>
    <cellStyle name="Normal 3 2 2 2 3 3 3" xfId="5640"/>
    <cellStyle name="Normal 3 3 2 3 3 3" xfId="5641"/>
    <cellStyle name="Normal 30 3 2 3 3 3" xfId="5642"/>
    <cellStyle name="Normal 4 2 2 3 3 3" xfId="5643"/>
    <cellStyle name="Normal 40 2 2 3 3 3" xfId="5644"/>
    <cellStyle name="Normal 41 2 2 3 3 3" xfId="5645"/>
    <cellStyle name="Normal 42 2 2 3 3 3" xfId="5646"/>
    <cellStyle name="Normal 43 2 2 3 3 3" xfId="5647"/>
    <cellStyle name="Normal 44 2 2 3 3 3" xfId="5648"/>
    <cellStyle name="Normal 45 2 2 3 3 3" xfId="5649"/>
    <cellStyle name="Normal 46 2 2 3 3 3" xfId="5650"/>
    <cellStyle name="Normal 47 2 2 3 3 3" xfId="5651"/>
    <cellStyle name="Normal 51 2 3 3 3" xfId="5652"/>
    <cellStyle name="Normal 52 2 3 3 3" xfId="5653"/>
    <cellStyle name="Normal 53 2 3 3 3" xfId="5654"/>
    <cellStyle name="Normal 55 2 3 3 3" xfId="5655"/>
    <cellStyle name="Normal 56 2 3 3 3" xfId="5656"/>
    <cellStyle name="Normal 57 2 3 3 3" xfId="5657"/>
    <cellStyle name="Normal 6 2 3 2 3 3 3" xfId="5658"/>
    <cellStyle name="Normal 6 3 2 3 3 3" xfId="5659"/>
    <cellStyle name="Normal 60 2 3 3 3" xfId="5660"/>
    <cellStyle name="Normal 64 2 3 3 3" xfId="5661"/>
    <cellStyle name="Normal 65 2 3 3 3" xfId="5662"/>
    <cellStyle name="Normal 66 2 3 3 3" xfId="5663"/>
    <cellStyle name="Normal 67 2 3 3 3" xfId="5664"/>
    <cellStyle name="Normal 7 6 2 3 3 3" xfId="5665"/>
    <cellStyle name="Normal 71 2 3 3 3" xfId="5666"/>
    <cellStyle name="Normal 72 2 3 3 3" xfId="5667"/>
    <cellStyle name="Normal 73 2 3 3 3" xfId="5668"/>
    <cellStyle name="Normal 74 2 3 3 3" xfId="5669"/>
    <cellStyle name="Normal 76 2 3 3 3" xfId="5670"/>
    <cellStyle name="Normal 8 3 2 3 3 3" xfId="5671"/>
    <cellStyle name="Normal 81 2 3 3 3" xfId="5672"/>
    <cellStyle name="Normal 78 3 2 3 3" xfId="5673"/>
    <cellStyle name="Normal 5 3 3 2 3 3" xfId="5674"/>
    <cellStyle name="Normal 80 3 2 3 3" xfId="5675"/>
    <cellStyle name="Normal 79 3 2 3 3" xfId="5676"/>
    <cellStyle name="Normal 6 8 3 2 3 3" xfId="5677"/>
    <cellStyle name="Normal 5 2 3 2 3 3" xfId="5678"/>
    <cellStyle name="Normal 6 2 8 2 3 3" xfId="5679"/>
    <cellStyle name="Comma 2 2 3 3 2 3 3" xfId="5680"/>
    <cellStyle name="Comma 2 3 6 3 2 3 3" xfId="5681"/>
    <cellStyle name="Normal 18 2 3 2 3 3" xfId="5682"/>
    <cellStyle name="Normal 19 2 3 2 3 3" xfId="5683"/>
    <cellStyle name="Normal 2 2 3 3 2 3 3" xfId="5684"/>
    <cellStyle name="Normal 2 3 6 3 2 3 3" xfId="5685"/>
    <cellStyle name="Normal 2 3 2 3 2 3 3" xfId="5686"/>
    <cellStyle name="Normal 2 3 4 3 2 3 3" xfId="5687"/>
    <cellStyle name="Normal 2 3 5 3 2 3 3" xfId="5688"/>
    <cellStyle name="Normal 2 4 2 3 2 3 3" xfId="5689"/>
    <cellStyle name="Normal 2 5 3 2 3 3" xfId="5690"/>
    <cellStyle name="Normal 28 3 3 2 3 3" xfId="5691"/>
    <cellStyle name="Normal 3 2 2 3 2 3 3" xfId="5692"/>
    <cellStyle name="Normal 3 3 3 2 3 3" xfId="5693"/>
    <cellStyle name="Normal 30 3 3 2 3 3" xfId="5694"/>
    <cellStyle name="Normal 4 2 3 2 3 3" xfId="5695"/>
    <cellStyle name="Normal 40 2 3 2 3 3" xfId="5696"/>
    <cellStyle name="Normal 41 2 3 2 3 3" xfId="5697"/>
    <cellStyle name="Normal 42 2 3 2 3 3" xfId="5698"/>
    <cellStyle name="Normal 43 2 3 2 3 3" xfId="5699"/>
    <cellStyle name="Normal 44 2 3 2 3 3" xfId="5700"/>
    <cellStyle name="Normal 45 2 3 2 3 3" xfId="5701"/>
    <cellStyle name="Normal 46 2 3 2 3 3" xfId="5702"/>
    <cellStyle name="Normal 47 2 3 2 3 3" xfId="5703"/>
    <cellStyle name="Normal 51 3 2 3 3" xfId="5704"/>
    <cellStyle name="Normal 52 3 2 3 3" xfId="5705"/>
    <cellStyle name="Normal 53 3 2 3 3" xfId="5706"/>
    <cellStyle name="Normal 55 3 2 3 3" xfId="5707"/>
    <cellStyle name="Normal 56 3 2 3 3" xfId="5708"/>
    <cellStyle name="Normal 57 3 2 3 3" xfId="5709"/>
    <cellStyle name="Normal 6 2 3 3 2 3 3" xfId="5710"/>
    <cellStyle name="Normal 6 3 3 2 3 3" xfId="5711"/>
    <cellStyle name="Normal 60 3 2 3 3" xfId="5712"/>
    <cellStyle name="Normal 64 3 2 3 3" xfId="5713"/>
    <cellStyle name="Normal 65 3 2 3 3" xfId="5714"/>
    <cellStyle name="Normal 66 3 2 3 3" xfId="5715"/>
    <cellStyle name="Normal 67 3 2 3 3" xfId="5716"/>
    <cellStyle name="Normal 7 6 3 2 3 3" xfId="5717"/>
    <cellStyle name="Normal 71 3 2 3 3" xfId="5718"/>
    <cellStyle name="Normal 72 3 2 3 3" xfId="5719"/>
    <cellStyle name="Normal 73 3 2 3 3" xfId="5720"/>
    <cellStyle name="Normal 74 3 2 3 3" xfId="5721"/>
    <cellStyle name="Normal 76 3 2 3 3" xfId="5722"/>
    <cellStyle name="Normal 8 3 3 2 3 3" xfId="5723"/>
    <cellStyle name="Normal 81 3 2 3 3" xfId="5724"/>
    <cellStyle name="Normal 78 2 2 2 3 3" xfId="5725"/>
    <cellStyle name="Normal 5 3 2 2 2 3 3" xfId="5726"/>
    <cellStyle name="Normal 80 2 2 2 3 3" xfId="5727"/>
    <cellStyle name="Normal 79 2 2 2 3 3" xfId="5728"/>
    <cellStyle name="Normal 6 8 2 2 2 3 3" xfId="5729"/>
    <cellStyle name="Normal 5 2 2 2 2 3 3" xfId="5730"/>
    <cellStyle name="Normal 6 2 7 2 2 3 3" xfId="5731"/>
    <cellStyle name="Comma 2 2 3 2 2 2 3 3" xfId="5732"/>
    <cellStyle name="Comma 2 3 6 2 2 2 3 3" xfId="5733"/>
    <cellStyle name="Normal 18 2 2 2 2 3 3" xfId="5734"/>
    <cellStyle name="Normal 19 2 2 2 2 3 3" xfId="5735"/>
    <cellStyle name="Normal 2 2 3 2 2 2 3 3" xfId="5736"/>
    <cellStyle name="Normal 2 3 6 2 2 2 3 3" xfId="5737"/>
    <cellStyle name="Normal 2 3 2 2 2 2 3 3" xfId="5738"/>
    <cellStyle name="Normal 2 3 4 2 2 2 3 3" xfId="5739"/>
    <cellStyle name="Normal 2 3 5 2 2 2 3 3" xfId="5740"/>
    <cellStyle name="Normal 2 4 2 2 2 2 3 3" xfId="5741"/>
    <cellStyle name="Normal 2 5 2 2 2 3 3" xfId="5742"/>
    <cellStyle name="Normal 28 3 2 2 2 3 3" xfId="5743"/>
    <cellStyle name="Normal 3 2 2 2 2 2 3 3" xfId="5744"/>
    <cellStyle name="Normal 3 3 2 2 2 3 3" xfId="5745"/>
    <cellStyle name="Normal 30 3 2 2 2 3 3" xfId="5746"/>
    <cellStyle name="Normal 4 2 2 2 2 3 3" xfId="5747"/>
    <cellStyle name="Normal 40 2 2 2 2 3 3" xfId="5748"/>
    <cellStyle name="Normal 41 2 2 2 2 3 3" xfId="5749"/>
    <cellStyle name="Normal 42 2 2 2 2 3 3" xfId="5750"/>
    <cellStyle name="Normal 43 2 2 2 2 3 3" xfId="5751"/>
    <cellStyle name="Normal 44 2 2 2 2 3 3" xfId="5752"/>
    <cellStyle name="Normal 45 2 2 2 2 3 3" xfId="5753"/>
    <cellStyle name="Normal 46 2 2 2 2 3 3" xfId="5754"/>
    <cellStyle name="Normal 47 2 2 2 2 3 3" xfId="5755"/>
    <cellStyle name="Normal 51 2 2 2 3 3" xfId="5756"/>
    <cellStyle name="Normal 52 2 2 2 3 3" xfId="5757"/>
    <cellStyle name="Normal 53 2 2 2 3 3" xfId="5758"/>
    <cellStyle name="Normal 55 2 2 2 3 3" xfId="5759"/>
    <cellStyle name="Normal 56 2 2 2 3 3" xfId="5760"/>
    <cellStyle name="Normal 57 2 2 2 3 3" xfId="5761"/>
    <cellStyle name="Normal 6 2 3 2 2 2 3 3" xfId="5762"/>
    <cellStyle name="Normal 6 3 2 2 2 3 3" xfId="5763"/>
    <cellStyle name="Normal 60 2 2 2 3 3" xfId="5764"/>
    <cellStyle name="Normal 64 2 2 2 3 3" xfId="5765"/>
    <cellStyle name="Normal 65 2 2 2 3 3" xfId="5766"/>
    <cellStyle name="Normal 66 2 2 2 3 3" xfId="5767"/>
    <cellStyle name="Normal 67 2 2 2 3 3" xfId="5768"/>
    <cellStyle name="Normal 7 6 2 2 2 3 3" xfId="5769"/>
    <cellStyle name="Normal 71 2 2 2 3 3" xfId="5770"/>
    <cellStyle name="Normal 72 2 2 2 3 3" xfId="5771"/>
    <cellStyle name="Normal 73 2 2 2 3 3" xfId="5772"/>
    <cellStyle name="Normal 74 2 2 2 3 3" xfId="5773"/>
    <cellStyle name="Normal 76 2 2 2 3 3" xfId="5774"/>
    <cellStyle name="Normal 8 3 2 2 2 3 3" xfId="5775"/>
    <cellStyle name="Normal 81 2 2 2 3 3" xfId="5776"/>
    <cellStyle name="Normal 90 2 3" xfId="5777"/>
    <cellStyle name="Normal 78 5 2 3" xfId="5778"/>
    <cellStyle name="Normal 91 2 3" xfId="5779"/>
    <cellStyle name="Normal 5 3 5 2 3" xfId="5780"/>
    <cellStyle name="Normal 80 5 2 3" xfId="5781"/>
    <cellStyle name="Normal 79 5 2 3" xfId="5782"/>
    <cellStyle name="Normal 6 8 5 2 3" xfId="5783"/>
    <cellStyle name="Normal 5 2 5 2 3" xfId="5784"/>
    <cellStyle name="Normal 6 2 10 2 3" xfId="5785"/>
    <cellStyle name="Comma 2 2 3 5 2 3" xfId="5786"/>
    <cellStyle name="Comma 2 3 6 5 2 3" xfId="5787"/>
    <cellStyle name="Normal 18 2 5 2 3" xfId="5788"/>
    <cellStyle name="Normal 19 2 5 2 3" xfId="5789"/>
    <cellStyle name="Normal 2 2 3 5 2 3" xfId="5790"/>
    <cellStyle name="Normal 2 3 6 5 2 3" xfId="5791"/>
    <cellStyle name="Normal 2 3 2 5 2 3" xfId="5792"/>
    <cellStyle name="Normal 2 3 4 5 2 3" xfId="5793"/>
    <cellStyle name="Normal 2 3 5 5 2 3" xfId="5794"/>
    <cellStyle name="Normal 2 4 2 5 2 3" xfId="5795"/>
    <cellStyle name="Normal 2 5 5 2 3" xfId="5796"/>
    <cellStyle name="Normal 28 3 5 2 3" xfId="5797"/>
    <cellStyle name="Normal 3 2 2 5 2 3" xfId="5798"/>
    <cellStyle name="Normal 3 3 5 2 3" xfId="5799"/>
    <cellStyle name="Normal 30 3 5 2 3" xfId="5800"/>
    <cellStyle name="Normal 4 2 5 2 3" xfId="5801"/>
    <cellStyle name="Normal 40 2 5 2 3" xfId="5802"/>
    <cellStyle name="Normal 41 2 5 2 3" xfId="5803"/>
    <cellStyle name="Normal 42 2 5 2 3" xfId="5804"/>
    <cellStyle name="Normal 43 2 5 2 3" xfId="5805"/>
    <cellStyle name="Normal 44 2 5 2 3" xfId="5806"/>
    <cellStyle name="Normal 45 2 5 2 3" xfId="5807"/>
    <cellStyle name="Normal 46 2 5 2 3" xfId="5808"/>
    <cellStyle name="Normal 47 2 5 2 3" xfId="5809"/>
    <cellStyle name="Normal 51 5 2 3" xfId="5810"/>
    <cellStyle name="Normal 52 5 2 3" xfId="5811"/>
    <cellStyle name="Normal 53 5 2 3" xfId="5812"/>
    <cellStyle name="Normal 55 5 2 3" xfId="5813"/>
    <cellStyle name="Normal 56 5 2 3" xfId="5814"/>
    <cellStyle name="Normal 57 5 2 3" xfId="5815"/>
    <cellStyle name="Normal 6 2 3 5 2 3" xfId="5816"/>
    <cellStyle name="Normal 6 3 5 2 3" xfId="5817"/>
    <cellStyle name="Normal 60 5 2 3" xfId="5818"/>
    <cellStyle name="Normal 64 5 2 3" xfId="5819"/>
    <cellStyle name="Normal 65 5 2 3" xfId="5820"/>
    <cellStyle name="Normal 66 5 2 3" xfId="5821"/>
    <cellStyle name="Normal 67 5 2 3" xfId="5822"/>
    <cellStyle name="Normal 7 6 5 2 3" xfId="5823"/>
    <cellStyle name="Normal 71 5 2 3" xfId="5824"/>
    <cellStyle name="Normal 72 5 2 3" xfId="5825"/>
    <cellStyle name="Normal 73 5 2 3" xfId="5826"/>
    <cellStyle name="Normal 74 5 2 3" xfId="5827"/>
    <cellStyle name="Normal 76 5 2 3" xfId="5828"/>
    <cellStyle name="Normal 8 3 5 2 3" xfId="5829"/>
    <cellStyle name="Normal 81 5 2 3" xfId="5830"/>
    <cellStyle name="Normal 78 2 4 2 3" xfId="5831"/>
    <cellStyle name="Normal 5 3 2 4 2 3" xfId="5832"/>
    <cellStyle name="Normal 80 2 4 2 3" xfId="5833"/>
    <cellStyle name="Normal 79 2 4 2 3" xfId="5834"/>
    <cellStyle name="Normal 6 8 2 4 2 3" xfId="5835"/>
    <cellStyle name="Normal 5 2 2 4 2 3" xfId="5836"/>
    <cellStyle name="Normal 6 2 7 4 2 3" xfId="5837"/>
    <cellStyle name="Comma 2 2 3 2 4 2 3" xfId="5838"/>
    <cellStyle name="Comma 2 3 6 2 4 2 3" xfId="5839"/>
    <cellStyle name="Normal 18 2 2 4 2 3" xfId="5840"/>
    <cellStyle name="Normal 19 2 2 4 2 3" xfId="5841"/>
    <cellStyle name="Normal 2 2 3 2 4 2 3" xfId="5842"/>
    <cellStyle name="Normal 2 3 6 2 4 2 3" xfId="5843"/>
    <cellStyle name="Normal 2 3 2 2 4 2 3" xfId="5844"/>
    <cellStyle name="Normal 2 3 4 2 4 2 3" xfId="5845"/>
    <cellStyle name="Normal 2 3 5 2 4 2 3" xfId="5846"/>
    <cellStyle name="Normal 2 4 2 2 4 2 3" xfId="5847"/>
    <cellStyle name="Normal 2 5 2 4 2 3" xfId="5848"/>
    <cellStyle name="Normal 28 3 2 4 2 3" xfId="5849"/>
    <cellStyle name="Normal 3 2 2 2 4 2 3" xfId="5850"/>
    <cellStyle name="Normal 3 3 2 4 2 3" xfId="5851"/>
    <cellStyle name="Normal 30 3 2 4 2 3" xfId="5852"/>
    <cellStyle name="Normal 4 2 2 4 2 3" xfId="5853"/>
    <cellStyle name="Normal 40 2 2 4 2 3" xfId="5854"/>
    <cellStyle name="Normal 41 2 2 4 2 3" xfId="5855"/>
    <cellStyle name="Normal 42 2 2 4 2 3" xfId="5856"/>
    <cellStyle name="Normal 43 2 2 4 2 3" xfId="5857"/>
    <cellStyle name="Normal 44 2 2 4 2 3" xfId="5858"/>
    <cellStyle name="Normal 45 2 2 4 2 3" xfId="5859"/>
    <cellStyle name="Normal 46 2 2 4 2 3" xfId="5860"/>
    <cellStyle name="Normal 47 2 2 4 2 3" xfId="5861"/>
    <cellStyle name="Normal 51 2 4 2 3" xfId="5862"/>
    <cellStyle name="Normal 52 2 4 2 3" xfId="5863"/>
    <cellStyle name="Normal 53 2 4 2 3" xfId="5864"/>
    <cellStyle name="Normal 55 2 4 2 3" xfId="5865"/>
    <cellStyle name="Normal 56 2 4 2 3" xfId="5866"/>
    <cellStyle name="Normal 57 2 4 2 3" xfId="5867"/>
    <cellStyle name="Normal 6 2 3 2 4 2 3" xfId="5868"/>
    <cellStyle name="Normal 6 3 2 4 2 3" xfId="5869"/>
    <cellStyle name="Normal 60 2 4 2 3" xfId="5870"/>
    <cellStyle name="Normal 64 2 4 2 3" xfId="5871"/>
    <cellStyle name="Normal 65 2 4 2 3" xfId="5872"/>
    <cellStyle name="Normal 66 2 4 2 3" xfId="5873"/>
    <cellStyle name="Normal 67 2 4 2 3" xfId="5874"/>
    <cellStyle name="Normal 7 6 2 4 2 3" xfId="5875"/>
    <cellStyle name="Normal 71 2 4 2 3" xfId="5876"/>
    <cellStyle name="Normal 72 2 4 2 3" xfId="5877"/>
    <cellStyle name="Normal 73 2 4 2 3" xfId="5878"/>
    <cellStyle name="Normal 74 2 4 2 3" xfId="5879"/>
    <cellStyle name="Normal 76 2 4 2 3" xfId="5880"/>
    <cellStyle name="Normal 8 3 2 4 2 3" xfId="5881"/>
    <cellStyle name="Normal 81 2 4 2 3" xfId="5882"/>
    <cellStyle name="Normal 78 3 3 2 3" xfId="5883"/>
    <cellStyle name="Normal 5 3 3 3 2 3" xfId="5884"/>
    <cellStyle name="Normal 80 3 3 2 3" xfId="5885"/>
    <cellStyle name="Normal 79 3 3 2 3" xfId="5886"/>
    <cellStyle name="Normal 6 8 3 3 2 3" xfId="5887"/>
    <cellStyle name="Normal 5 2 3 3 2 3" xfId="5888"/>
    <cellStyle name="Normal 6 2 8 3 2 3" xfId="5889"/>
    <cellStyle name="Comma 2 2 3 3 3 2 3" xfId="5890"/>
    <cellStyle name="Comma 2 3 6 3 3 2 3" xfId="5891"/>
    <cellStyle name="Normal 18 2 3 3 2 3" xfId="5892"/>
    <cellStyle name="Normal 19 2 3 3 2 3" xfId="5893"/>
    <cellStyle name="Normal 2 2 3 3 3 2 3" xfId="5894"/>
    <cellStyle name="Normal 2 3 6 3 3 2 3" xfId="5895"/>
    <cellStyle name="Normal 2 3 2 3 3 2 3" xfId="5896"/>
    <cellStyle name="Normal 2 3 4 3 3 2 3" xfId="5897"/>
    <cellStyle name="Normal 2 3 5 3 3 2 3" xfId="5898"/>
    <cellStyle name="Normal 2 4 2 3 3 2 3" xfId="5899"/>
    <cellStyle name="Normal 2 5 3 3 2 3" xfId="5900"/>
    <cellStyle name="Normal 28 3 3 3 2 3" xfId="5901"/>
    <cellStyle name="Normal 3 2 2 3 3 2 3" xfId="5902"/>
    <cellStyle name="Normal 3 3 3 3 2 3" xfId="5903"/>
    <cellStyle name="Normal 30 3 3 3 2 3" xfId="5904"/>
    <cellStyle name="Normal 4 2 3 3 2 3" xfId="5905"/>
    <cellStyle name="Normal 40 2 3 3 2 3" xfId="5906"/>
    <cellStyle name="Normal 41 2 3 3 2 3" xfId="5907"/>
    <cellStyle name="Normal 42 2 3 3 2 3" xfId="5908"/>
    <cellStyle name="Normal 43 2 3 3 2 3" xfId="5909"/>
    <cellStyle name="Normal 44 2 3 3 2 3" xfId="5910"/>
    <cellStyle name="Normal 45 2 3 3 2 3" xfId="5911"/>
    <cellStyle name="Normal 46 2 3 3 2 3" xfId="5912"/>
    <cellStyle name="Normal 47 2 3 3 2 3" xfId="5913"/>
    <cellStyle name="Normal 51 3 3 2 3" xfId="5914"/>
    <cellStyle name="Normal 52 3 3 2 3" xfId="5915"/>
    <cellStyle name="Normal 53 3 3 2 3" xfId="5916"/>
    <cellStyle name="Normal 55 3 3 2 3" xfId="5917"/>
    <cellStyle name="Normal 56 3 3 2 3" xfId="5918"/>
    <cellStyle name="Normal 57 3 3 2 3" xfId="5919"/>
    <cellStyle name="Normal 6 2 3 3 3 2 3" xfId="5920"/>
    <cellStyle name="Normal 6 3 3 3 2 3" xfId="5921"/>
    <cellStyle name="Normal 60 3 3 2 3" xfId="5922"/>
    <cellStyle name="Normal 64 3 3 2 3" xfId="5923"/>
    <cellStyle name="Normal 65 3 3 2 3" xfId="5924"/>
    <cellStyle name="Normal 66 3 3 2 3" xfId="5925"/>
    <cellStyle name="Normal 67 3 3 2 3" xfId="5926"/>
    <cellStyle name="Normal 7 6 3 3 2 3" xfId="5927"/>
    <cellStyle name="Normal 71 3 3 2 3" xfId="5928"/>
    <cellStyle name="Normal 72 3 3 2 3" xfId="5929"/>
    <cellStyle name="Normal 73 3 3 2 3" xfId="5930"/>
    <cellStyle name="Normal 74 3 3 2 3" xfId="5931"/>
    <cellStyle name="Normal 76 3 3 2 3" xfId="5932"/>
    <cellStyle name="Normal 8 3 3 3 2 3" xfId="5933"/>
    <cellStyle name="Normal 81 3 3 2 3" xfId="5934"/>
    <cellStyle name="Normal 78 2 2 3 2 3" xfId="5935"/>
    <cellStyle name="Normal 5 3 2 2 3 2 3" xfId="5936"/>
    <cellStyle name="Normal 80 2 2 3 2 3" xfId="5937"/>
    <cellStyle name="Normal 79 2 2 3 2 3" xfId="5938"/>
    <cellStyle name="Normal 6 8 2 2 3 2 3" xfId="5939"/>
    <cellStyle name="Normal 5 2 2 2 3 2 3" xfId="5940"/>
    <cellStyle name="Normal 6 2 7 2 3 2 3" xfId="5941"/>
    <cellStyle name="Comma 2 2 3 2 2 3 2 3" xfId="5942"/>
    <cellStyle name="Comma 2 3 6 2 2 3 2 3" xfId="5943"/>
    <cellStyle name="Normal 18 2 2 2 3 2 3" xfId="5944"/>
    <cellStyle name="Normal 19 2 2 2 3 2 3" xfId="5945"/>
    <cellStyle name="Normal 2 2 3 2 2 3 2 3" xfId="5946"/>
    <cellStyle name="Normal 2 3 6 2 2 3 2 3" xfId="5947"/>
    <cellStyle name="Normal 2 3 2 2 2 3 2 3" xfId="5948"/>
    <cellStyle name="Normal 2 3 4 2 2 3 2 3" xfId="5949"/>
    <cellStyle name="Normal 2 3 5 2 2 3 2 3" xfId="5950"/>
    <cellStyle name="Normal 2 4 2 2 2 3 2 3" xfId="5951"/>
    <cellStyle name="Normal 2 5 2 2 3 2 3" xfId="5952"/>
    <cellStyle name="Normal 28 3 2 2 3 2 3" xfId="5953"/>
    <cellStyle name="Normal 3 2 2 2 2 3 2 3" xfId="5954"/>
    <cellStyle name="Normal 3 3 2 2 3 2 3" xfId="5955"/>
    <cellStyle name="Normal 30 3 2 2 3 2 3" xfId="5956"/>
    <cellStyle name="Normal 4 2 2 2 3 2 3" xfId="5957"/>
    <cellStyle name="Normal 40 2 2 2 3 2 3" xfId="5958"/>
    <cellStyle name="Normal 41 2 2 2 3 2 3" xfId="5959"/>
    <cellStyle name="Normal 42 2 2 2 3 2 3" xfId="5960"/>
    <cellStyle name="Normal 43 2 2 2 3 2 3" xfId="5961"/>
    <cellStyle name="Normal 44 2 2 2 3 2 3" xfId="5962"/>
    <cellStyle name="Normal 45 2 2 2 3 2 3" xfId="5963"/>
    <cellStyle name="Normal 46 2 2 2 3 2 3" xfId="5964"/>
    <cellStyle name="Normal 47 2 2 2 3 2 3" xfId="5965"/>
    <cellStyle name="Normal 51 2 2 3 2 3" xfId="5966"/>
    <cellStyle name="Normal 52 2 2 3 2 3" xfId="5967"/>
    <cellStyle name="Normal 53 2 2 3 2 3" xfId="5968"/>
    <cellStyle name="Normal 55 2 2 3 2 3" xfId="5969"/>
    <cellStyle name="Normal 56 2 2 3 2 3" xfId="5970"/>
    <cellStyle name="Normal 57 2 2 3 2 3" xfId="5971"/>
    <cellStyle name="Normal 6 2 3 2 2 3 2 3" xfId="5972"/>
    <cellStyle name="Normal 6 3 2 2 3 2 3" xfId="5973"/>
    <cellStyle name="Normal 60 2 2 3 2 3" xfId="5974"/>
    <cellStyle name="Normal 64 2 2 3 2 3" xfId="5975"/>
    <cellStyle name="Normal 65 2 2 3 2 3" xfId="5976"/>
    <cellStyle name="Normal 66 2 2 3 2 3" xfId="5977"/>
    <cellStyle name="Normal 67 2 2 3 2 3" xfId="5978"/>
    <cellStyle name="Normal 7 6 2 2 3 2 3" xfId="5979"/>
    <cellStyle name="Normal 71 2 2 3 2 3" xfId="5980"/>
    <cellStyle name="Normal 72 2 2 3 2 3" xfId="5981"/>
    <cellStyle name="Normal 73 2 2 3 2 3" xfId="5982"/>
    <cellStyle name="Normal 74 2 2 3 2 3" xfId="5983"/>
    <cellStyle name="Normal 76 2 2 3 2 3" xfId="5984"/>
    <cellStyle name="Normal 8 3 2 2 3 2 3" xfId="5985"/>
    <cellStyle name="Normal 81 2 2 3 2 3" xfId="5986"/>
    <cellStyle name="Normal 78 4 2 2 3" xfId="5987"/>
    <cellStyle name="Normal 5 3 4 2 2 3" xfId="5988"/>
    <cellStyle name="Normal 80 4 2 2 3" xfId="5989"/>
    <cellStyle name="Normal 79 4 2 2 3" xfId="5990"/>
    <cellStyle name="Normal 6 8 4 2 2 3" xfId="5991"/>
    <cellStyle name="Normal 5 2 4 2 2 3" xfId="5992"/>
    <cellStyle name="Normal 6 2 9 2 2 3" xfId="5993"/>
    <cellStyle name="Comma 2 2 3 4 2 2 3" xfId="5994"/>
    <cellStyle name="Comma 2 3 6 4 2 2 3" xfId="5995"/>
    <cellStyle name="Normal 18 2 4 2 2 3" xfId="5996"/>
    <cellStyle name="Normal 19 2 4 2 2 3" xfId="5997"/>
    <cellStyle name="Normal 2 2 3 4 2 2 3" xfId="5998"/>
    <cellStyle name="Normal 2 3 6 4 2 2 3" xfId="5999"/>
    <cellStyle name="Normal 2 3 2 4 2 2 3" xfId="6000"/>
    <cellStyle name="Normal 2 3 4 4 2 2 3" xfId="6001"/>
    <cellStyle name="Normal 2 3 5 4 2 2 3" xfId="6002"/>
    <cellStyle name="Normal 2 4 2 4 2 2 3" xfId="6003"/>
    <cellStyle name="Normal 2 5 4 2 2 3" xfId="6004"/>
    <cellStyle name="Normal 28 3 4 2 2 3" xfId="6005"/>
    <cellStyle name="Normal 3 2 2 4 2 2 3" xfId="6006"/>
    <cellStyle name="Normal 3 3 4 2 2 3" xfId="6007"/>
    <cellStyle name="Normal 30 3 4 2 2 3" xfId="6008"/>
    <cellStyle name="Normal 4 2 4 2 2 3" xfId="6009"/>
    <cellStyle name="Normal 40 2 4 2 2 3" xfId="6010"/>
    <cellStyle name="Normal 41 2 4 2 2 3" xfId="6011"/>
    <cellStyle name="Normal 42 2 4 2 2 3" xfId="6012"/>
    <cellStyle name="Normal 43 2 4 2 2 3" xfId="6013"/>
    <cellStyle name="Normal 44 2 4 2 2 3" xfId="6014"/>
    <cellStyle name="Normal 45 2 4 2 2 3" xfId="6015"/>
    <cellStyle name="Normal 46 2 4 2 2 3" xfId="6016"/>
    <cellStyle name="Normal 47 2 4 2 2 3" xfId="6017"/>
    <cellStyle name="Normal 51 4 2 2 3" xfId="6018"/>
    <cellStyle name="Normal 52 4 2 2 3" xfId="6019"/>
    <cellStyle name="Normal 53 4 2 2 3" xfId="6020"/>
    <cellStyle name="Normal 55 4 2 2 3" xfId="6021"/>
    <cellStyle name="Normal 56 4 2 2 3" xfId="6022"/>
    <cellStyle name="Normal 57 4 2 2 3" xfId="6023"/>
    <cellStyle name="Normal 6 2 3 4 2 2 3" xfId="6024"/>
    <cellStyle name="Normal 6 3 4 2 2 3" xfId="6025"/>
    <cellStyle name="Normal 60 4 2 2 3" xfId="6026"/>
    <cellStyle name="Normal 64 4 2 2 3" xfId="6027"/>
    <cellStyle name="Normal 65 4 2 2 3" xfId="6028"/>
    <cellStyle name="Normal 66 4 2 2 3" xfId="6029"/>
    <cellStyle name="Normal 67 4 2 2 3" xfId="6030"/>
    <cellStyle name="Normal 7 6 4 2 2 3" xfId="6031"/>
    <cellStyle name="Normal 71 4 2 2 3" xfId="6032"/>
    <cellStyle name="Normal 72 4 2 2 3" xfId="6033"/>
    <cellStyle name="Normal 73 4 2 2 3" xfId="6034"/>
    <cellStyle name="Normal 74 4 2 2 3" xfId="6035"/>
    <cellStyle name="Normal 76 4 2 2 3" xfId="6036"/>
    <cellStyle name="Normal 8 3 4 2 2 3" xfId="6037"/>
    <cellStyle name="Normal 81 4 2 2 3" xfId="6038"/>
    <cellStyle name="Normal 78 2 3 2 2 3" xfId="6039"/>
    <cellStyle name="Normal 5 3 2 3 2 2 3" xfId="6040"/>
    <cellStyle name="Normal 80 2 3 2 2 3" xfId="6041"/>
    <cellStyle name="Normal 79 2 3 2 2 3" xfId="6042"/>
    <cellStyle name="Normal 6 8 2 3 2 2 3" xfId="6043"/>
    <cellStyle name="Normal 5 2 2 3 2 2 3" xfId="6044"/>
    <cellStyle name="Normal 6 2 7 3 2 2 3" xfId="6045"/>
    <cellStyle name="Comma 2 2 3 2 3 2 2 3" xfId="6046"/>
    <cellStyle name="Comma 2 3 6 2 3 2 2 3" xfId="6047"/>
    <cellStyle name="Normal 18 2 2 3 2 2 3" xfId="6048"/>
    <cellStyle name="Normal 19 2 2 3 2 2 3" xfId="6049"/>
    <cellStyle name="Normal 2 2 3 2 3 2 2 3" xfId="6050"/>
    <cellStyle name="Normal 2 3 6 2 3 2 2 3" xfId="6051"/>
    <cellStyle name="Normal 2 3 2 2 3 2 2 3" xfId="6052"/>
    <cellStyle name="Normal 2 3 4 2 3 2 2 3" xfId="6053"/>
    <cellStyle name="Normal 2 3 5 2 3 2 2 3" xfId="6054"/>
    <cellStyle name="Normal 2 4 2 2 3 2 2 3" xfId="6055"/>
    <cellStyle name="Normal 2 5 2 3 2 2 3" xfId="6056"/>
    <cellStyle name="Normal 28 3 2 3 2 2 3" xfId="6057"/>
    <cellStyle name="Normal 3 2 2 2 3 2 2 3" xfId="6058"/>
    <cellStyle name="Normal 3 3 2 3 2 2 3" xfId="6059"/>
    <cellStyle name="Normal 30 3 2 3 2 2 3" xfId="6060"/>
    <cellStyle name="Normal 4 2 2 3 2 2 3" xfId="6061"/>
    <cellStyle name="Normal 40 2 2 3 2 2 3" xfId="6062"/>
    <cellStyle name="Normal 41 2 2 3 2 2 3" xfId="6063"/>
    <cellStyle name="Normal 42 2 2 3 2 2 3" xfId="6064"/>
    <cellStyle name="Normal 43 2 2 3 2 2 3" xfId="6065"/>
    <cellStyle name="Normal 44 2 2 3 2 2 3" xfId="6066"/>
    <cellStyle name="Normal 45 2 2 3 2 2 3" xfId="6067"/>
    <cellStyle name="Normal 46 2 2 3 2 2 3" xfId="6068"/>
    <cellStyle name="Normal 47 2 2 3 2 2 3" xfId="6069"/>
    <cellStyle name="Normal 51 2 3 2 2 3" xfId="6070"/>
    <cellStyle name="Normal 52 2 3 2 2 3" xfId="6071"/>
    <cellStyle name="Normal 53 2 3 2 2 3" xfId="6072"/>
    <cellStyle name="Normal 55 2 3 2 2 3" xfId="6073"/>
    <cellStyle name="Normal 56 2 3 2 2 3" xfId="6074"/>
    <cellStyle name="Normal 57 2 3 2 2 3" xfId="6075"/>
    <cellStyle name="Normal 6 2 3 2 3 2 2 3" xfId="6076"/>
    <cellStyle name="Normal 6 3 2 3 2 2 3" xfId="6077"/>
    <cellStyle name="Normal 60 2 3 2 2 3" xfId="6078"/>
    <cellStyle name="Normal 64 2 3 2 2 3" xfId="6079"/>
    <cellStyle name="Normal 65 2 3 2 2 3" xfId="6080"/>
    <cellStyle name="Normal 66 2 3 2 2 3" xfId="6081"/>
    <cellStyle name="Normal 67 2 3 2 2 3" xfId="6082"/>
    <cellStyle name="Normal 7 6 2 3 2 2 3" xfId="6083"/>
    <cellStyle name="Normal 71 2 3 2 2 3" xfId="6084"/>
    <cellStyle name="Normal 72 2 3 2 2 3" xfId="6085"/>
    <cellStyle name="Normal 73 2 3 2 2 3" xfId="6086"/>
    <cellStyle name="Normal 74 2 3 2 2 3" xfId="6087"/>
    <cellStyle name="Normal 76 2 3 2 2 3" xfId="6088"/>
    <cellStyle name="Normal 8 3 2 3 2 2 3" xfId="6089"/>
    <cellStyle name="Normal 81 2 3 2 2 3" xfId="6090"/>
    <cellStyle name="Normal 78 3 2 2 2 3" xfId="6091"/>
    <cellStyle name="Normal 5 3 3 2 2 2 3" xfId="6092"/>
    <cellStyle name="Normal 80 3 2 2 2 3" xfId="6093"/>
    <cellStyle name="Normal 79 3 2 2 2 3" xfId="6094"/>
    <cellStyle name="Normal 6 8 3 2 2 2 3" xfId="6095"/>
    <cellStyle name="Normal 5 2 3 2 2 2 3" xfId="6096"/>
    <cellStyle name="Normal 6 2 8 2 2 2 3" xfId="6097"/>
    <cellStyle name="Comma 2 2 3 3 2 2 2 3" xfId="6098"/>
    <cellStyle name="Comma 2 3 6 3 2 2 2 3" xfId="6099"/>
    <cellStyle name="Normal 18 2 3 2 2 2 3" xfId="6100"/>
    <cellStyle name="Normal 19 2 3 2 2 2 3" xfId="6101"/>
    <cellStyle name="Normal 2 2 3 3 2 2 2 3" xfId="6102"/>
    <cellStyle name="Normal 2 3 6 3 2 2 2 3" xfId="6103"/>
    <cellStyle name="Normal 2 3 2 3 2 2 2 3" xfId="6104"/>
    <cellStyle name="Normal 2 3 4 3 2 2 2 3" xfId="6105"/>
    <cellStyle name="Normal 2 3 5 3 2 2 2 3" xfId="6106"/>
    <cellStyle name="Normal 2 4 2 3 2 2 2 3" xfId="6107"/>
    <cellStyle name="Normal 2 5 3 2 2 2 3" xfId="6108"/>
    <cellStyle name="Normal 28 3 3 2 2 2 3" xfId="6109"/>
    <cellStyle name="Normal 3 2 2 3 2 2 2 3" xfId="6110"/>
    <cellStyle name="Normal 3 3 3 2 2 2 3" xfId="6111"/>
    <cellStyle name="Normal 30 3 3 2 2 2 3" xfId="6112"/>
    <cellStyle name="Normal 4 2 3 2 2 2 3" xfId="6113"/>
    <cellStyle name="Normal 40 2 3 2 2 2 3" xfId="6114"/>
    <cellStyle name="Normal 41 2 3 2 2 2 3" xfId="6115"/>
    <cellStyle name="Normal 42 2 3 2 2 2 3" xfId="6116"/>
    <cellStyle name="Normal 43 2 3 2 2 2 3" xfId="6117"/>
    <cellStyle name="Normal 44 2 3 2 2 2 3" xfId="6118"/>
    <cellStyle name="Normal 45 2 3 2 2 2 3" xfId="6119"/>
    <cellStyle name="Normal 46 2 3 2 2 2 3" xfId="6120"/>
    <cellStyle name="Normal 47 2 3 2 2 2 3" xfId="6121"/>
    <cellStyle name="Normal 51 3 2 2 2 3" xfId="6122"/>
    <cellStyle name="Normal 52 3 2 2 2 3" xfId="6123"/>
    <cellStyle name="Normal 53 3 2 2 2 3" xfId="6124"/>
    <cellStyle name="Normal 55 3 2 2 2 3" xfId="6125"/>
    <cellStyle name="Normal 56 3 2 2 2 3" xfId="6126"/>
    <cellStyle name="Normal 57 3 2 2 2 3" xfId="6127"/>
    <cellStyle name="Normal 6 2 3 3 2 2 2 3" xfId="6128"/>
    <cellStyle name="Normal 6 3 3 2 2 2 3" xfId="6129"/>
    <cellStyle name="Normal 60 3 2 2 2 3" xfId="6130"/>
    <cellStyle name="Normal 64 3 2 2 2 3" xfId="6131"/>
    <cellStyle name="Normal 65 3 2 2 2 3" xfId="6132"/>
    <cellStyle name="Normal 66 3 2 2 2 3" xfId="6133"/>
    <cellStyle name="Normal 67 3 2 2 2 3" xfId="6134"/>
    <cellStyle name="Normal 7 6 3 2 2 2 3" xfId="6135"/>
    <cellStyle name="Normal 71 3 2 2 2 3" xfId="6136"/>
    <cellStyle name="Normal 72 3 2 2 2 3" xfId="6137"/>
    <cellStyle name="Normal 73 3 2 2 2 3" xfId="6138"/>
    <cellStyle name="Normal 74 3 2 2 2 3" xfId="6139"/>
    <cellStyle name="Normal 76 3 2 2 2 3" xfId="6140"/>
    <cellStyle name="Normal 8 3 3 2 2 2 3" xfId="6141"/>
    <cellStyle name="Normal 81 3 2 2 2 3" xfId="6142"/>
    <cellStyle name="Normal 78 2 2 2 2 2 3" xfId="6143"/>
    <cellStyle name="Normal 5 3 2 2 2 2 2 3" xfId="6144"/>
    <cellStyle name="Normal 80 2 2 2 2 2 3" xfId="6145"/>
    <cellStyle name="Normal 79 2 2 2 2 2 3" xfId="6146"/>
    <cellStyle name="Normal 6 8 2 2 2 2 2 3" xfId="6147"/>
    <cellStyle name="Normal 5 2 2 2 2 2 2 3" xfId="6148"/>
    <cellStyle name="Normal 6 2 7 2 2 2 2 3" xfId="6149"/>
    <cellStyle name="Comma 2 2 3 2 2 2 2 2 3" xfId="6150"/>
    <cellStyle name="Comma 2 3 6 2 2 2 2 2 3" xfId="6151"/>
    <cellStyle name="Normal 18 2 2 2 2 2 2 3" xfId="6152"/>
    <cellStyle name="Normal 19 2 2 2 2 2 2 3" xfId="6153"/>
    <cellStyle name="Normal 2 2 3 2 2 2 2 2 3" xfId="6154"/>
    <cellStyle name="Normal 2 3 6 2 2 2 2 2 3" xfId="6155"/>
    <cellStyle name="Normal 2 3 2 2 2 2 2 2 3" xfId="6156"/>
    <cellStyle name="Normal 2 3 4 2 2 2 2 2 3" xfId="6157"/>
    <cellStyle name="Normal 2 3 5 2 2 2 2 2 3" xfId="6158"/>
    <cellStyle name="Normal 2 4 2 2 2 2 2 2 3" xfId="6159"/>
    <cellStyle name="Normal 2 5 2 2 2 2 2 3" xfId="6160"/>
    <cellStyle name="Normal 28 3 2 2 2 2 2 3" xfId="6161"/>
    <cellStyle name="Normal 3 2 2 2 2 2 2 2 3" xfId="6162"/>
    <cellStyle name="Normal 3 3 2 2 2 2 2 3" xfId="6163"/>
    <cellStyle name="Normal 30 3 2 2 2 2 2 3" xfId="6164"/>
    <cellStyle name="Normal 4 2 2 2 2 2 2 3" xfId="6165"/>
    <cellStyle name="Normal 40 2 2 2 2 2 2 3" xfId="6166"/>
    <cellStyle name="Normal 41 2 2 2 2 2 2 3" xfId="6167"/>
    <cellStyle name="Normal 42 2 2 2 2 2 2 3" xfId="6168"/>
    <cellStyle name="Normal 43 2 2 2 2 2 2 3" xfId="6169"/>
    <cellStyle name="Normal 44 2 2 2 2 2 2 3" xfId="6170"/>
    <cellStyle name="Normal 45 2 2 2 2 2 2 3" xfId="6171"/>
    <cellStyle name="Normal 46 2 2 2 2 2 2 3" xfId="6172"/>
    <cellStyle name="Normal 47 2 2 2 2 2 2 3" xfId="6173"/>
    <cellStyle name="Normal 51 2 2 2 2 2 3" xfId="6174"/>
    <cellStyle name="Normal 52 2 2 2 2 2 3" xfId="6175"/>
    <cellStyle name="Normal 53 2 2 2 2 2 3" xfId="6176"/>
    <cellStyle name="Normal 55 2 2 2 2 2 3" xfId="6177"/>
    <cellStyle name="Normal 56 2 2 2 2 2 3" xfId="6178"/>
    <cellStyle name="Normal 57 2 2 2 2 2 3" xfId="6179"/>
    <cellStyle name="Normal 6 2 3 2 2 2 2 2 3" xfId="6180"/>
    <cellStyle name="Normal 6 3 2 2 2 2 2 3" xfId="6181"/>
    <cellStyle name="Normal 60 2 2 2 2 2 3" xfId="6182"/>
    <cellStyle name="Normal 64 2 2 2 2 2 3" xfId="6183"/>
    <cellStyle name="Normal 65 2 2 2 2 2 3" xfId="6184"/>
    <cellStyle name="Normal 66 2 2 2 2 2 3" xfId="6185"/>
    <cellStyle name="Normal 67 2 2 2 2 2 3" xfId="6186"/>
    <cellStyle name="Normal 7 6 2 2 2 2 2 3" xfId="6187"/>
    <cellStyle name="Normal 71 2 2 2 2 2 3" xfId="6188"/>
    <cellStyle name="Normal 72 2 2 2 2 2 3" xfId="6189"/>
    <cellStyle name="Normal 73 2 2 2 2 2 3" xfId="6190"/>
    <cellStyle name="Normal 74 2 2 2 2 2 3" xfId="6191"/>
    <cellStyle name="Normal 76 2 2 2 2 2 3" xfId="6192"/>
    <cellStyle name="Normal 8 3 2 2 2 2 2 3" xfId="6193"/>
    <cellStyle name="Normal 81 2 2 2 2 2 3" xfId="6194"/>
    <cellStyle name="Normal 6 2 2 2 3" xfId="6195"/>
    <cellStyle name="Comma 42" xfId="6196"/>
    <cellStyle name="Percent 84" xfId="6197"/>
    <cellStyle name="Percent 85" xfId="6198"/>
    <cellStyle name="Comma 47" xfId="6199"/>
    <cellStyle name="Comma 46" xfId="6200"/>
    <cellStyle name="Comma 44" xfId="6201"/>
    <cellStyle name="Comma 43" xfId="6202"/>
    <cellStyle name="Comma 45" xfId="6203"/>
    <cellStyle name="Percent 86" xfId="6204"/>
    <cellStyle name="Percent 88" xfId="6205"/>
    <cellStyle name="Normal 106" xfId="6206"/>
    <cellStyle name="Percent 95" xfId="6207"/>
    <cellStyle name="Normal 109" xfId="6208"/>
    <cellStyle name="Percent 109" xfId="6209"/>
    <cellStyle name="Normal 78 10" xfId="6210"/>
    <cellStyle name="Normal 107" xfId="6211"/>
    <cellStyle name="Normal 5 3 10" xfId="6212"/>
    <cellStyle name="Normal 80 10" xfId="6213"/>
    <cellStyle name="Normal 79 10" xfId="6214"/>
    <cellStyle name="Normal 6 8 10" xfId="6215"/>
    <cellStyle name="Normal 5 2 10" xfId="6216"/>
    <cellStyle name="Normal 6 2 15" xfId="6217"/>
    <cellStyle name="Comma 53" xfId="6218"/>
    <cellStyle name="Comma 2 2 3 10" xfId="6219"/>
    <cellStyle name="Comma 2 3 6 10" xfId="6220"/>
    <cellStyle name="Normal 18 2 10" xfId="6221"/>
    <cellStyle name="Normal 19 2 10" xfId="6222"/>
    <cellStyle name="Normal 2 2 3 10" xfId="6223"/>
    <cellStyle name="Normal 2 3 6 10" xfId="6224"/>
    <cellStyle name="Normal 2 3 2 10" xfId="6225"/>
    <cellStyle name="Normal 2 3 4 10" xfId="6226"/>
    <cellStyle name="Normal 2 3 5 10" xfId="6227"/>
    <cellStyle name="Normal 2 4 2 10" xfId="6228"/>
    <cellStyle name="Normal 2 5 10" xfId="6229"/>
    <cellStyle name="Normal 28 3 10" xfId="6230"/>
    <cellStyle name="Normal 3 2 2 10" xfId="6231"/>
    <cellStyle name="Normal 3 3 10" xfId="6232"/>
    <cellStyle name="Normal 30 3 10" xfId="6233"/>
    <cellStyle name="Normal 4 2 10" xfId="6234"/>
    <cellStyle name="Normal 40 2 10" xfId="6235"/>
    <cellStyle name="Normal 41 2 10" xfId="6236"/>
    <cellStyle name="Normal 42 2 10" xfId="6237"/>
    <cellStyle name="Normal 43 2 10" xfId="6238"/>
    <cellStyle name="Normal 44 2 10" xfId="6239"/>
    <cellStyle name="Normal 45 2 10" xfId="6240"/>
    <cellStyle name="Normal 46 2 10" xfId="6241"/>
    <cellStyle name="Normal 47 2 10" xfId="6242"/>
    <cellStyle name="Normal 51 10" xfId="6243"/>
    <cellStyle name="Normal 52 10" xfId="6244"/>
    <cellStyle name="Normal 53 10" xfId="6245"/>
    <cellStyle name="Normal 55 10" xfId="6246"/>
    <cellStyle name="Normal 56 10" xfId="6247"/>
    <cellStyle name="Normal 57 10" xfId="6248"/>
    <cellStyle name="Normal 6 2 3 10" xfId="6249"/>
    <cellStyle name="Normal 6 3 10" xfId="6250"/>
    <cellStyle name="Normal 60 10" xfId="6251"/>
    <cellStyle name="Normal 64 10" xfId="6252"/>
    <cellStyle name="Normal 65 10" xfId="6253"/>
    <cellStyle name="Normal 66 10" xfId="6254"/>
    <cellStyle name="Normal 67 10" xfId="6255"/>
    <cellStyle name="Normal 7 6 10" xfId="6256"/>
    <cellStyle name="Normal 71 10" xfId="6257"/>
    <cellStyle name="Normal 72 10" xfId="6258"/>
    <cellStyle name="Normal 73 10" xfId="6259"/>
    <cellStyle name="Normal 74 10" xfId="6260"/>
    <cellStyle name="Normal 76 10" xfId="6261"/>
    <cellStyle name="Normal 8 3 10" xfId="6262"/>
    <cellStyle name="Normal 81 10" xfId="6263"/>
    <cellStyle name="Comma 52" xfId="6264"/>
    <cellStyle name="Percent 94" xfId="6265"/>
    <cellStyle name="Normal 78 2 9" xfId="6266"/>
    <cellStyle name="Normal 5 3 2 9" xfId="6267"/>
    <cellStyle name="Normal 80 2 9" xfId="6268"/>
    <cellStyle name="Normal 79 2 9" xfId="6269"/>
    <cellStyle name="Normal 6 8 2 9" xfId="6270"/>
    <cellStyle name="Normal 5 2 2 9" xfId="6271"/>
    <cellStyle name="Normal 6 2 7 9" xfId="6272"/>
    <cellStyle name="Comma 2 2 3 2 9" xfId="6273"/>
    <cellStyle name="Comma 2 3 6 2 9" xfId="6274"/>
    <cellStyle name="Normal 18 2 2 9" xfId="6275"/>
    <cellStyle name="Normal 19 2 2 9" xfId="6276"/>
    <cellStyle name="Normal 2 2 3 2 9" xfId="6277"/>
    <cellStyle name="Normal 2 3 6 2 9" xfId="6278"/>
    <cellStyle name="Normal 2 3 2 2 9" xfId="6279"/>
    <cellStyle name="Normal 2 3 4 2 9" xfId="6280"/>
    <cellStyle name="Normal 2 3 5 2 9" xfId="6281"/>
    <cellStyle name="Normal 2 4 2 2 9" xfId="6282"/>
    <cellStyle name="Normal 2 5 2 9" xfId="6283"/>
    <cellStyle name="Normal 28 3 2 9" xfId="6284"/>
    <cellStyle name="Normal 3 2 2 2 9" xfId="6285"/>
    <cellStyle name="Normal 3 3 2 9" xfId="6286"/>
    <cellStyle name="Normal 30 3 2 9" xfId="6287"/>
    <cellStyle name="Normal 4 2 2 9" xfId="6288"/>
    <cellStyle name="Normal 40 2 2 9" xfId="6289"/>
    <cellStyle name="Normal 41 2 2 9" xfId="6290"/>
    <cellStyle name="Normal 42 2 2 9" xfId="6291"/>
    <cellStyle name="Normal 43 2 2 9" xfId="6292"/>
    <cellStyle name="Normal 44 2 2 9" xfId="6293"/>
    <cellStyle name="Normal 45 2 2 9" xfId="6294"/>
    <cellStyle name="Normal 46 2 2 9" xfId="6295"/>
    <cellStyle name="Normal 47 2 2 9" xfId="6296"/>
    <cellStyle name="Normal 51 2 9" xfId="6297"/>
    <cellStyle name="Normal 52 2 9" xfId="6298"/>
    <cellStyle name="Normal 53 2 9" xfId="6299"/>
    <cellStyle name="Normal 55 2 9" xfId="6300"/>
    <cellStyle name="Normal 56 2 9" xfId="6301"/>
    <cellStyle name="Normal 57 2 9" xfId="6302"/>
    <cellStyle name="Normal 6 2 3 2 9" xfId="6303"/>
    <cellStyle name="Normal 6 3 2 9" xfId="6304"/>
    <cellStyle name="Normal 60 2 9" xfId="6305"/>
    <cellStyle name="Normal 64 2 9" xfId="6306"/>
    <cellStyle name="Normal 65 2 9" xfId="6307"/>
    <cellStyle name="Normal 66 2 9" xfId="6308"/>
    <cellStyle name="Normal 67 2 9" xfId="6309"/>
    <cellStyle name="Normal 7 6 2 9" xfId="6310"/>
    <cellStyle name="Normal 71 2 9" xfId="6311"/>
    <cellStyle name="Normal 72 2 9" xfId="6312"/>
    <cellStyle name="Normal 73 2 9" xfId="6313"/>
    <cellStyle name="Normal 74 2 9" xfId="6314"/>
    <cellStyle name="Normal 76 2 9" xfId="6315"/>
    <cellStyle name="Normal 8 3 2 9" xfId="6316"/>
    <cellStyle name="Normal 81 2 9" xfId="6317"/>
    <cellStyle name="Normal 78 3 8" xfId="6318"/>
    <cellStyle name="Normal 5 3 3 8" xfId="6319"/>
    <cellStyle name="Normal 80 3 8" xfId="6320"/>
    <cellStyle name="Normal 79 3 8" xfId="6321"/>
    <cellStyle name="Normal 6 8 3 8" xfId="6322"/>
    <cellStyle name="Normal 5 2 3 8" xfId="6323"/>
    <cellStyle name="Normal 6 2 8 8" xfId="6324"/>
    <cellStyle name="Comma 2 2 3 3 8" xfId="6325"/>
    <cellStyle name="Comma 2 3 6 3 8" xfId="6326"/>
    <cellStyle name="Normal 18 2 3 8" xfId="6327"/>
    <cellStyle name="Normal 19 2 3 8" xfId="6328"/>
    <cellStyle name="Normal 2 2 3 3 8" xfId="6329"/>
    <cellStyle name="Normal 2 3 6 3 8" xfId="6330"/>
    <cellStyle name="Normal 2 3 2 3 8" xfId="6331"/>
    <cellStyle name="Normal 2 3 4 3 8" xfId="6332"/>
    <cellStyle name="Normal 2 3 5 3 8" xfId="6333"/>
    <cellStyle name="Normal 2 4 2 3 8" xfId="6334"/>
    <cellStyle name="Normal 2 5 3 8" xfId="6335"/>
    <cellStyle name="Normal 28 3 3 8" xfId="6336"/>
    <cellStyle name="Normal 3 2 2 3 8" xfId="6337"/>
    <cellStyle name="Normal 3 3 3 8" xfId="6338"/>
    <cellStyle name="Normal 30 3 3 8" xfId="6339"/>
    <cellStyle name="Normal 4 2 3 8" xfId="6340"/>
    <cellStyle name="Normal 40 2 3 8" xfId="6341"/>
    <cellStyle name="Normal 41 2 3 8" xfId="6342"/>
    <cellStyle name="Normal 42 2 3 8" xfId="6343"/>
    <cellStyle name="Normal 43 2 3 8" xfId="6344"/>
    <cellStyle name="Normal 44 2 3 8" xfId="6345"/>
    <cellStyle name="Normal 45 2 3 8" xfId="6346"/>
    <cellStyle name="Normal 46 2 3 8" xfId="6347"/>
    <cellStyle name="Normal 47 2 3 8" xfId="6348"/>
    <cellStyle name="Normal 51 3 8" xfId="6349"/>
    <cellStyle name="Normal 52 3 8" xfId="6350"/>
    <cellStyle name="Normal 53 3 8" xfId="6351"/>
    <cellStyle name="Normal 55 3 8" xfId="6352"/>
    <cellStyle name="Normal 56 3 8" xfId="6353"/>
    <cellStyle name="Normal 57 3 8" xfId="6354"/>
    <cellStyle name="Normal 6 2 3 3 8" xfId="6355"/>
    <cellStyle name="Normal 6 3 3 8" xfId="6356"/>
    <cellStyle name="Normal 60 3 8" xfId="6357"/>
    <cellStyle name="Normal 64 3 8" xfId="6358"/>
    <cellStyle name="Normal 65 3 8" xfId="6359"/>
    <cellStyle name="Normal 66 3 8" xfId="6360"/>
    <cellStyle name="Normal 67 3 8" xfId="6361"/>
    <cellStyle name="Normal 7 6 3 8" xfId="6362"/>
    <cellStyle name="Normal 71 3 8" xfId="6363"/>
    <cellStyle name="Normal 72 3 8" xfId="6364"/>
    <cellStyle name="Normal 73 3 8" xfId="6365"/>
    <cellStyle name="Normal 74 3 8" xfId="6366"/>
    <cellStyle name="Normal 76 3 8" xfId="6367"/>
    <cellStyle name="Normal 8 3 3 8" xfId="6368"/>
    <cellStyle name="Normal 81 3 8" xfId="6369"/>
    <cellStyle name="Normal 78 2 2 8" xfId="6370"/>
    <cellStyle name="Normal 5 3 2 2 8" xfId="6371"/>
    <cellStyle name="Normal 80 2 2 8" xfId="6372"/>
    <cellStyle name="Normal 79 2 2 8" xfId="6373"/>
    <cellStyle name="Normal 6 8 2 2 8" xfId="6374"/>
    <cellStyle name="Normal 5 2 2 2 8" xfId="6375"/>
    <cellStyle name="Normal 6 2 7 2 8" xfId="6376"/>
    <cellStyle name="Comma 2 2 3 2 2 8" xfId="6377"/>
    <cellStyle name="Comma 2 3 6 2 2 8" xfId="6378"/>
    <cellStyle name="Normal 18 2 2 2 8" xfId="6379"/>
    <cellStyle name="Normal 19 2 2 2 8" xfId="6380"/>
    <cellStyle name="Normal 2 2 3 2 2 8" xfId="6381"/>
    <cellStyle name="Normal 2 3 6 2 2 8" xfId="6382"/>
    <cellStyle name="Normal 2 3 2 2 2 8" xfId="6383"/>
    <cellStyle name="Normal 2 3 4 2 2 8" xfId="6384"/>
    <cellStyle name="Normal 2 3 5 2 2 8" xfId="6385"/>
    <cellStyle name="Normal 2 4 2 2 2 8" xfId="6386"/>
    <cellStyle name="Normal 2 5 2 2 8" xfId="6387"/>
    <cellStyle name="Normal 28 3 2 2 8" xfId="6388"/>
    <cellStyle name="Normal 3 2 2 2 2 8" xfId="6389"/>
    <cellStyle name="Normal 3 3 2 2 8" xfId="6390"/>
    <cellStyle name="Normal 30 3 2 2 8" xfId="6391"/>
    <cellStyle name="Normal 4 2 2 2 8" xfId="6392"/>
    <cellStyle name="Normal 40 2 2 2 8" xfId="6393"/>
    <cellStyle name="Normal 41 2 2 2 8" xfId="6394"/>
    <cellStyle name="Normal 42 2 2 2 8" xfId="6395"/>
    <cellStyle name="Normal 43 2 2 2 8" xfId="6396"/>
    <cellStyle name="Normal 44 2 2 2 8" xfId="6397"/>
    <cellStyle name="Normal 45 2 2 2 8" xfId="6398"/>
    <cellStyle name="Normal 46 2 2 2 8" xfId="6399"/>
    <cellStyle name="Normal 47 2 2 2 8" xfId="6400"/>
    <cellStyle name="Normal 51 2 2 8" xfId="6401"/>
    <cellStyle name="Normal 52 2 2 8" xfId="6402"/>
    <cellStyle name="Normal 53 2 2 8" xfId="6403"/>
    <cellStyle name="Normal 55 2 2 8" xfId="6404"/>
    <cellStyle name="Normal 56 2 2 8" xfId="6405"/>
    <cellStyle name="Normal 57 2 2 8" xfId="6406"/>
    <cellStyle name="Normal 6 2 3 2 2 8" xfId="6407"/>
    <cellStyle name="Normal 6 3 2 2 8" xfId="6408"/>
    <cellStyle name="Normal 60 2 2 8" xfId="6409"/>
    <cellStyle name="Normal 64 2 2 8" xfId="6410"/>
    <cellStyle name="Normal 65 2 2 8" xfId="6411"/>
    <cellStyle name="Normal 66 2 2 8" xfId="6412"/>
    <cellStyle name="Normal 67 2 2 8" xfId="6413"/>
    <cellStyle name="Normal 7 6 2 2 8" xfId="6414"/>
    <cellStyle name="Normal 71 2 2 8" xfId="6415"/>
    <cellStyle name="Normal 72 2 2 8" xfId="6416"/>
    <cellStyle name="Normal 73 2 2 8" xfId="6417"/>
    <cellStyle name="Normal 74 2 2 8" xfId="6418"/>
    <cellStyle name="Normal 76 2 2 8" xfId="6419"/>
    <cellStyle name="Normal 8 3 2 2 8" xfId="6420"/>
    <cellStyle name="Normal 81 2 2 8" xfId="6421"/>
    <cellStyle name="Normal 78 4 7" xfId="6422"/>
    <cellStyle name="Normal 5 3 4 7" xfId="6423"/>
    <cellStyle name="Normal 80 4 7" xfId="6424"/>
    <cellStyle name="Normal 79 4 7" xfId="6425"/>
    <cellStyle name="Normal 6 8 4 7" xfId="6426"/>
    <cellStyle name="Normal 5 2 4 7" xfId="6427"/>
    <cellStyle name="Normal 6 2 9 7" xfId="6428"/>
    <cellStyle name="Comma 2 2 3 4 7" xfId="6429"/>
    <cellStyle name="Comma 2 3 6 4 7" xfId="6430"/>
    <cellStyle name="Normal 18 2 4 7" xfId="6431"/>
    <cellStyle name="Normal 19 2 4 7" xfId="6432"/>
    <cellStyle name="Normal 2 2 3 4 7" xfId="6433"/>
    <cellStyle name="Normal 2 3 6 4 7" xfId="6434"/>
    <cellStyle name="Normal 2 3 2 4 7" xfId="6435"/>
    <cellStyle name="Normal 2 3 4 4 7" xfId="6436"/>
    <cellStyle name="Normal 2 3 5 4 7" xfId="6437"/>
    <cellStyle name="Normal 2 4 2 4 7" xfId="6438"/>
    <cellStyle name="Normal 2 5 4 7" xfId="6439"/>
    <cellStyle name="Normal 28 3 4 7" xfId="6440"/>
    <cellStyle name="Normal 3 2 2 4 7" xfId="6441"/>
    <cellStyle name="Normal 3 3 4 7" xfId="6442"/>
    <cellStyle name="Normal 30 3 4 7" xfId="6443"/>
    <cellStyle name="Normal 4 2 4 7" xfId="6444"/>
    <cellStyle name="Normal 40 2 4 7" xfId="6445"/>
    <cellStyle name="Normal 41 2 4 7" xfId="6446"/>
    <cellStyle name="Normal 42 2 4 7" xfId="6447"/>
    <cellStyle name="Normal 43 2 4 7" xfId="6448"/>
    <cellStyle name="Normal 44 2 4 7" xfId="6449"/>
    <cellStyle name="Normal 45 2 4 7" xfId="6450"/>
    <cellStyle name="Normal 46 2 4 7" xfId="6451"/>
    <cellStyle name="Normal 47 2 4 7" xfId="6452"/>
    <cellStyle name="Normal 51 4 7" xfId="6453"/>
    <cellStyle name="Normal 52 4 7" xfId="6454"/>
    <cellStyle name="Normal 53 4 7" xfId="6455"/>
    <cellStyle name="Normal 55 4 7" xfId="6456"/>
    <cellStyle name="Normal 56 4 7" xfId="6457"/>
    <cellStyle name="Normal 57 4 7" xfId="6458"/>
    <cellStyle name="Normal 6 2 3 4 7" xfId="6459"/>
    <cellStyle name="Normal 6 3 4 7" xfId="6460"/>
    <cellStyle name="Normal 60 4 7" xfId="6461"/>
    <cellStyle name="Normal 64 4 7" xfId="6462"/>
    <cellStyle name="Normal 65 4 7" xfId="6463"/>
    <cellStyle name="Normal 66 4 7" xfId="6464"/>
    <cellStyle name="Normal 67 4 7" xfId="6465"/>
    <cellStyle name="Normal 7 6 4 7" xfId="6466"/>
    <cellStyle name="Normal 71 4 7" xfId="6467"/>
    <cellStyle name="Normal 72 4 7" xfId="6468"/>
    <cellStyle name="Normal 73 4 7" xfId="6469"/>
    <cellStyle name="Normal 74 4 7" xfId="6470"/>
    <cellStyle name="Normal 76 4 7" xfId="6471"/>
    <cellStyle name="Normal 8 3 4 7" xfId="6472"/>
    <cellStyle name="Normal 81 4 7" xfId="6473"/>
    <cellStyle name="Normal 78 2 3 7" xfId="6474"/>
    <cellStyle name="Normal 5 3 2 3 7" xfId="6475"/>
    <cellStyle name="Normal 80 2 3 7" xfId="6476"/>
    <cellStyle name="Normal 79 2 3 7" xfId="6477"/>
    <cellStyle name="Normal 6 8 2 3 7" xfId="6478"/>
    <cellStyle name="Normal 5 2 2 3 7" xfId="6479"/>
    <cellStyle name="Normal 6 2 7 3 7" xfId="6480"/>
    <cellStyle name="Comma 2 2 3 2 3 7" xfId="6481"/>
    <cellStyle name="Comma 2 3 6 2 3 7" xfId="6482"/>
    <cellStyle name="Normal 18 2 2 3 7" xfId="6483"/>
    <cellStyle name="Normal 19 2 2 3 7" xfId="6484"/>
    <cellStyle name="Normal 2 2 3 2 3 7" xfId="6485"/>
    <cellStyle name="Normal 2 3 6 2 3 7" xfId="6486"/>
    <cellStyle name="Normal 2 3 2 2 3 7" xfId="6487"/>
    <cellStyle name="Normal 2 3 4 2 3 7" xfId="6488"/>
    <cellStyle name="Normal 2 3 5 2 3 7" xfId="6489"/>
    <cellStyle name="Normal 2 4 2 2 3 7" xfId="6490"/>
    <cellStyle name="Normal 2 5 2 3 7" xfId="6491"/>
    <cellStyle name="Normal 28 3 2 3 7" xfId="6492"/>
    <cellStyle name="Normal 3 2 2 2 3 7" xfId="6493"/>
    <cellStyle name="Normal 3 3 2 3 7" xfId="6494"/>
    <cellStyle name="Normal 30 3 2 3 7" xfId="6495"/>
    <cellStyle name="Normal 4 2 2 3 7" xfId="6496"/>
    <cellStyle name="Normal 40 2 2 3 7" xfId="6497"/>
    <cellStyle name="Normal 41 2 2 3 7" xfId="6498"/>
    <cellStyle name="Normal 42 2 2 3 7" xfId="6499"/>
    <cellStyle name="Normal 43 2 2 3 7" xfId="6500"/>
    <cellStyle name="Normal 44 2 2 3 7" xfId="6501"/>
    <cellStyle name="Normal 45 2 2 3 7" xfId="6502"/>
    <cellStyle name="Normal 46 2 2 3 7" xfId="6503"/>
    <cellStyle name="Normal 47 2 2 3 7" xfId="6504"/>
    <cellStyle name="Normal 51 2 3 7" xfId="6505"/>
    <cellStyle name="Normal 52 2 3 7" xfId="6506"/>
    <cellStyle name="Normal 53 2 3 7" xfId="6507"/>
    <cellStyle name="Normal 55 2 3 7" xfId="6508"/>
    <cellStyle name="Normal 56 2 3 7" xfId="6509"/>
    <cellStyle name="Normal 57 2 3 7" xfId="6510"/>
    <cellStyle name="Normal 6 2 3 2 3 7" xfId="6511"/>
    <cellStyle name="Normal 6 3 2 3 7" xfId="6512"/>
    <cellStyle name="Normal 60 2 3 7" xfId="6513"/>
    <cellStyle name="Normal 64 2 3 7" xfId="6514"/>
    <cellStyle name="Normal 65 2 3 7" xfId="6515"/>
    <cellStyle name="Normal 66 2 3 7" xfId="6516"/>
    <cellStyle name="Normal 67 2 3 7" xfId="6517"/>
    <cellStyle name="Normal 7 6 2 3 7" xfId="6518"/>
    <cellStyle name="Normal 71 2 3 7" xfId="6519"/>
    <cellStyle name="Normal 72 2 3 7" xfId="6520"/>
    <cellStyle name="Normal 73 2 3 7" xfId="6521"/>
    <cellStyle name="Normal 74 2 3 7" xfId="6522"/>
    <cellStyle name="Normal 76 2 3 7" xfId="6523"/>
    <cellStyle name="Normal 8 3 2 3 7" xfId="6524"/>
    <cellStyle name="Normal 81 2 3 7" xfId="6525"/>
    <cellStyle name="Normal 78 3 2 7" xfId="6526"/>
    <cellStyle name="Normal 5 3 3 2 7" xfId="6527"/>
    <cellStyle name="Normal 80 3 2 7" xfId="6528"/>
    <cellStyle name="Normal 79 3 2 7" xfId="6529"/>
    <cellStyle name="Normal 6 8 3 2 7" xfId="6530"/>
    <cellStyle name="Normal 5 2 3 2 7" xfId="6531"/>
    <cellStyle name="Normal 6 2 8 2 7" xfId="6532"/>
    <cellStyle name="Comma 2 2 3 3 2 7" xfId="6533"/>
    <cellStyle name="Comma 2 3 6 3 2 7" xfId="6534"/>
    <cellStyle name="Normal 18 2 3 2 7" xfId="6535"/>
    <cellStyle name="Normal 19 2 3 2 7" xfId="6536"/>
    <cellStyle name="Normal 2 2 3 3 2 7" xfId="6537"/>
    <cellStyle name="Normal 2 3 6 3 2 7" xfId="6538"/>
    <cellStyle name="Normal 2 3 2 3 2 7" xfId="6539"/>
    <cellStyle name="Normal 2 3 4 3 2 7" xfId="6540"/>
    <cellStyle name="Normal 2 3 5 3 2 7" xfId="6541"/>
    <cellStyle name="Normal 2 4 2 3 2 7" xfId="6542"/>
    <cellStyle name="Normal 2 5 3 2 7" xfId="6543"/>
    <cellStyle name="Normal 28 3 3 2 7" xfId="6544"/>
    <cellStyle name="Normal 3 2 2 3 2 7" xfId="6545"/>
    <cellStyle name="Normal 3 3 3 2 7" xfId="6546"/>
    <cellStyle name="Normal 30 3 3 2 7" xfId="6547"/>
    <cellStyle name="Normal 4 2 3 2 7" xfId="6548"/>
    <cellStyle name="Normal 40 2 3 2 7" xfId="6549"/>
    <cellStyle name="Normal 41 2 3 2 7" xfId="6550"/>
    <cellStyle name="Normal 42 2 3 2 7" xfId="6551"/>
    <cellStyle name="Normal 43 2 3 2 7" xfId="6552"/>
    <cellStyle name="Normal 44 2 3 2 7" xfId="6553"/>
    <cellStyle name="Normal 45 2 3 2 7" xfId="6554"/>
    <cellStyle name="Normal 46 2 3 2 7" xfId="6555"/>
    <cellStyle name="Normal 47 2 3 2 7" xfId="6556"/>
    <cellStyle name="Normal 51 3 2 7" xfId="6557"/>
    <cellStyle name="Normal 52 3 2 7" xfId="6558"/>
    <cellStyle name="Normal 53 3 2 7" xfId="6559"/>
    <cellStyle name="Normal 55 3 2 7" xfId="6560"/>
    <cellStyle name="Normal 56 3 2 7" xfId="6561"/>
    <cellStyle name="Normal 57 3 2 7" xfId="6562"/>
    <cellStyle name="Normal 6 2 3 3 2 7" xfId="6563"/>
    <cellStyle name="Normal 6 3 3 2 7" xfId="6564"/>
    <cellStyle name="Normal 60 3 2 7" xfId="6565"/>
    <cellStyle name="Normal 64 3 2 7" xfId="6566"/>
    <cellStyle name="Normal 65 3 2 7" xfId="6567"/>
    <cellStyle name="Normal 66 3 2 7" xfId="6568"/>
    <cellStyle name="Normal 67 3 2 7" xfId="6569"/>
    <cellStyle name="Normal 7 6 3 2 7" xfId="6570"/>
    <cellStyle name="Normal 71 3 2 7" xfId="6571"/>
    <cellStyle name="Normal 72 3 2 7" xfId="6572"/>
    <cellStyle name="Normal 73 3 2 7" xfId="6573"/>
    <cellStyle name="Normal 74 3 2 7" xfId="6574"/>
    <cellStyle name="Normal 76 3 2 7" xfId="6575"/>
    <cellStyle name="Normal 8 3 3 2 7" xfId="6576"/>
    <cellStyle name="Normal 81 3 2 7" xfId="6577"/>
    <cellStyle name="Normal 78 2 2 2 7" xfId="6578"/>
    <cellStyle name="Normal 5 3 2 2 2 7" xfId="6579"/>
    <cellStyle name="Normal 80 2 2 2 7" xfId="6580"/>
    <cellStyle name="Normal 79 2 2 2 7" xfId="6581"/>
    <cellStyle name="Normal 6 8 2 2 2 7" xfId="6582"/>
    <cellStyle name="Normal 5 2 2 2 2 7" xfId="6583"/>
    <cellStyle name="Normal 6 2 7 2 2 7" xfId="6584"/>
    <cellStyle name="Comma 2 2 3 2 2 2 7" xfId="6585"/>
    <cellStyle name="Comma 2 3 6 2 2 2 7" xfId="6586"/>
    <cellStyle name="Normal 18 2 2 2 2 7" xfId="6587"/>
    <cellStyle name="Normal 19 2 2 2 2 7" xfId="6588"/>
    <cellStyle name="Normal 2 2 3 2 2 2 7" xfId="6589"/>
    <cellStyle name="Normal 2 3 6 2 2 2 7" xfId="6590"/>
    <cellStyle name="Normal 2 3 2 2 2 2 7" xfId="6591"/>
    <cellStyle name="Normal 2 3 4 2 2 2 7" xfId="6592"/>
    <cellStyle name="Normal 2 3 5 2 2 2 7" xfId="6593"/>
    <cellStyle name="Normal 2 4 2 2 2 2 7" xfId="6594"/>
    <cellStyle name="Normal 2 5 2 2 2 7" xfId="6595"/>
    <cellStyle name="Normal 28 3 2 2 2 7" xfId="6596"/>
    <cellStyle name="Normal 3 2 2 2 2 2 7" xfId="6597"/>
    <cellStyle name="Normal 3 3 2 2 2 7" xfId="6598"/>
    <cellStyle name="Normal 30 3 2 2 2 7" xfId="6599"/>
    <cellStyle name="Normal 4 2 2 2 2 7" xfId="6600"/>
    <cellStyle name="Normal 40 2 2 2 2 7" xfId="6601"/>
    <cellStyle name="Normal 41 2 2 2 2 7" xfId="6602"/>
    <cellStyle name="Normal 42 2 2 2 2 7" xfId="6603"/>
    <cellStyle name="Normal 43 2 2 2 2 7" xfId="6604"/>
    <cellStyle name="Normal 44 2 2 2 2 7" xfId="6605"/>
    <cellStyle name="Normal 45 2 2 2 2 7" xfId="6606"/>
    <cellStyle name="Normal 46 2 2 2 2 7" xfId="6607"/>
    <cellStyle name="Normal 47 2 2 2 2 7" xfId="6608"/>
    <cellStyle name="Normal 51 2 2 2 7" xfId="6609"/>
    <cellStyle name="Normal 52 2 2 2 7" xfId="6610"/>
    <cellStyle name="Normal 53 2 2 2 7" xfId="6611"/>
    <cellStyle name="Normal 55 2 2 2 7" xfId="6612"/>
    <cellStyle name="Normal 56 2 2 2 7" xfId="6613"/>
    <cellStyle name="Normal 57 2 2 2 7" xfId="6614"/>
    <cellStyle name="Normal 6 2 3 2 2 2 7" xfId="6615"/>
    <cellStyle name="Normal 6 3 2 2 2 7" xfId="6616"/>
    <cellStyle name="Normal 60 2 2 2 7" xfId="6617"/>
    <cellStyle name="Normal 64 2 2 2 7" xfId="6618"/>
    <cellStyle name="Normal 65 2 2 2 7" xfId="6619"/>
    <cellStyle name="Normal 66 2 2 2 7" xfId="6620"/>
    <cellStyle name="Normal 67 2 2 2 7" xfId="6621"/>
    <cellStyle name="Normal 7 6 2 2 2 7" xfId="6622"/>
    <cellStyle name="Normal 71 2 2 2 7" xfId="6623"/>
    <cellStyle name="Normal 72 2 2 2 7" xfId="6624"/>
    <cellStyle name="Normal 73 2 2 2 7" xfId="6625"/>
    <cellStyle name="Normal 74 2 2 2 7" xfId="6626"/>
    <cellStyle name="Normal 76 2 2 2 7" xfId="6627"/>
    <cellStyle name="Normal 8 3 2 2 2 7" xfId="6628"/>
    <cellStyle name="Normal 81 2 2 2 7" xfId="6629"/>
    <cellStyle name="Normal 90 6" xfId="6630"/>
    <cellStyle name="Normal 78 5 6" xfId="6631"/>
    <cellStyle name="Normal 91 6" xfId="6632"/>
    <cellStyle name="Normal 5 3 5 6" xfId="6633"/>
    <cellStyle name="Normal 80 5 6" xfId="6634"/>
    <cellStyle name="Normal 79 5 6" xfId="6635"/>
    <cellStyle name="Normal 6 8 5 6" xfId="6636"/>
    <cellStyle name="Normal 5 2 5 6" xfId="6637"/>
    <cellStyle name="Normal 6 2 10 6" xfId="6638"/>
    <cellStyle name="Comma 2 2 3 5 6" xfId="6639"/>
    <cellStyle name="Comma 2 3 6 5 6" xfId="6640"/>
    <cellStyle name="Normal 18 2 5 6" xfId="6641"/>
    <cellStyle name="Normal 19 2 5 6" xfId="6642"/>
    <cellStyle name="Normal 2 2 3 5 6" xfId="6643"/>
    <cellStyle name="Normal 2 3 6 5 6" xfId="6644"/>
    <cellStyle name="Normal 2 3 2 5 6" xfId="6645"/>
    <cellStyle name="Normal 2 3 4 5 6" xfId="6646"/>
    <cellStyle name="Normal 2 3 5 5 6" xfId="6647"/>
    <cellStyle name="Normal 2 4 2 5 6" xfId="6648"/>
    <cellStyle name="Normal 2 5 5 6" xfId="6649"/>
    <cellStyle name="Normal 28 3 5 6" xfId="6650"/>
    <cellStyle name="Normal 3 2 2 5 6" xfId="6651"/>
    <cellStyle name="Normal 3 3 5 6" xfId="6652"/>
    <cellStyle name="Normal 30 3 5 6" xfId="6653"/>
    <cellStyle name="Normal 4 2 5 6" xfId="6654"/>
    <cellStyle name="Normal 40 2 5 6" xfId="6655"/>
    <cellStyle name="Normal 41 2 5 6" xfId="6656"/>
    <cellStyle name="Normal 42 2 5 6" xfId="6657"/>
    <cellStyle name="Normal 43 2 5 6" xfId="6658"/>
    <cellStyle name="Normal 44 2 5 6" xfId="6659"/>
    <cellStyle name="Normal 45 2 5 6" xfId="6660"/>
    <cellStyle name="Normal 46 2 5 6" xfId="6661"/>
    <cellStyle name="Normal 47 2 5 6" xfId="6662"/>
    <cellStyle name="Normal 51 5 6" xfId="6663"/>
    <cellStyle name="Normal 52 5 6" xfId="6664"/>
    <cellStyle name="Normal 53 5 6" xfId="6665"/>
    <cellStyle name="Normal 55 5 6" xfId="6666"/>
    <cellStyle name="Normal 56 5 6" xfId="6667"/>
    <cellStyle name="Normal 57 5 6" xfId="6668"/>
    <cellStyle name="Normal 6 2 3 5 6" xfId="6669"/>
    <cellStyle name="Normal 6 3 5 6" xfId="6670"/>
    <cellStyle name="Normal 60 5 6" xfId="6671"/>
    <cellStyle name="Normal 64 5 6" xfId="6672"/>
    <cellStyle name="Normal 65 5 6" xfId="6673"/>
    <cellStyle name="Normal 66 5 6" xfId="6674"/>
    <cellStyle name="Normal 67 5 6" xfId="6675"/>
    <cellStyle name="Normal 7 6 5 6" xfId="6676"/>
    <cellStyle name="Normal 71 5 6" xfId="6677"/>
    <cellStyle name="Normal 72 5 6" xfId="6678"/>
    <cellStyle name="Normal 73 5 6" xfId="6679"/>
    <cellStyle name="Normal 74 5 6" xfId="6680"/>
    <cellStyle name="Normal 76 5 6" xfId="6681"/>
    <cellStyle name="Normal 8 3 5 6" xfId="6682"/>
    <cellStyle name="Normal 81 5 6" xfId="6683"/>
    <cellStyle name="Normal 78 2 4 6" xfId="6684"/>
    <cellStyle name="Normal 5 3 2 4 6" xfId="6685"/>
    <cellStyle name="Normal 80 2 4 6" xfId="6686"/>
    <cellStyle name="Normal 79 2 4 6" xfId="6687"/>
    <cellStyle name="Normal 6 8 2 4 6" xfId="6688"/>
    <cellStyle name="Normal 5 2 2 4 6" xfId="6689"/>
    <cellStyle name="Normal 6 2 7 4 6" xfId="6690"/>
    <cellStyle name="Comma 2 2 3 2 4 6" xfId="6691"/>
    <cellStyle name="Comma 2 3 6 2 4 6" xfId="6692"/>
    <cellStyle name="Normal 18 2 2 4 6" xfId="6693"/>
    <cellStyle name="Normal 19 2 2 4 6" xfId="6694"/>
    <cellStyle name="Normal 2 2 3 2 4 6" xfId="6695"/>
    <cellStyle name="Normal 2 3 6 2 4 6" xfId="6696"/>
    <cellStyle name="Normal 2 3 2 2 4 6" xfId="6697"/>
    <cellStyle name="Normal 2 3 4 2 4 6" xfId="6698"/>
    <cellStyle name="Normal 2 3 5 2 4 6" xfId="6699"/>
    <cellStyle name="Normal 2 4 2 2 4 6" xfId="6700"/>
    <cellStyle name="Normal 2 5 2 4 6" xfId="6701"/>
    <cellStyle name="Normal 28 3 2 4 6" xfId="6702"/>
    <cellStyle name="Normal 3 2 2 2 4 6" xfId="6703"/>
    <cellStyle name="Normal 3 3 2 4 6" xfId="6704"/>
    <cellStyle name="Normal 30 3 2 4 6" xfId="6705"/>
    <cellStyle name="Normal 4 2 2 4 6" xfId="6706"/>
    <cellStyle name="Normal 40 2 2 4 6" xfId="6707"/>
    <cellStyle name="Normal 41 2 2 4 6" xfId="6708"/>
    <cellStyle name="Normal 42 2 2 4 6" xfId="6709"/>
    <cellStyle name="Normal 43 2 2 4 6" xfId="6710"/>
    <cellStyle name="Normal 44 2 2 4 6" xfId="6711"/>
    <cellStyle name="Normal 45 2 2 4 6" xfId="6712"/>
    <cellStyle name="Normal 46 2 2 4 6" xfId="6713"/>
    <cellStyle name="Normal 47 2 2 4 6" xfId="6714"/>
    <cellStyle name="Normal 51 2 4 6" xfId="6715"/>
    <cellStyle name="Normal 52 2 4 6" xfId="6716"/>
    <cellStyle name="Normal 53 2 4 6" xfId="6717"/>
    <cellStyle name="Normal 55 2 4 6" xfId="6718"/>
    <cellStyle name="Normal 56 2 4 6" xfId="6719"/>
    <cellStyle name="Normal 57 2 4 6" xfId="6720"/>
    <cellStyle name="Normal 6 2 3 2 4 6" xfId="6721"/>
    <cellStyle name="Normal 6 3 2 4 6" xfId="6722"/>
    <cellStyle name="Normal 60 2 4 6" xfId="6723"/>
    <cellStyle name="Normal 64 2 4 6" xfId="6724"/>
    <cellStyle name="Normal 65 2 4 6" xfId="6725"/>
    <cellStyle name="Normal 66 2 4 6" xfId="6726"/>
    <cellStyle name="Normal 67 2 4 6" xfId="6727"/>
    <cellStyle name="Normal 7 6 2 4 6" xfId="6728"/>
    <cellStyle name="Normal 71 2 4 6" xfId="6729"/>
    <cellStyle name="Normal 72 2 4 6" xfId="6730"/>
    <cellStyle name="Normal 73 2 4 6" xfId="6731"/>
    <cellStyle name="Normal 74 2 4 6" xfId="6732"/>
    <cellStyle name="Normal 76 2 4 6" xfId="6733"/>
    <cellStyle name="Normal 8 3 2 4 6" xfId="6734"/>
    <cellStyle name="Normal 81 2 4 6" xfId="6735"/>
    <cellStyle name="Normal 78 3 3 6" xfId="6736"/>
    <cellStyle name="Normal 5 3 3 3 6" xfId="6737"/>
    <cellStyle name="Normal 80 3 3 6" xfId="6738"/>
    <cellStyle name="Normal 79 3 3 6" xfId="6739"/>
    <cellStyle name="Normal 6 8 3 3 6" xfId="6740"/>
    <cellStyle name="Normal 5 2 3 3 6" xfId="6741"/>
    <cellStyle name="Normal 6 2 8 3 6" xfId="6742"/>
    <cellStyle name="Comma 2 2 3 3 3 6" xfId="6743"/>
    <cellStyle name="Comma 2 3 6 3 3 6" xfId="6744"/>
    <cellStyle name="Normal 18 2 3 3 6" xfId="6745"/>
    <cellStyle name="Normal 19 2 3 3 6" xfId="6746"/>
    <cellStyle name="Normal 2 2 3 3 3 6" xfId="6747"/>
    <cellStyle name="Normal 2 3 6 3 3 6" xfId="6748"/>
    <cellStyle name="Normal 2 3 2 3 3 6" xfId="6749"/>
    <cellStyle name="Normal 2 3 4 3 3 6" xfId="6750"/>
    <cellStyle name="Normal 2 3 5 3 3 6" xfId="6751"/>
    <cellStyle name="Normal 2 4 2 3 3 6" xfId="6752"/>
    <cellStyle name="Normal 2 5 3 3 6" xfId="6753"/>
    <cellStyle name="Normal 28 3 3 3 6" xfId="6754"/>
    <cellStyle name="Normal 3 2 2 3 3 6" xfId="6755"/>
    <cellStyle name="Normal 3 3 3 3 6" xfId="6756"/>
    <cellStyle name="Normal 30 3 3 3 6" xfId="6757"/>
    <cellStyle name="Normal 4 2 3 3 6" xfId="6758"/>
    <cellStyle name="Normal 40 2 3 3 6" xfId="6759"/>
    <cellStyle name="Normal 41 2 3 3 6" xfId="6760"/>
    <cellStyle name="Normal 42 2 3 3 6" xfId="6761"/>
    <cellStyle name="Normal 43 2 3 3 6" xfId="6762"/>
    <cellStyle name="Normal 44 2 3 3 6" xfId="6763"/>
    <cellStyle name="Normal 45 2 3 3 6" xfId="6764"/>
    <cellStyle name="Normal 46 2 3 3 6" xfId="6765"/>
    <cellStyle name="Normal 47 2 3 3 6" xfId="6766"/>
    <cellStyle name="Normal 51 3 3 6" xfId="6767"/>
    <cellStyle name="Normal 52 3 3 6" xfId="6768"/>
    <cellStyle name="Normal 53 3 3 6" xfId="6769"/>
    <cellStyle name="Normal 55 3 3 6" xfId="6770"/>
    <cellStyle name="Normal 56 3 3 6" xfId="6771"/>
    <cellStyle name="Normal 57 3 3 6" xfId="6772"/>
    <cellStyle name="Normal 6 2 3 3 3 6" xfId="6773"/>
    <cellStyle name="Normal 6 3 3 3 6" xfId="6774"/>
    <cellStyle name="Normal 60 3 3 6" xfId="6775"/>
    <cellStyle name="Normal 64 3 3 6" xfId="6776"/>
    <cellStyle name="Normal 65 3 3 6" xfId="6777"/>
    <cellStyle name="Normal 66 3 3 6" xfId="6778"/>
    <cellStyle name="Normal 67 3 3 6" xfId="6779"/>
    <cellStyle name="Normal 7 6 3 3 6" xfId="6780"/>
    <cellStyle name="Normal 71 3 3 6" xfId="6781"/>
    <cellStyle name="Normal 72 3 3 6" xfId="6782"/>
    <cellStyle name="Normal 73 3 3 6" xfId="6783"/>
    <cellStyle name="Normal 74 3 3 6" xfId="6784"/>
    <cellStyle name="Normal 76 3 3 6" xfId="6785"/>
    <cellStyle name="Normal 8 3 3 3 6" xfId="6786"/>
    <cellStyle name="Normal 81 3 3 6" xfId="6787"/>
    <cellStyle name="Normal 78 2 2 3 6" xfId="6788"/>
    <cellStyle name="Normal 5 3 2 2 3 6" xfId="6789"/>
    <cellStyle name="Normal 80 2 2 3 6" xfId="6790"/>
    <cellStyle name="Normal 79 2 2 3 6" xfId="6791"/>
    <cellStyle name="Normal 6 8 2 2 3 6" xfId="6792"/>
    <cellStyle name="Normal 5 2 2 2 3 6" xfId="6793"/>
    <cellStyle name="Normal 6 2 7 2 3 6" xfId="6794"/>
    <cellStyle name="Comma 2 2 3 2 2 3 6" xfId="6795"/>
    <cellStyle name="Comma 2 3 6 2 2 3 6" xfId="6796"/>
    <cellStyle name="Normal 18 2 2 2 3 6" xfId="6797"/>
    <cellStyle name="Normal 19 2 2 2 3 6" xfId="6798"/>
    <cellStyle name="Normal 2 2 3 2 2 3 6" xfId="6799"/>
    <cellStyle name="Normal 2 3 6 2 2 3 6" xfId="6800"/>
    <cellStyle name="Normal 2 3 2 2 2 3 6" xfId="6801"/>
    <cellStyle name="Normal 2 3 4 2 2 3 6" xfId="6802"/>
    <cellStyle name="Normal 2 3 5 2 2 3 6" xfId="6803"/>
    <cellStyle name="Normal 2 4 2 2 2 3 6" xfId="6804"/>
    <cellStyle name="Normal 2 5 2 2 3 6" xfId="6805"/>
    <cellStyle name="Normal 28 3 2 2 3 6" xfId="6806"/>
    <cellStyle name="Normal 3 2 2 2 2 3 6" xfId="6807"/>
    <cellStyle name="Normal 3 3 2 2 3 6" xfId="6808"/>
    <cellStyle name="Normal 30 3 2 2 3 6" xfId="6809"/>
    <cellStyle name="Normal 4 2 2 2 3 6" xfId="6810"/>
    <cellStyle name="Normal 40 2 2 2 3 6" xfId="6811"/>
    <cellStyle name="Normal 41 2 2 2 3 6" xfId="6812"/>
    <cellStyle name="Normal 42 2 2 2 3 6" xfId="6813"/>
    <cellStyle name="Normal 43 2 2 2 3 6" xfId="6814"/>
    <cellStyle name="Normal 44 2 2 2 3 6" xfId="6815"/>
    <cellStyle name="Normal 45 2 2 2 3 6" xfId="6816"/>
    <cellStyle name="Normal 46 2 2 2 3 6" xfId="6817"/>
    <cellStyle name="Normal 47 2 2 2 3 6" xfId="6818"/>
    <cellStyle name="Normal 51 2 2 3 6" xfId="6819"/>
    <cellStyle name="Normal 52 2 2 3 6" xfId="6820"/>
    <cellStyle name="Normal 53 2 2 3 6" xfId="6821"/>
    <cellStyle name="Normal 55 2 2 3 6" xfId="6822"/>
    <cellStyle name="Normal 56 2 2 3 6" xfId="6823"/>
    <cellStyle name="Normal 57 2 2 3 6" xfId="6824"/>
    <cellStyle name="Normal 6 2 3 2 2 3 6" xfId="6825"/>
    <cellStyle name="Normal 6 3 2 2 3 6" xfId="6826"/>
    <cellStyle name="Normal 60 2 2 3 6" xfId="6827"/>
    <cellStyle name="Normal 64 2 2 3 6" xfId="6828"/>
    <cellStyle name="Normal 65 2 2 3 6" xfId="6829"/>
    <cellStyle name="Normal 66 2 2 3 6" xfId="6830"/>
    <cellStyle name="Normal 67 2 2 3 6" xfId="6831"/>
    <cellStyle name="Normal 7 6 2 2 3 6" xfId="6832"/>
    <cellStyle name="Normal 71 2 2 3 6" xfId="6833"/>
    <cellStyle name="Normal 72 2 2 3 6" xfId="6834"/>
    <cellStyle name="Normal 73 2 2 3 6" xfId="6835"/>
    <cellStyle name="Normal 74 2 2 3 6" xfId="6836"/>
    <cellStyle name="Normal 76 2 2 3 6" xfId="6837"/>
    <cellStyle name="Normal 8 3 2 2 3 6" xfId="6838"/>
    <cellStyle name="Normal 81 2 2 3 6" xfId="6839"/>
    <cellStyle name="Normal 78 4 2 6" xfId="6840"/>
    <cellStyle name="Normal 5 3 4 2 6" xfId="6841"/>
    <cellStyle name="Normal 80 4 2 6" xfId="6842"/>
    <cellStyle name="Normal 79 4 2 6" xfId="6843"/>
    <cellStyle name="Normal 6 8 4 2 6" xfId="6844"/>
    <cellStyle name="Normal 5 2 4 2 6" xfId="6845"/>
    <cellStyle name="Normal 6 2 9 2 6" xfId="6846"/>
    <cellStyle name="Comma 2 2 3 4 2 6" xfId="6847"/>
    <cellStyle name="Comma 2 3 6 4 2 6" xfId="6848"/>
    <cellStyle name="Normal 18 2 4 2 6" xfId="6849"/>
    <cellStyle name="Normal 19 2 4 2 6" xfId="6850"/>
    <cellStyle name="Normal 2 2 3 4 2 6" xfId="6851"/>
    <cellStyle name="Normal 2 3 6 4 2 6" xfId="6852"/>
    <cellStyle name="Normal 2 3 2 4 2 6" xfId="6853"/>
    <cellStyle name="Normal 2 3 4 4 2 6" xfId="6854"/>
    <cellStyle name="Normal 2 3 5 4 2 6" xfId="6855"/>
    <cellStyle name="Normal 2 4 2 4 2 6" xfId="6856"/>
    <cellStyle name="Normal 2 5 4 2 6" xfId="6857"/>
    <cellStyle name="Normal 28 3 4 2 6" xfId="6858"/>
    <cellStyle name="Normal 3 2 2 4 2 6" xfId="6859"/>
    <cellStyle name="Normal 3 3 4 2 6" xfId="6860"/>
    <cellStyle name="Normal 30 3 4 2 6" xfId="6861"/>
    <cellStyle name="Normal 4 2 4 2 6" xfId="6862"/>
    <cellStyle name="Normal 40 2 4 2 6" xfId="6863"/>
    <cellStyle name="Normal 41 2 4 2 6" xfId="6864"/>
    <cellStyle name="Normal 42 2 4 2 6" xfId="6865"/>
    <cellStyle name="Normal 43 2 4 2 6" xfId="6866"/>
    <cellStyle name="Normal 44 2 4 2 6" xfId="6867"/>
    <cellStyle name="Normal 45 2 4 2 6" xfId="6868"/>
    <cellStyle name="Normal 46 2 4 2 6" xfId="6869"/>
    <cellStyle name="Normal 47 2 4 2 6" xfId="6870"/>
    <cellStyle name="Normal 51 4 2 6" xfId="6871"/>
    <cellStyle name="Normal 52 4 2 6" xfId="6872"/>
    <cellStyle name="Normal 53 4 2 6" xfId="6873"/>
    <cellStyle name="Normal 55 4 2 6" xfId="6874"/>
    <cellStyle name="Normal 56 4 2 6" xfId="6875"/>
    <cellStyle name="Normal 57 4 2 6" xfId="6876"/>
    <cellStyle name="Normal 6 2 3 4 2 6" xfId="6877"/>
    <cellStyle name="Normal 6 3 4 2 6" xfId="6878"/>
    <cellStyle name="Normal 60 4 2 6" xfId="6879"/>
    <cellStyle name="Normal 64 4 2 6" xfId="6880"/>
    <cellStyle name="Normal 65 4 2 6" xfId="6881"/>
    <cellStyle name="Normal 66 4 2 6" xfId="6882"/>
    <cellStyle name="Normal 67 4 2 6" xfId="6883"/>
    <cellStyle name="Normal 7 6 4 2 6" xfId="6884"/>
    <cellStyle name="Normal 71 4 2 6" xfId="6885"/>
    <cellStyle name="Normal 72 4 2 6" xfId="6886"/>
    <cellStyle name="Normal 73 4 2 6" xfId="6887"/>
    <cellStyle name="Normal 74 4 2 6" xfId="6888"/>
    <cellStyle name="Normal 76 4 2 6" xfId="6889"/>
    <cellStyle name="Normal 8 3 4 2 6" xfId="6890"/>
    <cellStyle name="Normal 81 4 2 6" xfId="6891"/>
    <cellStyle name="Normal 78 2 3 2 6" xfId="6892"/>
    <cellStyle name="Normal 5 3 2 3 2 6" xfId="6893"/>
    <cellStyle name="Normal 80 2 3 2 6" xfId="6894"/>
    <cellStyle name="Normal 79 2 3 2 6" xfId="6895"/>
    <cellStyle name="Normal 6 8 2 3 2 6" xfId="6896"/>
    <cellStyle name="Normal 5 2 2 3 2 6" xfId="6897"/>
    <cellStyle name="Normal 6 2 7 3 2 6" xfId="6898"/>
    <cellStyle name="Comma 2 2 3 2 3 2 6" xfId="6899"/>
    <cellStyle name="Comma 2 3 6 2 3 2 6" xfId="6900"/>
    <cellStyle name="Normal 18 2 2 3 2 6" xfId="6901"/>
    <cellStyle name="Normal 19 2 2 3 2 6" xfId="6902"/>
    <cellStyle name="Normal 2 2 3 2 3 2 6" xfId="6903"/>
    <cellStyle name="Normal 2 3 6 2 3 2 6" xfId="6904"/>
    <cellStyle name="Normal 2 3 2 2 3 2 6" xfId="6905"/>
    <cellStyle name="Normal 2 3 4 2 3 2 6" xfId="6906"/>
    <cellStyle name="Normal 2 3 5 2 3 2 6" xfId="6907"/>
    <cellStyle name="Normal 2 4 2 2 3 2 6" xfId="6908"/>
    <cellStyle name="Normal 2 5 2 3 2 6" xfId="6909"/>
    <cellStyle name="Normal 28 3 2 3 2 6" xfId="6910"/>
    <cellStyle name="Normal 3 2 2 2 3 2 6" xfId="6911"/>
    <cellStyle name="Normal 3 3 2 3 2 6" xfId="6912"/>
    <cellStyle name="Normal 30 3 2 3 2 6" xfId="6913"/>
    <cellStyle name="Normal 4 2 2 3 2 6" xfId="6914"/>
    <cellStyle name="Normal 40 2 2 3 2 6" xfId="6915"/>
    <cellStyle name="Normal 41 2 2 3 2 6" xfId="6916"/>
    <cellStyle name="Normal 42 2 2 3 2 6" xfId="6917"/>
    <cellStyle name="Normal 43 2 2 3 2 6" xfId="6918"/>
    <cellStyle name="Normal 44 2 2 3 2 6" xfId="6919"/>
    <cellStyle name="Normal 45 2 2 3 2 6" xfId="6920"/>
    <cellStyle name="Normal 46 2 2 3 2 6" xfId="6921"/>
    <cellStyle name="Normal 47 2 2 3 2 6" xfId="6922"/>
    <cellStyle name="Normal 51 2 3 2 6" xfId="6923"/>
    <cellStyle name="Normal 52 2 3 2 6" xfId="6924"/>
    <cellStyle name="Normal 53 2 3 2 6" xfId="6925"/>
    <cellStyle name="Normal 55 2 3 2 6" xfId="6926"/>
    <cellStyle name="Normal 56 2 3 2 6" xfId="6927"/>
    <cellStyle name="Normal 57 2 3 2 6" xfId="6928"/>
    <cellStyle name="Normal 6 2 3 2 3 2 6" xfId="6929"/>
    <cellStyle name="Normal 6 3 2 3 2 6" xfId="6930"/>
    <cellStyle name="Normal 60 2 3 2 6" xfId="6931"/>
    <cellStyle name="Normal 64 2 3 2 6" xfId="6932"/>
    <cellStyle name="Normal 65 2 3 2 6" xfId="6933"/>
    <cellStyle name="Normal 66 2 3 2 6" xfId="6934"/>
    <cellStyle name="Normal 67 2 3 2 6" xfId="6935"/>
    <cellStyle name="Normal 7 6 2 3 2 6" xfId="6936"/>
    <cellStyle name="Normal 71 2 3 2 6" xfId="6937"/>
    <cellStyle name="Normal 72 2 3 2 6" xfId="6938"/>
    <cellStyle name="Normal 73 2 3 2 6" xfId="6939"/>
    <cellStyle name="Normal 74 2 3 2 6" xfId="6940"/>
    <cellStyle name="Normal 76 2 3 2 6" xfId="6941"/>
    <cellStyle name="Normal 8 3 2 3 2 6" xfId="6942"/>
    <cellStyle name="Normal 81 2 3 2 6" xfId="6943"/>
    <cellStyle name="Normal 78 3 2 2 6" xfId="6944"/>
    <cellStyle name="Normal 5 3 3 2 2 6" xfId="6945"/>
    <cellStyle name="Normal 80 3 2 2 6" xfId="6946"/>
    <cellStyle name="Normal 79 3 2 2 6" xfId="6947"/>
    <cellStyle name="Normal 6 8 3 2 2 6" xfId="6948"/>
    <cellStyle name="Normal 5 2 3 2 2 6" xfId="6949"/>
    <cellStyle name="Normal 6 2 8 2 2 6" xfId="6950"/>
    <cellStyle name="Comma 2 2 3 3 2 2 6" xfId="6951"/>
    <cellStyle name="Comma 2 3 6 3 2 2 6" xfId="6952"/>
    <cellStyle name="Normal 18 2 3 2 2 6" xfId="6953"/>
    <cellStyle name="Normal 19 2 3 2 2 6" xfId="6954"/>
    <cellStyle name="Normal 2 2 3 3 2 2 6" xfId="6955"/>
    <cellStyle name="Normal 2 3 6 3 2 2 6" xfId="6956"/>
    <cellStyle name="Normal 2 3 2 3 2 2 6" xfId="6957"/>
    <cellStyle name="Normal 2 3 4 3 2 2 6" xfId="6958"/>
    <cellStyle name="Normal 2 3 5 3 2 2 6" xfId="6959"/>
    <cellStyle name="Normal 2 4 2 3 2 2 6" xfId="6960"/>
    <cellStyle name="Normal 2 5 3 2 2 6" xfId="6961"/>
    <cellStyle name="Normal 28 3 3 2 2 6" xfId="6962"/>
    <cellStyle name="Normal 3 2 2 3 2 2 6" xfId="6963"/>
    <cellStyle name="Normal 3 3 3 2 2 6" xfId="6964"/>
    <cellStyle name="Normal 30 3 3 2 2 6" xfId="6965"/>
    <cellStyle name="Normal 4 2 3 2 2 6" xfId="6966"/>
    <cellStyle name="Normal 40 2 3 2 2 6" xfId="6967"/>
    <cellStyle name="Normal 41 2 3 2 2 6" xfId="6968"/>
    <cellStyle name="Normal 42 2 3 2 2 6" xfId="6969"/>
    <cellStyle name="Normal 43 2 3 2 2 6" xfId="6970"/>
    <cellStyle name="Normal 44 2 3 2 2 6" xfId="6971"/>
    <cellStyle name="Normal 45 2 3 2 2 6" xfId="6972"/>
    <cellStyle name="Normal 46 2 3 2 2 6" xfId="6973"/>
    <cellStyle name="Normal 47 2 3 2 2 6" xfId="6974"/>
    <cellStyle name="Normal 51 3 2 2 6" xfId="6975"/>
    <cellStyle name="Normal 52 3 2 2 6" xfId="6976"/>
    <cellStyle name="Normal 53 3 2 2 6" xfId="6977"/>
    <cellStyle name="Normal 55 3 2 2 6" xfId="6978"/>
    <cellStyle name="Normal 56 3 2 2 6" xfId="6979"/>
    <cellStyle name="Normal 57 3 2 2 6" xfId="6980"/>
    <cellStyle name="Normal 6 2 3 3 2 2 6" xfId="6981"/>
    <cellStyle name="Normal 6 3 3 2 2 6" xfId="6982"/>
    <cellStyle name="Normal 60 3 2 2 6" xfId="6983"/>
    <cellStyle name="Normal 64 3 2 2 6" xfId="6984"/>
    <cellStyle name="Normal 65 3 2 2 6" xfId="6985"/>
    <cellStyle name="Normal 66 3 2 2 6" xfId="6986"/>
    <cellStyle name="Normal 67 3 2 2 6" xfId="6987"/>
    <cellStyle name="Normal 7 6 3 2 2 6" xfId="6988"/>
    <cellStyle name="Normal 71 3 2 2 6" xfId="6989"/>
    <cellStyle name="Normal 72 3 2 2 6" xfId="6990"/>
    <cellStyle name="Normal 73 3 2 2 6" xfId="6991"/>
    <cellStyle name="Normal 74 3 2 2 6" xfId="6992"/>
    <cellStyle name="Normal 76 3 2 2 6" xfId="6993"/>
    <cellStyle name="Normal 8 3 3 2 2 6" xfId="6994"/>
    <cellStyle name="Normal 81 3 2 2 6" xfId="6995"/>
    <cellStyle name="Normal 78 2 2 2 2 6" xfId="6996"/>
    <cellStyle name="Normal 5 3 2 2 2 2 6" xfId="6997"/>
    <cellStyle name="Normal 80 2 2 2 2 6" xfId="6998"/>
    <cellStyle name="Normal 79 2 2 2 2 6" xfId="6999"/>
    <cellStyle name="Normal 6 8 2 2 2 2 6" xfId="7000"/>
    <cellStyle name="Normal 5 2 2 2 2 2 6" xfId="7001"/>
    <cellStyle name="Normal 6 2 7 2 2 2 6" xfId="7002"/>
    <cellStyle name="Comma 2 2 3 2 2 2 2 6" xfId="7003"/>
    <cellStyle name="Comma 2 3 6 2 2 2 2 6" xfId="7004"/>
    <cellStyle name="Normal 18 2 2 2 2 2 6" xfId="7005"/>
    <cellStyle name="Normal 19 2 2 2 2 2 6" xfId="7006"/>
    <cellStyle name="Normal 2 2 3 2 2 2 2 6" xfId="7007"/>
    <cellStyle name="Normal 2 3 6 2 2 2 2 6" xfId="7008"/>
    <cellStyle name="Normal 2 3 2 2 2 2 2 6" xfId="7009"/>
    <cellStyle name="Normal 2 3 4 2 2 2 2 6" xfId="7010"/>
    <cellStyle name="Normal 2 3 5 2 2 2 2 6" xfId="7011"/>
    <cellStyle name="Normal 2 4 2 2 2 2 2 6" xfId="7012"/>
    <cellStyle name="Normal 2 5 2 2 2 2 6" xfId="7013"/>
    <cellStyle name="Normal 28 3 2 2 2 2 6" xfId="7014"/>
    <cellStyle name="Normal 3 2 2 2 2 2 2 6" xfId="7015"/>
    <cellStyle name="Normal 3 3 2 2 2 2 6" xfId="7016"/>
    <cellStyle name="Normal 30 3 2 2 2 2 6" xfId="7017"/>
    <cellStyle name="Normal 4 2 2 2 2 2 6" xfId="7018"/>
    <cellStyle name="Normal 40 2 2 2 2 2 6" xfId="7019"/>
    <cellStyle name="Normal 41 2 2 2 2 2 6" xfId="7020"/>
    <cellStyle name="Normal 42 2 2 2 2 2 6" xfId="7021"/>
    <cellStyle name="Normal 43 2 2 2 2 2 6" xfId="7022"/>
    <cellStyle name="Normal 44 2 2 2 2 2 6" xfId="7023"/>
    <cellStyle name="Normal 45 2 2 2 2 2 6" xfId="7024"/>
    <cellStyle name="Normal 46 2 2 2 2 2 6" xfId="7025"/>
    <cellStyle name="Normal 47 2 2 2 2 2 6" xfId="7026"/>
    <cellStyle name="Normal 51 2 2 2 2 6" xfId="7027"/>
    <cellStyle name="Normal 52 2 2 2 2 6" xfId="7028"/>
    <cellStyle name="Normal 53 2 2 2 2 6" xfId="7029"/>
    <cellStyle name="Normal 55 2 2 2 2 6" xfId="7030"/>
    <cellStyle name="Normal 56 2 2 2 2 6" xfId="7031"/>
    <cellStyle name="Normal 57 2 2 2 2 6" xfId="7032"/>
    <cellStyle name="Normal 6 2 3 2 2 2 2 6" xfId="7033"/>
    <cellStyle name="Normal 6 3 2 2 2 2 6" xfId="7034"/>
    <cellStyle name="Normal 60 2 2 2 2 6" xfId="7035"/>
    <cellStyle name="Normal 64 2 2 2 2 6" xfId="7036"/>
    <cellStyle name="Normal 65 2 2 2 2 6" xfId="7037"/>
    <cellStyle name="Normal 66 2 2 2 2 6" xfId="7038"/>
    <cellStyle name="Normal 67 2 2 2 2 6" xfId="7039"/>
    <cellStyle name="Normal 7 6 2 2 2 2 6" xfId="7040"/>
    <cellStyle name="Normal 71 2 2 2 2 6" xfId="7041"/>
    <cellStyle name="Normal 72 2 2 2 2 6" xfId="7042"/>
    <cellStyle name="Normal 73 2 2 2 2 6" xfId="7043"/>
    <cellStyle name="Normal 74 2 2 2 2 6" xfId="7044"/>
    <cellStyle name="Normal 76 2 2 2 2 6" xfId="7045"/>
    <cellStyle name="Normal 8 3 2 2 2 2 6" xfId="7046"/>
    <cellStyle name="Normal 81 2 2 2 2 6" xfId="7047"/>
    <cellStyle name="Normal 95 5" xfId="7048"/>
    <cellStyle name="Normal 78 6 5" xfId="7049"/>
    <cellStyle name="Normal 96 5" xfId="7050"/>
    <cellStyle name="Normal 5 3 6 5" xfId="7051"/>
    <cellStyle name="Normal 80 6 5" xfId="7052"/>
    <cellStyle name="Normal 79 6 5" xfId="7053"/>
    <cellStyle name="Normal 6 8 6 5" xfId="7054"/>
    <cellStyle name="Normal 5 2 6 5" xfId="7055"/>
    <cellStyle name="Normal 6 2 11 5" xfId="7056"/>
    <cellStyle name="Comma 2 2 3 6 5" xfId="7057"/>
    <cellStyle name="Comma 2 3 6 6 5" xfId="7058"/>
    <cellStyle name="Normal 18 2 6 5" xfId="7059"/>
    <cellStyle name="Normal 19 2 6 5" xfId="7060"/>
    <cellStyle name="Normal 2 2 3 6 5" xfId="7061"/>
    <cellStyle name="Normal 2 3 6 6 5" xfId="7062"/>
    <cellStyle name="Normal 2 3 2 6 5" xfId="7063"/>
    <cellStyle name="Normal 2 3 4 6 5" xfId="7064"/>
    <cellStyle name="Normal 2 3 5 6 5" xfId="7065"/>
    <cellStyle name="Normal 2 4 2 6 5" xfId="7066"/>
    <cellStyle name="Normal 2 5 6 5" xfId="7067"/>
    <cellStyle name="Normal 28 3 6 5" xfId="7068"/>
    <cellStyle name="Normal 3 2 2 6 5" xfId="7069"/>
    <cellStyle name="Normal 3 3 6 5" xfId="7070"/>
    <cellStyle name="Normal 30 3 6 5" xfId="7071"/>
    <cellStyle name="Normal 4 2 6 5" xfId="7072"/>
    <cellStyle name="Normal 40 2 6 5" xfId="7073"/>
    <cellStyle name="Normal 41 2 6 5" xfId="7074"/>
    <cellStyle name="Normal 42 2 6 5" xfId="7075"/>
    <cellStyle name="Normal 43 2 6 5" xfId="7076"/>
    <cellStyle name="Normal 44 2 6 5" xfId="7077"/>
    <cellStyle name="Normal 45 2 6 5" xfId="7078"/>
    <cellStyle name="Normal 46 2 6 5" xfId="7079"/>
    <cellStyle name="Normal 47 2 6 5" xfId="7080"/>
    <cellStyle name="Normal 51 6 5" xfId="7081"/>
    <cellStyle name="Normal 52 6 5" xfId="7082"/>
    <cellStyle name="Normal 53 6 5" xfId="7083"/>
    <cellStyle name="Normal 55 6 5" xfId="7084"/>
    <cellStyle name="Normal 56 6 5" xfId="7085"/>
    <cellStyle name="Normal 57 6 5" xfId="7086"/>
    <cellStyle name="Normal 6 2 3 6 5" xfId="7087"/>
    <cellStyle name="Normal 6 3 6 5" xfId="7088"/>
    <cellStyle name="Normal 60 6 5" xfId="7089"/>
    <cellStyle name="Normal 64 6 5" xfId="7090"/>
    <cellStyle name="Normal 65 6 5" xfId="7091"/>
    <cellStyle name="Normal 66 6 5" xfId="7092"/>
    <cellStyle name="Normal 67 6 5" xfId="7093"/>
    <cellStyle name="Normal 7 6 6 5" xfId="7094"/>
    <cellStyle name="Normal 71 6 5" xfId="7095"/>
    <cellStyle name="Normal 72 6 5" xfId="7096"/>
    <cellStyle name="Normal 73 6 5" xfId="7097"/>
    <cellStyle name="Normal 74 6 5" xfId="7098"/>
    <cellStyle name="Normal 76 6 5" xfId="7099"/>
    <cellStyle name="Normal 8 3 6 5" xfId="7100"/>
    <cellStyle name="Normal 81 6 5" xfId="7101"/>
    <cellStyle name="Normal 78 2 5 5" xfId="7102"/>
    <cellStyle name="Normal 5 3 2 5 5" xfId="7103"/>
    <cellStyle name="Normal 80 2 5 5" xfId="7104"/>
    <cellStyle name="Normal 79 2 5 5" xfId="7105"/>
    <cellStyle name="Normal 6 8 2 5 5" xfId="7106"/>
    <cellStyle name="Normal 5 2 2 5 5" xfId="7107"/>
    <cellStyle name="Normal 6 2 7 5 5" xfId="7108"/>
    <cellStyle name="Comma 2 2 3 2 5 5" xfId="7109"/>
    <cellStyle name="Comma 2 3 6 2 5 5" xfId="7110"/>
    <cellStyle name="Normal 18 2 2 5 5" xfId="7111"/>
    <cellStyle name="Normal 19 2 2 5 5" xfId="7112"/>
    <cellStyle name="Normal 2 2 3 2 5 5" xfId="7113"/>
    <cellStyle name="Normal 2 3 6 2 5 5" xfId="7114"/>
    <cellStyle name="Normal 2 3 2 2 5 5" xfId="7115"/>
    <cellStyle name="Normal 2 3 4 2 5 5" xfId="7116"/>
    <cellStyle name="Normal 2 3 5 2 5 5" xfId="7117"/>
    <cellStyle name="Normal 2 4 2 2 5 5" xfId="7118"/>
    <cellStyle name="Normal 2 5 2 5 5" xfId="7119"/>
    <cellStyle name="Normal 28 3 2 5 5" xfId="7120"/>
    <cellStyle name="Normal 3 2 2 2 5 5" xfId="7121"/>
    <cellStyle name="Normal 3 3 2 5 5" xfId="7122"/>
    <cellStyle name="Normal 30 3 2 5 5" xfId="7123"/>
    <cellStyle name="Normal 4 2 2 5 5" xfId="7124"/>
    <cellStyle name="Normal 40 2 2 5 5" xfId="7125"/>
    <cellStyle name="Normal 41 2 2 5 5" xfId="7126"/>
    <cellStyle name="Normal 42 2 2 5 5" xfId="7127"/>
    <cellStyle name="Normal 43 2 2 5 5" xfId="7128"/>
    <cellStyle name="Normal 44 2 2 5 5" xfId="7129"/>
    <cellStyle name="Normal 45 2 2 5 5" xfId="7130"/>
    <cellStyle name="Normal 46 2 2 5 5" xfId="7131"/>
    <cellStyle name="Normal 47 2 2 5 5" xfId="7132"/>
    <cellStyle name="Normal 51 2 5 5" xfId="7133"/>
    <cellStyle name="Normal 52 2 5 5" xfId="7134"/>
    <cellStyle name="Normal 53 2 5 5" xfId="7135"/>
    <cellStyle name="Normal 55 2 5 5" xfId="7136"/>
    <cellStyle name="Normal 56 2 5 5" xfId="7137"/>
    <cellStyle name="Normal 57 2 5 5" xfId="7138"/>
    <cellStyle name="Normal 6 2 3 2 5 5" xfId="7139"/>
    <cellStyle name="Normal 6 3 2 5 5" xfId="7140"/>
    <cellStyle name="Normal 60 2 5 5" xfId="7141"/>
    <cellStyle name="Normal 64 2 5 5" xfId="7142"/>
    <cellStyle name="Normal 65 2 5 5" xfId="7143"/>
    <cellStyle name="Normal 66 2 5 5" xfId="7144"/>
    <cellStyle name="Normal 67 2 5 5" xfId="7145"/>
    <cellStyle name="Normal 7 6 2 5 5" xfId="7146"/>
    <cellStyle name="Normal 71 2 5 5" xfId="7147"/>
    <cellStyle name="Normal 72 2 5 5" xfId="7148"/>
    <cellStyle name="Normal 73 2 5 5" xfId="7149"/>
    <cellStyle name="Normal 74 2 5 5" xfId="7150"/>
    <cellStyle name="Normal 76 2 5 5" xfId="7151"/>
    <cellStyle name="Normal 8 3 2 5 5" xfId="7152"/>
    <cellStyle name="Normal 81 2 5 5" xfId="7153"/>
    <cellStyle name="Normal 78 3 4 5" xfId="7154"/>
    <cellStyle name="Normal 5 3 3 4 5" xfId="7155"/>
    <cellStyle name="Normal 80 3 4 5" xfId="7156"/>
    <cellStyle name="Normal 79 3 4 5" xfId="7157"/>
    <cellStyle name="Normal 6 8 3 4 5" xfId="7158"/>
    <cellStyle name="Normal 5 2 3 4 5" xfId="7159"/>
    <cellStyle name="Normal 6 2 8 4 5" xfId="7160"/>
    <cellStyle name="Comma 2 2 3 3 4 5" xfId="7161"/>
    <cellStyle name="Comma 2 3 6 3 4 5" xfId="7162"/>
    <cellStyle name="Normal 18 2 3 4 5" xfId="7163"/>
    <cellStyle name="Normal 19 2 3 4 5" xfId="7164"/>
    <cellStyle name="Normal 2 2 3 3 4 5" xfId="7165"/>
    <cellStyle name="Normal 2 3 6 3 4 5" xfId="7166"/>
    <cellStyle name="Normal 2 3 2 3 4 5" xfId="7167"/>
    <cellStyle name="Normal 2 3 4 3 4 5" xfId="7168"/>
    <cellStyle name="Normal 2 3 5 3 4 5" xfId="7169"/>
    <cellStyle name="Normal 2 4 2 3 4 5" xfId="7170"/>
    <cellStyle name="Normal 2 5 3 4 5" xfId="7171"/>
    <cellStyle name="Normal 28 3 3 4 5" xfId="7172"/>
    <cellStyle name="Normal 3 2 2 3 4 5" xfId="7173"/>
    <cellStyle name="Normal 3 3 3 4 5" xfId="7174"/>
    <cellStyle name="Normal 30 3 3 4 5" xfId="7175"/>
    <cellStyle name="Normal 4 2 3 4 5" xfId="7176"/>
    <cellStyle name="Normal 40 2 3 4 5" xfId="7177"/>
    <cellStyle name="Normal 41 2 3 4 5" xfId="7178"/>
    <cellStyle name="Normal 42 2 3 4 5" xfId="7179"/>
    <cellStyle name="Normal 43 2 3 4 5" xfId="7180"/>
    <cellStyle name="Normal 44 2 3 4 5" xfId="7181"/>
    <cellStyle name="Normal 45 2 3 4 5" xfId="7182"/>
    <cellStyle name="Normal 46 2 3 4 5" xfId="7183"/>
    <cellStyle name="Normal 47 2 3 4 5" xfId="7184"/>
    <cellStyle name="Normal 51 3 4 5" xfId="7185"/>
    <cellStyle name="Normal 52 3 4 5" xfId="7186"/>
    <cellStyle name="Normal 53 3 4 5" xfId="7187"/>
    <cellStyle name="Normal 55 3 4 5" xfId="7188"/>
    <cellStyle name="Normal 56 3 4 5" xfId="7189"/>
    <cellStyle name="Normal 57 3 4 5" xfId="7190"/>
    <cellStyle name="Normal 6 2 3 3 4 5" xfId="7191"/>
    <cellStyle name="Normal 6 3 3 4 5" xfId="7192"/>
    <cellStyle name="Normal 60 3 4 5" xfId="7193"/>
    <cellStyle name="Normal 64 3 4 5" xfId="7194"/>
    <cellStyle name="Normal 65 3 4 5" xfId="7195"/>
    <cellStyle name="Normal 66 3 4 5" xfId="7196"/>
    <cellStyle name="Normal 67 3 4 5" xfId="7197"/>
    <cellStyle name="Normal 7 6 3 4 5" xfId="7198"/>
    <cellStyle name="Normal 71 3 4 5" xfId="7199"/>
    <cellStyle name="Normal 72 3 4 5" xfId="7200"/>
    <cellStyle name="Normal 73 3 4 5" xfId="7201"/>
    <cellStyle name="Normal 74 3 4 5" xfId="7202"/>
    <cellStyle name="Normal 76 3 4 5" xfId="7203"/>
    <cellStyle name="Normal 8 3 3 4 5" xfId="7204"/>
    <cellStyle name="Normal 81 3 4 5" xfId="7205"/>
    <cellStyle name="Normal 78 2 2 4 5" xfId="7206"/>
    <cellStyle name="Normal 5 3 2 2 4 5" xfId="7207"/>
    <cellStyle name="Normal 80 2 2 4 5" xfId="7208"/>
    <cellStyle name="Normal 79 2 2 4 5" xfId="7209"/>
    <cellStyle name="Normal 6 8 2 2 4 5" xfId="7210"/>
    <cellStyle name="Normal 5 2 2 2 4 5" xfId="7211"/>
    <cellStyle name="Normal 6 2 7 2 4 5" xfId="7212"/>
    <cellStyle name="Comma 2 2 3 2 2 4 5" xfId="7213"/>
    <cellStyle name="Comma 2 3 6 2 2 4 5" xfId="7214"/>
    <cellStyle name="Normal 18 2 2 2 4 5" xfId="7215"/>
    <cellStyle name="Normal 19 2 2 2 4 5" xfId="7216"/>
    <cellStyle name="Normal 2 2 3 2 2 4 5" xfId="7217"/>
    <cellStyle name="Normal 2 3 6 2 2 4 5" xfId="7218"/>
    <cellStyle name="Normal 2 3 2 2 2 4 5" xfId="7219"/>
    <cellStyle name="Normal 2 3 4 2 2 4 5" xfId="7220"/>
    <cellStyle name="Normal 2 3 5 2 2 4 5" xfId="7221"/>
    <cellStyle name="Normal 2 4 2 2 2 4 5" xfId="7222"/>
    <cellStyle name="Normal 2 5 2 2 4 5" xfId="7223"/>
    <cellStyle name="Normal 28 3 2 2 4 5" xfId="7224"/>
    <cellStyle name="Normal 3 2 2 2 2 4 5" xfId="7225"/>
    <cellStyle name="Normal 3 3 2 2 4 5" xfId="7226"/>
    <cellStyle name="Normal 30 3 2 2 4 5" xfId="7227"/>
    <cellStyle name="Normal 4 2 2 2 4 5" xfId="7228"/>
    <cellStyle name="Normal 40 2 2 2 4 5" xfId="7229"/>
    <cellStyle name="Normal 41 2 2 2 4 5" xfId="7230"/>
    <cellStyle name="Normal 42 2 2 2 4 5" xfId="7231"/>
    <cellStyle name="Normal 43 2 2 2 4 5" xfId="7232"/>
    <cellStyle name="Normal 44 2 2 2 4 5" xfId="7233"/>
    <cellStyle name="Normal 45 2 2 2 4 5" xfId="7234"/>
    <cellStyle name="Normal 46 2 2 2 4 5" xfId="7235"/>
    <cellStyle name="Normal 47 2 2 2 4 5" xfId="7236"/>
    <cellStyle name="Normal 51 2 2 4 5" xfId="7237"/>
    <cellStyle name="Normal 52 2 2 4 5" xfId="7238"/>
    <cellStyle name="Normal 53 2 2 4 5" xfId="7239"/>
    <cellStyle name="Normal 55 2 2 4 5" xfId="7240"/>
    <cellStyle name="Normal 56 2 2 4 5" xfId="7241"/>
    <cellStyle name="Normal 57 2 2 4 5" xfId="7242"/>
    <cellStyle name="Normal 6 2 3 2 2 4 5" xfId="7243"/>
    <cellStyle name="Normal 6 3 2 2 4 5" xfId="7244"/>
    <cellStyle name="Normal 60 2 2 4 5" xfId="7245"/>
    <cellStyle name="Normal 64 2 2 4 5" xfId="7246"/>
    <cellStyle name="Normal 65 2 2 4 5" xfId="7247"/>
    <cellStyle name="Normal 66 2 2 4 5" xfId="7248"/>
    <cellStyle name="Normal 67 2 2 4 5" xfId="7249"/>
    <cellStyle name="Normal 7 6 2 2 4 5" xfId="7250"/>
    <cellStyle name="Normal 71 2 2 4 5" xfId="7251"/>
    <cellStyle name="Normal 72 2 2 4 5" xfId="7252"/>
    <cellStyle name="Normal 73 2 2 4 5" xfId="7253"/>
    <cellStyle name="Normal 74 2 2 4 5" xfId="7254"/>
    <cellStyle name="Normal 76 2 2 4 5" xfId="7255"/>
    <cellStyle name="Normal 8 3 2 2 4 5" xfId="7256"/>
    <cellStyle name="Normal 81 2 2 4 5" xfId="7257"/>
    <cellStyle name="Normal 78 4 3 5" xfId="7258"/>
    <cellStyle name="Normal 5 3 4 3 5" xfId="7259"/>
    <cellStyle name="Normal 80 4 3 5" xfId="7260"/>
    <cellStyle name="Normal 79 4 3 5" xfId="7261"/>
    <cellStyle name="Normal 6 8 4 3 5" xfId="7262"/>
    <cellStyle name="Normal 5 2 4 3 5" xfId="7263"/>
    <cellStyle name="Normal 6 2 9 3 5" xfId="7264"/>
    <cellStyle name="Comma 2 2 3 4 3 5" xfId="7265"/>
    <cellStyle name="Comma 2 3 6 4 3 5" xfId="7266"/>
    <cellStyle name="Normal 18 2 4 3 5" xfId="7267"/>
    <cellStyle name="Normal 19 2 4 3 5" xfId="7268"/>
    <cellStyle name="Normal 2 2 3 4 3 5" xfId="7269"/>
    <cellStyle name="Normal 2 3 6 4 3 5" xfId="7270"/>
    <cellStyle name="Normal 2 3 2 4 3 5" xfId="7271"/>
    <cellStyle name="Normal 2 3 4 4 3 5" xfId="7272"/>
    <cellStyle name="Normal 2 3 5 4 3 5" xfId="7273"/>
    <cellStyle name="Normal 2 4 2 4 3 5" xfId="7274"/>
    <cellStyle name="Normal 2 5 4 3 5" xfId="7275"/>
    <cellStyle name="Normal 28 3 4 3 5" xfId="7276"/>
    <cellStyle name="Normal 3 2 2 4 3 5" xfId="7277"/>
    <cellStyle name="Normal 3 3 4 3 5" xfId="7278"/>
    <cellStyle name="Normal 30 3 4 3 5" xfId="7279"/>
    <cellStyle name="Normal 4 2 4 3 5" xfId="7280"/>
    <cellStyle name="Normal 40 2 4 3 5" xfId="7281"/>
    <cellStyle name="Normal 41 2 4 3 5" xfId="7282"/>
    <cellStyle name="Normal 42 2 4 3 5" xfId="7283"/>
    <cellStyle name="Normal 43 2 4 3 5" xfId="7284"/>
    <cellStyle name="Normal 44 2 4 3 5" xfId="7285"/>
    <cellStyle name="Normal 45 2 4 3 5" xfId="7286"/>
    <cellStyle name="Normal 46 2 4 3 5" xfId="7287"/>
    <cellStyle name="Normal 47 2 4 3 5" xfId="7288"/>
    <cellStyle name="Normal 51 4 3 5" xfId="7289"/>
    <cellStyle name="Normal 52 4 3 5" xfId="7290"/>
    <cellStyle name="Normal 53 4 3 5" xfId="7291"/>
    <cellStyle name="Normal 55 4 3 5" xfId="7292"/>
    <cellStyle name="Normal 56 4 3 5" xfId="7293"/>
    <cellStyle name="Normal 57 4 3 5" xfId="7294"/>
    <cellStyle name="Normal 6 2 3 4 3 5" xfId="7295"/>
    <cellStyle name="Normal 6 3 4 3 5" xfId="7296"/>
    <cellStyle name="Normal 60 4 3 5" xfId="7297"/>
    <cellStyle name="Normal 64 4 3 5" xfId="7298"/>
    <cellStyle name="Normal 65 4 3 5" xfId="7299"/>
    <cellStyle name="Normal 66 4 3 5" xfId="7300"/>
    <cellStyle name="Normal 67 4 3 5" xfId="7301"/>
    <cellStyle name="Normal 7 6 4 3 5" xfId="7302"/>
    <cellStyle name="Normal 71 4 3 5" xfId="7303"/>
    <cellStyle name="Normal 72 4 3 5" xfId="7304"/>
    <cellStyle name="Normal 73 4 3 5" xfId="7305"/>
    <cellStyle name="Normal 74 4 3 5" xfId="7306"/>
    <cellStyle name="Normal 76 4 3 5" xfId="7307"/>
    <cellStyle name="Normal 8 3 4 3 5" xfId="7308"/>
    <cellStyle name="Normal 81 4 3 5" xfId="7309"/>
    <cellStyle name="Normal 78 2 3 3 5" xfId="7310"/>
    <cellStyle name="Normal 5 3 2 3 3 5" xfId="7311"/>
    <cellStyle name="Normal 80 2 3 3 5" xfId="7312"/>
    <cellStyle name="Normal 79 2 3 3 5" xfId="7313"/>
    <cellStyle name="Normal 6 8 2 3 3 5" xfId="7314"/>
    <cellStyle name="Normal 5 2 2 3 3 5" xfId="7315"/>
    <cellStyle name="Normal 6 2 7 3 3 5" xfId="7316"/>
    <cellStyle name="Comma 2 2 3 2 3 3 5" xfId="7317"/>
    <cellStyle name="Comma 2 3 6 2 3 3 5" xfId="7318"/>
    <cellStyle name="Normal 18 2 2 3 3 5" xfId="7319"/>
    <cellStyle name="Normal 19 2 2 3 3 5" xfId="7320"/>
    <cellStyle name="Normal 2 2 3 2 3 3 5" xfId="7321"/>
    <cellStyle name="Normal 2 3 6 2 3 3 5" xfId="7322"/>
    <cellStyle name="Normal 2 3 2 2 3 3 5" xfId="7323"/>
    <cellStyle name="Normal 2 3 4 2 3 3 5" xfId="7324"/>
    <cellStyle name="Normal 2 3 5 2 3 3 5" xfId="7325"/>
    <cellStyle name="Normal 2 4 2 2 3 3 5" xfId="7326"/>
    <cellStyle name="Normal 2 5 2 3 3 5" xfId="7327"/>
    <cellStyle name="Normal 28 3 2 3 3 5" xfId="7328"/>
    <cellStyle name="Normal 3 2 2 2 3 3 5" xfId="7329"/>
    <cellStyle name="Normal 3 3 2 3 3 5" xfId="7330"/>
    <cellStyle name="Normal 30 3 2 3 3 5" xfId="7331"/>
    <cellStyle name="Normal 4 2 2 3 3 5" xfId="7332"/>
    <cellStyle name="Normal 40 2 2 3 3 5" xfId="7333"/>
    <cellStyle name="Normal 41 2 2 3 3 5" xfId="7334"/>
    <cellStyle name="Normal 42 2 2 3 3 5" xfId="7335"/>
    <cellStyle name="Normal 43 2 2 3 3 5" xfId="7336"/>
    <cellStyle name="Normal 44 2 2 3 3 5" xfId="7337"/>
    <cellStyle name="Normal 45 2 2 3 3 5" xfId="7338"/>
    <cellStyle name="Normal 46 2 2 3 3 5" xfId="7339"/>
    <cellStyle name="Normal 47 2 2 3 3 5" xfId="7340"/>
    <cellStyle name="Normal 51 2 3 3 5" xfId="7341"/>
    <cellStyle name="Normal 52 2 3 3 5" xfId="7342"/>
    <cellStyle name="Normal 53 2 3 3 5" xfId="7343"/>
    <cellStyle name="Normal 55 2 3 3 5" xfId="7344"/>
    <cellStyle name="Normal 56 2 3 3 5" xfId="7345"/>
    <cellStyle name="Normal 57 2 3 3 5" xfId="7346"/>
    <cellStyle name="Normal 6 2 3 2 3 3 5" xfId="7347"/>
    <cellStyle name="Normal 6 3 2 3 3 5" xfId="7348"/>
    <cellStyle name="Normal 60 2 3 3 5" xfId="7349"/>
    <cellStyle name="Normal 64 2 3 3 5" xfId="7350"/>
    <cellStyle name="Normal 65 2 3 3 5" xfId="7351"/>
    <cellStyle name="Normal 66 2 3 3 5" xfId="7352"/>
    <cellStyle name="Normal 67 2 3 3 5" xfId="7353"/>
    <cellStyle name="Normal 7 6 2 3 3 5" xfId="7354"/>
    <cellStyle name="Normal 71 2 3 3 5" xfId="7355"/>
    <cellStyle name="Normal 72 2 3 3 5" xfId="7356"/>
    <cellStyle name="Normal 73 2 3 3 5" xfId="7357"/>
    <cellStyle name="Normal 74 2 3 3 5" xfId="7358"/>
    <cellStyle name="Normal 76 2 3 3 5" xfId="7359"/>
    <cellStyle name="Normal 8 3 2 3 3 5" xfId="7360"/>
    <cellStyle name="Normal 81 2 3 3 5" xfId="7361"/>
    <cellStyle name="Normal 78 3 2 3 5" xfId="7362"/>
    <cellStyle name="Normal 5 3 3 2 3 5" xfId="7363"/>
    <cellStyle name="Normal 80 3 2 3 5" xfId="7364"/>
    <cellStyle name="Normal 79 3 2 3 5" xfId="7365"/>
    <cellStyle name="Normal 6 8 3 2 3 5" xfId="7366"/>
    <cellStyle name="Normal 5 2 3 2 3 5" xfId="7367"/>
    <cellStyle name="Normal 6 2 8 2 3 5" xfId="7368"/>
    <cellStyle name="Comma 2 2 3 3 2 3 5" xfId="7369"/>
    <cellStyle name="Comma 2 3 6 3 2 3 5" xfId="7370"/>
    <cellStyle name="Normal 18 2 3 2 3 5" xfId="7371"/>
    <cellStyle name="Normal 19 2 3 2 3 5" xfId="7372"/>
    <cellStyle name="Normal 2 2 3 3 2 3 5" xfId="7373"/>
    <cellStyle name="Normal 2 3 6 3 2 3 5" xfId="7374"/>
    <cellStyle name="Normal 2 3 2 3 2 3 5" xfId="7375"/>
    <cellStyle name="Normal 2 3 4 3 2 3 5" xfId="7376"/>
    <cellStyle name="Normal 2 3 5 3 2 3 5" xfId="7377"/>
    <cellStyle name="Normal 2 4 2 3 2 3 5" xfId="7378"/>
    <cellStyle name="Normal 2 5 3 2 3 5" xfId="7379"/>
    <cellStyle name="Normal 28 3 3 2 3 5" xfId="7380"/>
    <cellStyle name="Normal 3 2 2 3 2 3 5" xfId="7381"/>
    <cellStyle name="Normal 3 3 3 2 3 5" xfId="7382"/>
    <cellStyle name="Normal 30 3 3 2 3 5" xfId="7383"/>
    <cellStyle name="Normal 4 2 3 2 3 5" xfId="7384"/>
    <cellStyle name="Normal 40 2 3 2 3 5" xfId="7385"/>
    <cellStyle name="Normal 41 2 3 2 3 5" xfId="7386"/>
    <cellStyle name="Normal 42 2 3 2 3 5" xfId="7387"/>
    <cellStyle name="Normal 43 2 3 2 3 5" xfId="7388"/>
    <cellStyle name="Normal 44 2 3 2 3 5" xfId="7389"/>
    <cellStyle name="Normal 45 2 3 2 3 5" xfId="7390"/>
    <cellStyle name="Normal 46 2 3 2 3 5" xfId="7391"/>
    <cellStyle name="Normal 47 2 3 2 3 5" xfId="7392"/>
    <cellStyle name="Normal 51 3 2 3 5" xfId="7393"/>
    <cellStyle name="Normal 52 3 2 3 5" xfId="7394"/>
    <cellStyle name="Normal 53 3 2 3 5" xfId="7395"/>
    <cellStyle name="Normal 55 3 2 3 5" xfId="7396"/>
    <cellStyle name="Normal 56 3 2 3 5" xfId="7397"/>
    <cellStyle name="Normal 57 3 2 3 5" xfId="7398"/>
    <cellStyle name="Normal 6 2 3 3 2 3 5" xfId="7399"/>
    <cellStyle name="Normal 6 3 3 2 3 5" xfId="7400"/>
    <cellStyle name="Normal 60 3 2 3 5" xfId="7401"/>
    <cellStyle name="Normal 64 3 2 3 5" xfId="7402"/>
    <cellStyle name="Normal 65 3 2 3 5" xfId="7403"/>
    <cellStyle name="Normal 66 3 2 3 5" xfId="7404"/>
    <cellStyle name="Normal 67 3 2 3 5" xfId="7405"/>
    <cellStyle name="Normal 7 6 3 2 3 5" xfId="7406"/>
    <cellStyle name="Normal 71 3 2 3 5" xfId="7407"/>
    <cellStyle name="Normal 72 3 2 3 5" xfId="7408"/>
    <cellStyle name="Normal 73 3 2 3 5" xfId="7409"/>
    <cellStyle name="Normal 74 3 2 3 5" xfId="7410"/>
    <cellStyle name="Normal 76 3 2 3 5" xfId="7411"/>
    <cellStyle name="Normal 8 3 3 2 3 5" xfId="7412"/>
    <cellStyle name="Normal 81 3 2 3 5" xfId="7413"/>
    <cellStyle name="Normal 78 2 2 2 3 5" xfId="7414"/>
    <cellStyle name="Normal 5 3 2 2 2 3 5" xfId="7415"/>
    <cellStyle name="Normal 80 2 2 2 3 5" xfId="7416"/>
    <cellStyle name="Normal 79 2 2 2 3 5" xfId="7417"/>
    <cellStyle name="Normal 6 8 2 2 2 3 5" xfId="7418"/>
    <cellStyle name="Normal 5 2 2 2 2 3 5" xfId="7419"/>
    <cellStyle name="Normal 6 2 7 2 2 3 5" xfId="7420"/>
    <cellStyle name="Comma 2 2 3 2 2 2 3 5" xfId="7421"/>
    <cellStyle name="Comma 2 3 6 2 2 2 3 5" xfId="7422"/>
    <cellStyle name="Normal 18 2 2 2 2 3 5" xfId="7423"/>
    <cellStyle name="Normal 19 2 2 2 2 3 5" xfId="7424"/>
    <cellStyle name="Normal 2 2 3 2 2 2 3 5" xfId="7425"/>
    <cellStyle name="Normal 2 3 6 2 2 2 3 5" xfId="7426"/>
    <cellStyle name="Normal 2 3 2 2 2 2 3 5" xfId="7427"/>
    <cellStyle name="Normal 2 3 4 2 2 2 3 5" xfId="7428"/>
    <cellStyle name="Normal 2 3 5 2 2 2 3 5" xfId="7429"/>
    <cellStyle name="Normal 2 4 2 2 2 2 3 5" xfId="7430"/>
    <cellStyle name="Normal 2 5 2 2 2 3 5" xfId="7431"/>
    <cellStyle name="Normal 28 3 2 2 2 3 5" xfId="7432"/>
    <cellStyle name="Normal 3 2 2 2 2 2 3 5" xfId="7433"/>
    <cellStyle name="Normal 3 3 2 2 2 3 5" xfId="7434"/>
    <cellStyle name="Normal 30 3 2 2 2 3 5" xfId="7435"/>
    <cellStyle name="Normal 4 2 2 2 2 3 5" xfId="7436"/>
    <cellStyle name="Normal 40 2 2 2 2 3 5" xfId="7437"/>
    <cellStyle name="Normal 41 2 2 2 2 3 5" xfId="7438"/>
    <cellStyle name="Normal 42 2 2 2 2 3 5" xfId="7439"/>
    <cellStyle name="Normal 43 2 2 2 2 3 5" xfId="7440"/>
    <cellStyle name="Normal 44 2 2 2 2 3 5" xfId="7441"/>
    <cellStyle name="Normal 45 2 2 2 2 3 5" xfId="7442"/>
    <cellStyle name="Normal 46 2 2 2 2 3 5" xfId="7443"/>
    <cellStyle name="Normal 47 2 2 2 2 3 5" xfId="7444"/>
    <cellStyle name="Normal 51 2 2 2 3 5" xfId="7445"/>
    <cellStyle name="Normal 52 2 2 2 3 5" xfId="7446"/>
    <cellStyle name="Normal 53 2 2 2 3 5" xfId="7447"/>
    <cellStyle name="Normal 55 2 2 2 3 5" xfId="7448"/>
    <cellStyle name="Normal 56 2 2 2 3 5" xfId="7449"/>
    <cellStyle name="Normal 57 2 2 2 3 5" xfId="7450"/>
    <cellStyle name="Normal 6 2 3 2 2 2 3 5" xfId="7451"/>
    <cellStyle name="Normal 6 3 2 2 2 3 5" xfId="7452"/>
    <cellStyle name="Normal 60 2 2 2 3 5" xfId="7453"/>
    <cellStyle name="Normal 64 2 2 2 3 5" xfId="7454"/>
    <cellStyle name="Normal 65 2 2 2 3 5" xfId="7455"/>
    <cellStyle name="Normal 66 2 2 2 3 5" xfId="7456"/>
    <cellStyle name="Normal 67 2 2 2 3 5" xfId="7457"/>
    <cellStyle name="Normal 7 6 2 2 2 3 5" xfId="7458"/>
    <cellStyle name="Normal 71 2 2 2 3 5" xfId="7459"/>
    <cellStyle name="Normal 72 2 2 2 3 5" xfId="7460"/>
    <cellStyle name="Normal 73 2 2 2 3 5" xfId="7461"/>
    <cellStyle name="Normal 74 2 2 2 3 5" xfId="7462"/>
    <cellStyle name="Normal 76 2 2 2 3 5" xfId="7463"/>
    <cellStyle name="Normal 8 3 2 2 2 3 5" xfId="7464"/>
    <cellStyle name="Normal 81 2 2 2 3 5" xfId="7465"/>
    <cellStyle name="Normal 90 2 5" xfId="7466"/>
    <cellStyle name="Normal 78 5 2 5" xfId="7467"/>
    <cellStyle name="Normal 91 2 5" xfId="7468"/>
    <cellStyle name="Normal 5 3 5 2 5" xfId="7469"/>
    <cellStyle name="Normal 80 5 2 5" xfId="7470"/>
    <cellStyle name="Normal 79 5 2 5" xfId="7471"/>
    <cellStyle name="Normal 6 8 5 2 5" xfId="7472"/>
    <cellStyle name="Normal 5 2 5 2 5" xfId="7473"/>
    <cellStyle name="Normal 6 2 10 2 5" xfId="7474"/>
    <cellStyle name="Comma 2 2 3 5 2 5" xfId="7475"/>
    <cellStyle name="Comma 2 3 6 5 2 5" xfId="7476"/>
    <cellStyle name="Normal 18 2 5 2 5" xfId="7477"/>
    <cellStyle name="Normal 19 2 5 2 5" xfId="7478"/>
    <cellStyle name="Normal 2 2 3 5 2 5" xfId="7479"/>
    <cellStyle name="Normal 2 3 6 5 2 5" xfId="7480"/>
    <cellStyle name="Normal 2 3 2 5 2 5" xfId="7481"/>
    <cellStyle name="Normal 2 3 4 5 2 5" xfId="7482"/>
    <cellStyle name="Normal 2 3 5 5 2 5" xfId="7483"/>
    <cellStyle name="Normal 2 4 2 5 2 5" xfId="7484"/>
    <cellStyle name="Normal 2 5 5 2 5" xfId="7485"/>
    <cellStyle name="Normal 28 3 5 2 5" xfId="7486"/>
    <cellStyle name="Normal 3 2 2 5 2 5" xfId="7487"/>
    <cellStyle name="Normal 3 3 5 2 5" xfId="7488"/>
    <cellStyle name="Normal 30 3 5 2 5" xfId="7489"/>
    <cellStyle name="Normal 4 2 5 2 5" xfId="7490"/>
    <cellStyle name="Normal 40 2 5 2 5" xfId="7491"/>
    <cellStyle name="Normal 41 2 5 2 5" xfId="7492"/>
    <cellStyle name="Normal 42 2 5 2 5" xfId="7493"/>
    <cellStyle name="Normal 43 2 5 2 5" xfId="7494"/>
    <cellStyle name="Normal 44 2 5 2 5" xfId="7495"/>
    <cellStyle name="Normal 45 2 5 2 5" xfId="7496"/>
    <cellStyle name="Normal 46 2 5 2 5" xfId="7497"/>
    <cellStyle name="Normal 47 2 5 2 5" xfId="7498"/>
    <cellStyle name="Normal 51 5 2 5" xfId="7499"/>
    <cellStyle name="Normal 52 5 2 5" xfId="7500"/>
    <cellStyle name="Normal 53 5 2 5" xfId="7501"/>
    <cellStyle name="Normal 55 5 2 5" xfId="7502"/>
    <cellStyle name="Normal 56 5 2 5" xfId="7503"/>
    <cellStyle name="Normal 57 5 2 5" xfId="7504"/>
    <cellStyle name="Normal 6 2 3 5 2 5" xfId="7505"/>
    <cellStyle name="Normal 6 3 5 2 5" xfId="7506"/>
    <cellStyle name="Normal 60 5 2 5" xfId="7507"/>
    <cellStyle name="Normal 64 5 2 5" xfId="7508"/>
    <cellStyle name="Normal 65 5 2 5" xfId="7509"/>
    <cellStyle name="Normal 66 5 2 5" xfId="7510"/>
    <cellStyle name="Normal 67 5 2 5" xfId="7511"/>
    <cellStyle name="Normal 7 6 5 2 5" xfId="7512"/>
    <cellStyle name="Normal 71 5 2 5" xfId="7513"/>
    <cellStyle name="Normal 72 5 2 5" xfId="7514"/>
    <cellStyle name="Normal 73 5 2 5" xfId="7515"/>
    <cellStyle name="Normal 74 5 2 5" xfId="7516"/>
    <cellStyle name="Normal 76 5 2 5" xfId="7517"/>
    <cellStyle name="Normal 8 3 5 2 5" xfId="7518"/>
    <cellStyle name="Normal 81 5 2 5" xfId="7519"/>
    <cellStyle name="Normal 78 2 4 2 5" xfId="7520"/>
    <cellStyle name="Normal 5 3 2 4 2 5" xfId="7521"/>
    <cellStyle name="Normal 80 2 4 2 5" xfId="7522"/>
    <cellStyle name="Normal 79 2 4 2 5" xfId="7523"/>
    <cellStyle name="Normal 6 8 2 4 2 5" xfId="7524"/>
    <cellStyle name="Normal 5 2 2 4 2 5" xfId="7525"/>
    <cellStyle name="Normal 6 2 7 4 2 5" xfId="7526"/>
    <cellStyle name="Comma 2 2 3 2 4 2 5" xfId="7527"/>
    <cellStyle name="Comma 2 3 6 2 4 2 5" xfId="7528"/>
    <cellStyle name="Normal 18 2 2 4 2 5" xfId="7529"/>
    <cellStyle name="Normal 19 2 2 4 2 5" xfId="7530"/>
    <cellStyle name="Normal 2 2 3 2 4 2 5" xfId="7531"/>
    <cellStyle name="Normal 2 3 6 2 4 2 5" xfId="7532"/>
    <cellStyle name="Normal 2 3 2 2 4 2 5" xfId="7533"/>
    <cellStyle name="Normal 2 3 4 2 4 2 5" xfId="7534"/>
    <cellStyle name="Normal 2 3 5 2 4 2 5" xfId="7535"/>
    <cellStyle name="Normal 2 4 2 2 4 2 5" xfId="7536"/>
    <cellStyle name="Normal 2 5 2 4 2 5" xfId="7537"/>
    <cellStyle name="Normal 28 3 2 4 2 5" xfId="7538"/>
    <cellStyle name="Normal 3 2 2 2 4 2 5" xfId="7539"/>
    <cellStyle name="Normal 3 3 2 4 2 5" xfId="7540"/>
    <cellStyle name="Normal 30 3 2 4 2 5" xfId="7541"/>
    <cellStyle name="Normal 4 2 2 4 2 5" xfId="7542"/>
    <cellStyle name="Normal 40 2 2 4 2 5" xfId="7543"/>
    <cellStyle name="Normal 41 2 2 4 2 5" xfId="7544"/>
    <cellStyle name="Normal 42 2 2 4 2 5" xfId="7545"/>
    <cellStyle name="Normal 43 2 2 4 2 5" xfId="7546"/>
    <cellStyle name="Normal 44 2 2 4 2 5" xfId="7547"/>
    <cellStyle name="Normal 45 2 2 4 2 5" xfId="7548"/>
    <cellStyle name="Normal 46 2 2 4 2 5" xfId="7549"/>
    <cellStyle name="Normal 47 2 2 4 2 5" xfId="7550"/>
    <cellStyle name="Normal 51 2 4 2 5" xfId="7551"/>
    <cellStyle name="Normal 52 2 4 2 5" xfId="7552"/>
    <cellStyle name="Normal 53 2 4 2 5" xfId="7553"/>
    <cellStyle name="Normal 55 2 4 2 5" xfId="7554"/>
    <cellStyle name="Normal 56 2 4 2 5" xfId="7555"/>
    <cellStyle name="Normal 57 2 4 2 5" xfId="7556"/>
    <cellStyle name="Normal 6 2 3 2 4 2 5" xfId="7557"/>
    <cellStyle name="Normal 6 3 2 4 2 5" xfId="7558"/>
    <cellStyle name="Normal 60 2 4 2 5" xfId="7559"/>
    <cellStyle name="Normal 64 2 4 2 5" xfId="7560"/>
    <cellStyle name="Normal 65 2 4 2 5" xfId="7561"/>
    <cellStyle name="Normal 66 2 4 2 5" xfId="7562"/>
    <cellStyle name="Normal 67 2 4 2 5" xfId="7563"/>
    <cellStyle name="Normal 7 6 2 4 2 5" xfId="7564"/>
    <cellStyle name="Normal 71 2 4 2 5" xfId="7565"/>
    <cellStyle name="Normal 72 2 4 2 5" xfId="7566"/>
    <cellStyle name="Normal 73 2 4 2 5" xfId="7567"/>
    <cellStyle name="Normal 74 2 4 2 5" xfId="7568"/>
    <cellStyle name="Normal 76 2 4 2 5" xfId="7569"/>
    <cellStyle name="Normal 8 3 2 4 2 5" xfId="7570"/>
    <cellStyle name="Normal 81 2 4 2 5" xfId="7571"/>
    <cellStyle name="Normal 78 3 3 2 5" xfId="7572"/>
    <cellStyle name="Normal 5 3 3 3 2 5" xfId="7573"/>
    <cellStyle name="Normal 80 3 3 2 5" xfId="7574"/>
    <cellStyle name="Normal 79 3 3 2 5" xfId="7575"/>
    <cellStyle name="Normal 6 8 3 3 2 5" xfId="7576"/>
    <cellStyle name="Normal 5 2 3 3 2 5" xfId="7577"/>
    <cellStyle name="Normal 6 2 8 3 2 5" xfId="7578"/>
    <cellStyle name="Comma 2 2 3 3 3 2 5" xfId="7579"/>
    <cellStyle name="Comma 2 3 6 3 3 2 5" xfId="7580"/>
    <cellStyle name="Normal 18 2 3 3 2 5" xfId="7581"/>
    <cellStyle name="Normal 19 2 3 3 2 5" xfId="7582"/>
    <cellStyle name="Normal 2 2 3 3 3 2 5" xfId="7583"/>
    <cellStyle name="Normal 2 3 6 3 3 2 5" xfId="7584"/>
    <cellStyle name="Normal 2 3 2 3 3 2 5" xfId="7585"/>
    <cellStyle name="Normal 2 3 4 3 3 2 5" xfId="7586"/>
    <cellStyle name="Normal 2 3 5 3 3 2 5" xfId="7587"/>
    <cellStyle name="Normal 2 4 2 3 3 2 5" xfId="7588"/>
    <cellStyle name="Normal 2 5 3 3 2 5" xfId="7589"/>
    <cellStyle name="Normal 28 3 3 3 2 5" xfId="7590"/>
    <cellStyle name="Normal 3 2 2 3 3 2 5" xfId="7591"/>
    <cellStyle name="Normal 3 3 3 3 2 5" xfId="7592"/>
    <cellStyle name="Normal 30 3 3 3 2 5" xfId="7593"/>
    <cellStyle name="Normal 4 2 3 3 2 5" xfId="7594"/>
    <cellStyle name="Normal 40 2 3 3 2 5" xfId="7595"/>
    <cellStyle name="Normal 41 2 3 3 2 5" xfId="7596"/>
    <cellStyle name="Normal 42 2 3 3 2 5" xfId="7597"/>
    <cellStyle name="Normal 43 2 3 3 2 5" xfId="7598"/>
    <cellStyle name="Normal 44 2 3 3 2 5" xfId="7599"/>
    <cellStyle name="Normal 45 2 3 3 2 5" xfId="7600"/>
    <cellStyle name="Normal 46 2 3 3 2 5" xfId="7601"/>
    <cellStyle name="Normal 47 2 3 3 2 5" xfId="7602"/>
    <cellStyle name="Normal 51 3 3 2 5" xfId="7603"/>
    <cellStyle name="Normal 52 3 3 2 5" xfId="7604"/>
    <cellStyle name="Normal 53 3 3 2 5" xfId="7605"/>
    <cellStyle name="Normal 55 3 3 2 5" xfId="7606"/>
    <cellStyle name="Normal 56 3 3 2 5" xfId="7607"/>
    <cellStyle name="Normal 57 3 3 2 5" xfId="7608"/>
    <cellStyle name="Normal 6 2 3 3 3 2 5" xfId="7609"/>
    <cellStyle name="Normal 6 3 3 3 2 5" xfId="7610"/>
    <cellStyle name="Normal 60 3 3 2 5" xfId="7611"/>
    <cellStyle name="Normal 64 3 3 2 5" xfId="7612"/>
    <cellStyle name="Normal 65 3 3 2 5" xfId="7613"/>
    <cellStyle name="Normal 66 3 3 2 5" xfId="7614"/>
    <cellStyle name="Normal 67 3 3 2 5" xfId="7615"/>
    <cellStyle name="Normal 7 6 3 3 2 5" xfId="7616"/>
    <cellStyle name="Normal 71 3 3 2 5" xfId="7617"/>
    <cellStyle name="Normal 72 3 3 2 5" xfId="7618"/>
    <cellStyle name="Normal 73 3 3 2 5" xfId="7619"/>
    <cellStyle name="Normal 74 3 3 2 5" xfId="7620"/>
    <cellStyle name="Normal 76 3 3 2 5" xfId="7621"/>
    <cellStyle name="Normal 8 3 3 3 2 5" xfId="7622"/>
    <cellStyle name="Normal 81 3 3 2 5" xfId="7623"/>
    <cellStyle name="Normal 78 2 2 3 2 5" xfId="7624"/>
    <cellStyle name="Normal 5 3 2 2 3 2 5" xfId="7625"/>
    <cellStyle name="Normal 80 2 2 3 2 5" xfId="7626"/>
    <cellStyle name="Normal 79 2 2 3 2 5" xfId="7627"/>
    <cellStyle name="Normal 6 8 2 2 3 2 5" xfId="7628"/>
    <cellStyle name="Normal 5 2 2 2 3 2 5" xfId="7629"/>
    <cellStyle name="Normal 6 2 7 2 3 2 5" xfId="7630"/>
    <cellStyle name="Comma 2 2 3 2 2 3 2 5" xfId="7631"/>
    <cellStyle name="Comma 2 3 6 2 2 3 2 5" xfId="7632"/>
    <cellStyle name="Normal 18 2 2 2 3 2 5" xfId="7633"/>
    <cellStyle name="Normal 19 2 2 2 3 2 5" xfId="7634"/>
    <cellStyle name="Normal 2 2 3 2 2 3 2 5" xfId="7635"/>
    <cellStyle name="Normal 2 3 6 2 2 3 2 5" xfId="7636"/>
    <cellStyle name="Normal 2 3 2 2 2 3 2 5" xfId="7637"/>
    <cellStyle name="Normal 2 3 4 2 2 3 2 5" xfId="7638"/>
    <cellStyle name="Normal 2 3 5 2 2 3 2 5" xfId="7639"/>
    <cellStyle name="Normal 2 4 2 2 2 3 2 5" xfId="7640"/>
    <cellStyle name="Normal 2 5 2 2 3 2 5" xfId="7641"/>
    <cellStyle name="Normal 28 3 2 2 3 2 5" xfId="7642"/>
    <cellStyle name="Normal 3 2 2 2 2 3 2 5" xfId="7643"/>
    <cellStyle name="Normal 3 3 2 2 3 2 5" xfId="7644"/>
    <cellStyle name="Normal 30 3 2 2 3 2 5" xfId="7645"/>
    <cellStyle name="Normal 4 2 2 2 3 2 5" xfId="7646"/>
    <cellStyle name="Normal 40 2 2 2 3 2 5" xfId="7647"/>
    <cellStyle name="Normal 41 2 2 2 3 2 5" xfId="7648"/>
    <cellStyle name="Normal 42 2 2 2 3 2 5" xfId="7649"/>
    <cellStyle name="Normal 43 2 2 2 3 2 5" xfId="7650"/>
    <cellStyle name="Normal 44 2 2 2 3 2 5" xfId="7651"/>
    <cellStyle name="Normal 45 2 2 2 3 2 5" xfId="7652"/>
    <cellStyle name="Normal 46 2 2 2 3 2 5" xfId="7653"/>
    <cellStyle name="Normal 47 2 2 2 3 2 5" xfId="7654"/>
    <cellStyle name="Normal 51 2 2 3 2 5" xfId="7655"/>
    <cellStyle name="Normal 52 2 2 3 2 5" xfId="7656"/>
    <cellStyle name="Normal 53 2 2 3 2 5" xfId="7657"/>
    <cellStyle name="Normal 55 2 2 3 2 5" xfId="7658"/>
    <cellStyle name="Normal 56 2 2 3 2 5" xfId="7659"/>
    <cellStyle name="Normal 57 2 2 3 2 5" xfId="7660"/>
    <cellStyle name="Normal 6 2 3 2 2 3 2 5" xfId="7661"/>
    <cellStyle name="Normal 6 3 2 2 3 2 5" xfId="7662"/>
    <cellStyle name="Normal 60 2 2 3 2 5" xfId="7663"/>
    <cellStyle name="Normal 64 2 2 3 2 5" xfId="7664"/>
    <cellStyle name="Normal 65 2 2 3 2 5" xfId="7665"/>
    <cellStyle name="Normal 66 2 2 3 2 5" xfId="7666"/>
    <cellStyle name="Normal 67 2 2 3 2 5" xfId="7667"/>
    <cellStyle name="Normal 7 6 2 2 3 2 5" xfId="7668"/>
    <cellStyle name="Normal 71 2 2 3 2 5" xfId="7669"/>
    <cellStyle name="Normal 72 2 2 3 2 5" xfId="7670"/>
    <cellStyle name="Normal 73 2 2 3 2 5" xfId="7671"/>
    <cellStyle name="Normal 74 2 2 3 2 5" xfId="7672"/>
    <cellStyle name="Normal 76 2 2 3 2 5" xfId="7673"/>
    <cellStyle name="Normal 8 3 2 2 3 2 5" xfId="7674"/>
    <cellStyle name="Normal 81 2 2 3 2 5" xfId="7675"/>
    <cellStyle name="Normal 78 4 2 2 5" xfId="7676"/>
    <cellStyle name="Normal 5 3 4 2 2 5" xfId="7677"/>
    <cellStyle name="Normal 80 4 2 2 5" xfId="7678"/>
    <cellStyle name="Normal 79 4 2 2 5" xfId="7679"/>
    <cellStyle name="Normal 6 8 4 2 2 5" xfId="7680"/>
    <cellStyle name="Normal 5 2 4 2 2 5" xfId="7681"/>
    <cellStyle name="Normal 6 2 9 2 2 5" xfId="7682"/>
    <cellStyle name="Comma 2 2 3 4 2 2 5" xfId="7683"/>
    <cellStyle name="Comma 2 3 6 4 2 2 5" xfId="7684"/>
    <cellStyle name="Normal 18 2 4 2 2 5" xfId="7685"/>
    <cellStyle name="Normal 19 2 4 2 2 5" xfId="7686"/>
    <cellStyle name="Normal 2 2 3 4 2 2 5" xfId="7687"/>
    <cellStyle name="Normal 2 3 6 4 2 2 5" xfId="7688"/>
    <cellStyle name="Normal 2 3 2 4 2 2 5" xfId="7689"/>
    <cellStyle name="Normal 2 3 4 4 2 2 5" xfId="7690"/>
    <cellStyle name="Normal 2 3 5 4 2 2 5" xfId="7691"/>
    <cellStyle name="Normal 2 4 2 4 2 2 5" xfId="7692"/>
    <cellStyle name="Normal 2 5 4 2 2 5" xfId="7693"/>
    <cellStyle name="Normal 28 3 4 2 2 5" xfId="7694"/>
    <cellStyle name="Normal 3 2 2 4 2 2 5" xfId="7695"/>
    <cellStyle name="Normal 3 3 4 2 2 5" xfId="7696"/>
    <cellStyle name="Normal 30 3 4 2 2 5" xfId="7697"/>
    <cellStyle name="Normal 4 2 4 2 2 5" xfId="7698"/>
    <cellStyle name="Normal 40 2 4 2 2 5" xfId="7699"/>
    <cellStyle name="Normal 41 2 4 2 2 5" xfId="7700"/>
    <cellStyle name="Normal 42 2 4 2 2 5" xfId="7701"/>
    <cellStyle name="Normal 43 2 4 2 2 5" xfId="7702"/>
    <cellStyle name="Normal 44 2 4 2 2 5" xfId="7703"/>
    <cellStyle name="Normal 45 2 4 2 2 5" xfId="7704"/>
    <cellStyle name="Normal 46 2 4 2 2 5" xfId="7705"/>
    <cellStyle name="Normal 47 2 4 2 2 5" xfId="7706"/>
    <cellStyle name="Normal 51 4 2 2 5" xfId="7707"/>
    <cellStyle name="Normal 52 4 2 2 5" xfId="7708"/>
    <cellStyle name="Normal 53 4 2 2 5" xfId="7709"/>
    <cellStyle name="Normal 55 4 2 2 5" xfId="7710"/>
    <cellStyle name="Normal 56 4 2 2 5" xfId="7711"/>
    <cellStyle name="Normal 57 4 2 2 5" xfId="7712"/>
    <cellStyle name="Normal 6 2 3 4 2 2 5" xfId="7713"/>
    <cellStyle name="Normal 6 3 4 2 2 5" xfId="7714"/>
    <cellStyle name="Normal 60 4 2 2 5" xfId="7715"/>
    <cellStyle name="Normal 64 4 2 2 5" xfId="7716"/>
    <cellStyle name="Normal 65 4 2 2 5" xfId="7717"/>
    <cellStyle name="Normal 66 4 2 2 5" xfId="7718"/>
    <cellStyle name="Normal 67 4 2 2 5" xfId="7719"/>
    <cellStyle name="Normal 7 6 4 2 2 5" xfId="7720"/>
    <cellStyle name="Normal 71 4 2 2 5" xfId="7721"/>
    <cellStyle name="Normal 72 4 2 2 5" xfId="7722"/>
    <cellStyle name="Normal 73 4 2 2 5" xfId="7723"/>
    <cellStyle name="Normal 74 4 2 2 5" xfId="7724"/>
    <cellStyle name="Normal 76 4 2 2 5" xfId="7725"/>
    <cellStyle name="Normal 8 3 4 2 2 5" xfId="7726"/>
    <cellStyle name="Normal 81 4 2 2 5" xfId="7727"/>
    <cellStyle name="Normal 78 2 3 2 2 5" xfId="7728"/>
    <cellStyle name="Normal 5 3 2 3 2 2 5" xfId="7729"/>
    <cellStyle name="Normal 80 2 3 2 2 5" xfId="7730"/>
    <cellStyle name="Normal 79 2 3 2 2 5" xfId="7731"/>
    <cellStyle name="Normal 6 8 2 3 2 2 5" xfId="7732"/>
    <cellStyle name="Normal 5 2 2 3 2 2 5" xfId="7733"/>
    <cellStyle name="Normal 6 2 7 3 2 2 5" xfId="7734"/>
    <cellStyle name="Comma 2 2 3 2 3 2 2 5" xfId="7735"/>
    <cellStyle name="Comma 2 3 6 2 3 2 2 5" xfId="7736"/>
    <cellStyle name="Normal 18 2 2 3 2 2 5" xfId="7737"/>
    <cellStyle name="Normal 19 2 2 3 2 2 5" xfId="7738"/>
    <cellStyle name="Normal 2 2 3 2 3 2 2 5" xfId="7739"/>
    <cellStyle name="Normal 2 3 6 2 3 2 2 5" xfId="7740"/>
    <cellStyle name="Normal 2 3 2 2 3 2 2 5" xfId="7741"/>
    <cellStyle name="Normal 2 3 4 2 3 2 2 5" xfId="7742"/>
    <cellStyle name="Normal 2 3 5 2 3 2 2 5" xfId="7743"/>
    <cellStyle name="Normal 2 4 2 2 3 2 2 5" xfId="7744"/>
    <cellStyle name="Normal 2 5 2 3 2 2 5" xfId="7745"/>
    <cellStyle name="Normal 28 3 2 3 2 2 5" xfId="7746"/>
    <cellStyle name="Normal 3 2 2 2 3 2 2 5" xfId="7747"/>
    <cellStyle name="Normal 3 3 2 3 2 2 5" xfId="7748"/>
    <cellStyle name="Normal 30 3 2 3 2 2 5" xfId="7749"/>
    <cellStyle name="Normal 4 2 2 3 2 2 5" xfId="7750"/>
    <cellStyle name="Normal 40 2 2 3 2 2 5" xfId="7751"/>
    <cellStyle name="Normal 41 2 2 3 2 2 5" xfId="7752"/>
    <cellStyle name="Normal 42 2 2 3 2 2 5" xfId="7753"/>
    <cellStyle name="Normal 43 2 2 3 2 2 5" xfId="7754"/>
    <cellStyle name="Normal 44 2 2 3 2 2 5" xfId="7755"/>
    <cellStyle name="Normal 45 2 2 3 2 2 5" xfId="7756"/>
    <cellStyle name="Normal 46 2 2 3 2 2 5" xfId="7757"/>
    <cellStyle name="Normal 47 2 2 3 2 2 5" xfId="7758"/>
    <cellStyle name="Normal 51 2 3 2 2 5" xfId="7759"/>
    <cellStyle name="Normal 52 2 3 2 2 5" xfId="7760"/>
    <cellStyle name="Normal 53 2 3 2 2 5" xfId="7761"/>
    <cellStyle name="Normal 55 2 3 2 2 5" xfId="7762"/>
    <cellStyle name="Normal 56 2 3 2 2 5" xfId="7763"/>
    <cellStyle name="Normal 57 2 3 2 2 5" xfId="7764"/>
    <cellStyle name="Normal 6 2 3 2 3 2 2 5" xfId="7765"/>
    <cellStyle name="Normal 6 3 2 3 2 2 5" xfId="7766"/>
    <cellStyle name="Normal 60 2 3 2 2 5" xfId="7767"/>
    <cellStyle name="Normal 64 2 3 2 2 5" xfId="7768"/>
    <cellStyle name="Normal 65 2 3 2 2 5" xfId="7769"/>
    <cellStyle name="Normal 66 2 3 2 2 5" xfId="7770"/>
    <cellStyle name="Normal 67 2 3 2 2 5" xfId="7771"/>
    <cellStyle name="Normal 7 6 2 3 2 2 5" xfId="7772"/>
    <cellStyle name="Normal 71 2 3 2 2 5" xfId="7773"/>
    <cellStyle name="Normal 72 2 3 2 2 5" xfId="7774"/>
    <cellStyle name="Normal 73 2 3 2 2 5" xfId="7775"/>
    <cellStyle name="Normal 74 2 3 2 2 5" xfId="7776"/>
    <cellStyle name="Normal 76 2 3 2 2 5" xfId="7777"/>
    <cellStyle name="Normal 8 3 2 3 2 2 5" xfId="7778"/>
    <cellStyle name="Normal 81 2 3 2 2 5" xfId="7779"/>
    <cellStyle name="Normal 78 3 2 2 2 5" xfId="7780"/>
    <cellStyle name="Normal 5 3 3 2 2 2 5" xfId="7781"/>
    <cellStyle name="Normal 80 3 2 2 2 5" xfId="7782"/>
    <cellStyle name="Normal 79 3 2 2 2 5" xfId="7783"/>
    <cellStyle name="Normal 6 8 3 2 2 2 5" xfId="7784"/>
    <cellStyle name="Normal 5 2 3 2 2 2 5" xfId="7785"/>
    <cellStyle name="Normal 6 2 8 2 2 2 5" xfId="7786"/>
    <cellStyle name="Comma 2 2 3 3 2 2 2 5" xfId="7787"/>
    <cellStyle name="Comma 2 3 6 3 2 2 2 5" xfId="7788"/>
    <cellStyle name="Normal 18 2 3 2 2 2 5" xfId="7789"/>
    <cellStyle name="Normal 19 2 3 2 2 2 5" xfId="7790"/>
    <cellStyle name="Normal 2 2 3 3 2 2 2 5" xfId="7791"/>
    <cellStyle name="Normal 2 3 6 3 2 2 2 5" xfId="7792"/>
    <cellStyle name="Normal 2 3 2 3 2 2 2 5" xfId="7793"/>
    <cellStyle name="Normal 2 3 4 3 2 2 2 5" xfId="7794"/>
    <cellStyle name="Normal 2 3 5 3 2 2 2 5" xfId="7795"/>
    <cellStyle name="Normal 2 4 2 3 2 2 2 5" xfId="7796"/>
    <cellStyle name="Normal 2 5 3 2 2 2 5" xfId="7797"/>
    <cellStyle name="Normal 28 3 3 2 2 2 5" xfId="7798"/>
    <cellStyle name="Normal 3 2 2 3 2 2 2 5" xfId="7799"/>
    <cellStyle name="Normal 3 3 3 2 2 2 5" xfId="7800"/>
    <cellStyle name="Normal 30 3 3 2 2 2 5" xfId="7801"/>
    <cellStyle name="Normal 4 2 3 2 2 2 5" xfId="7802"/>
    <cellStyle name="Normal 40 2 3 2 2 2 5" xfId="7803"/>
    <cellStyle name="Normal 41 2 3 2 2 2 5" xfId="7804"/>
    <cellStyle name="Normal 42 2 3 2 2 2 5" xfId="7805"/>
    <cellStyle name="Normal 43 2 3 2 2 2 5" xfId="7806"/>
    <cellStyle name="Normal 44 2 3 2 2 2 5" xfId="7807"/>
    <cellStyle name="Normal 45 2 3 2 2 2 5" xfId="7808"/>
    <cellStyle name="Normal 46 2 3 2 2 2 5" xfId="7809"/>
    <cellStyle name="Normal 47 2 3 2 2 2 5" xfId="7810"/>
    <cellStyle name="Normal 51 3 2 2 2 5" xfId="7811"/>
    <cellStyle name="Normal 52 3 2 2 2 5" xfId="7812"/>
    <cellStyle name="Normal 53 3 2 2 2 5" xfId="7813"/>
    <cellStyle name="Normal 55 3 2 2 2 5" xfId="7814"/>
    <cellStyle name="Normal 56 3 2 2 2 5" xfId="7815"/>
    <cellStyle name="Normal 57 3 2 2 2 5" xfId="7816"/>
    <cellStyle name="Normal 6 2 3 3 2 2 2 5" xfId="7817"/>
    <cellStyle name="Normal 6 3 3 2 2 2 5" xfId="7818"/>
    <cellStyle name="Normal 60 3 2 2 2 5" xfId="7819"/>
    <cellStyle name="Normal 64 3 2 2 2 5" xfId="7820"/>
    <cellStyle name="Normal 65 3 2 2 2 5" xfId="7821"/>
    <cellStyle name="Normal 66 3 2 2 2 5" xfId="7822"/>
    <cellStyle name="Normal 67 3 2 2 2 5" xfId="7823"/>
    <cellStyle name="Normal 7 6 3 2 2 2 5" xfId="7824"/>
    <cellStyle name="Normal 71 3 2 2 2 5" xfId="7825"/>
    <cellStyle name="Normal 72 3 2 2 2 5" xfId="7826"/>
    <cellStyle name="Normal 73 3 2 2 2 5" xfId="7827"/>
    <cellStyle name="Normal 74 3 2 2 2 5" xfId="7828"/>
    <cellStyle name="Normal 76 3 2 2 2 5" xfId="7829"/>
    <cellStyle name="Normal 8 3 3 2 2 2 5" xfId="7830"/>
    <cellStyle name="Normal 81 3 2 2 2 5" xfId="7831"/>
    <cellStyle name="Normal 78 2 2 2 2 2 5" xfId="7832"/>
    <cellStyle name="Normal 5 3 2 2 2 2 2 5" xfId="7833"/>
    <cellStyle name="Normal 80 2 2 2 2 2 5" xfId="7834"/>
    <cellStyle name="Normal 79 2 2 2 2 2 5" xfId="7835"/>
    <cellStyle name="Normal 6 8 2 2 2 2 2 5" xfId="7836"/>
    <cellStyle name="Normal 5 2 2 2 2 2 2 5" xfId="7837"/>
    <cellStyle name="Normal 6 2 7 2 2 2 2 5" xfId="7838"/>
    <cellStyle name="Comma 2 2 3 2 2 2 2 2 5" xfId="7839"/>
    <cellStyle name="Comma 2 3 6 2 2 2 2 2 5" xfId="7840"/>
    <cellStyle name="Normal 18 2 2 2 2 2 2 5" xfId="7841"/>
    <cellStyle name="Normal 19 2 2 2 2 2 2 5" xfId="7842"/>
    <cellStyle name="Normal 2 2 3 2 2 2 2 2 5" xfId="7843"/>
    <cellStyle name="Normal 2 3 6 2 2 2 2 2 5" xfId="7844"/>
    <cellStyle name="Normal 2 3 2 2 2 2 2 2 5" xfId="7845"/>
    <cellStyle name="Normal 2 3 4 2 2 2 2 2 5" xfId="7846"/>
    <cellStyle name="Normal 2 3 5 2 2 2 2 2 5" xfId="7847"/>
    <cellStyle name="Normal 2 4 2 2 2 2 2 2 5" xfId="7848"/>
    <cellStyle name="Normal 2 5 2 2 2 2 2 5" xfId="7849"/>
    <cellStyle name="Normal 28 3 2 2 2 2 2 5" xfId="7850"/>
    <cellStyle name="Normal 3 2 2 2 2 2 2 2 5" xfId="7851"/>
    <cellStyle name="Normal 3 3 2 2 2 2 2 5" xfId="7852"/>
    <cellStyle name="Normal 30 3 2 2 2 2 2 5" xfId="7853"/>
    <cellStyle name="Normal 4 2 2 2 2 2 2 5" xfId="7854"/>
    <cellStyle name="Normal 40 2 2 2 2 2 2 5" xfId="7855"/>
    <cellStyle name="Normal 41 2 2 2 2 2 2 5" xfId="7856"/>
    <cellStyle name="Normal 42 2 2 2 2 2 2 5" xfId="7857"/>
    <cellStyle name="Normal 43 2 2 2 2 2 2 5" xfId="7858"/>
    <cellStyle name="Normal 44 2 2 2 2 2 2 5" xfId="7859"/>
    <cellStyle name="Normal 45 2 2 2 2 2 2 5" xfId="7860"/>
    <cellStyle name="Normal 46 2 2 2 2 2 2 5" xfId="7861"/>
    <cellStyle name="Normal 47 2 2 2 2 2 2 5" xfId="7862"/>
    <cellStyle name="Normal 51 2 2 2 2 2 5" xfId="7863"/>
    <cellStyle name="Normal 52 2 2 2 2 2 5" xfId="7864"/>
    <cellStyle name="Normal 53 2 2 2 2 2 5" xfId="7865"/>
    <cellStyle name="Normal 55 2 2 2 2 2 5" xfId="7866"/>
    <cellStyle name="Normal 56 2 2 2 2 2 5" xfId="7867"/>
    <cellStyle name="Normal 57 2 2 2 2 2 5" xfId="7868"/>
    <cellStyle name="Normal 6 2 3 2 2 2 2 2 5" xfId="7869"/>
    <cellStyle name="Normal 6 3 2 2 2 2 2 5" xfId="7870"/>
    <cellStyle name="Normal 60 2 2 2 2 2 5" xfId="7871"/>
    <cellStyle name="Normal 64 2 2 2 2 2 5" xfId="7872"/>
    <cellStyle name="Normal 65 2 2 2 2 2 5" xfId="7873"/>
    <cellStyle name="Normal 66 2 2 2 2 2 5" xfId="7874"/>
    <cellStyle name="Normal 67 2 2 2 2 2 5" xfId="7875"/>
    <cellStyle name="Normal 7 6 2 2 2 2 2 5" xfId="7876"/>
    <cellStyle name="Normal 71 2 2 2 2 2 5" xfId="7877"/>
    <cellStyle name="Normal 72 2 2 2 2 2 5" xfId="7878"/>
    <cellStyle name="Normal 73 2 2 2 2 2 5" xfId="7879"/>
    <cellStyle name="Normal 74 2 2 2 2 2 5" xfId="7880"/>
    <cellStyle name="Normal 76 2 2 2 2 2 5" xfId="7881"/>
    <cellStyle name="Normal 8 3 2 2 2 2 2 5" xfId="7882"/>
    <cellStyle name="Normal 81 2 2 2 2 2 5" xfId="7883"/>
    <cellStyle name="Normal 6 2 2 2 5" xfId="7884"/>
    <cellStyle name="Normal 78 7 3" xfId="7885"/>
    <cellStyle name="Normal 5 3 7 3" xfId="7886"/>
    <cellStyle name="Normal 80 7 3" xfId="7887"/>
    <cellStyle name="Normal 79 7 3" xfId="7888"/>
    <cellStyle name="Normal 6 8 7 3" xfId="7889"/>
    <cellStyle name="Normal 5 2 7 3" xfId="7890"/>
    <cellStyle name="Normal 108" xfId="7891"/>
    <cellStyle name="Normal 6 2 12 3" xfId="7892"/>
    <cellStyle name="Comma 2 2 3 7 3" xfId="7893"/>
    <cellStyle name="Comma 2 3 6 7 3" xfId="7894"/>
    <cellStyle name="Normal 18 2 7 3" xfId="7895"/>
    <cellStyle name="Normal 19 2 7 3" xfId="7896"/>
    <cellStyle name="Normal 2 2 3 7 3" xfId="7897"/>
    <cellStyle name="Normal 2 3 6 7 3" xfId="7898"/>
    <cellStyle name="Normal 2 3 2 7 3" xfId="7899"/>
    <cellStyle name="Normal 2 3 4 7 3" xfId="7900"/>
    <cellStyle name="Normal 2 3 5 7 3" xfId="7901"/>
    <cellStyle name="Normal 2 4 2 7 3" xfId="7902"/>
    <cellStyle name="Normal 2 5 7 3" xfId="7903"/>
    <cellStyle name="Normal 28 3 7 3" xfId="7904"/>
    <cellStyle name="Normal 3 2 2 7 3" xfId="7905"/>
    <cellStyle name="Normal 3 3 7 3" xfId="7906"/>
    <cellStyle name="Normal 30 3 7 3" xfId="7907"/>
    <cellStyle name="Normal 4 2 7 3" xfId="7908"/>
    <cellStyle name="Normal 40 2 7 3" xfId="7909"/>
    <cellStyle name="Normal 41 2 7 3" xfId="7910"/>
    <cellStyle name="Normal 42 2 7 3" xfId="7911"/>
    <cellStyle name="Normal 43 2 7 3" xfId="7912"/>
    <cellStyle name="Normal 44 2 7 3" xfId="7913"/>
    <cellStyle name="Normal 45 2 7 3" xfId="7914"/>
    <cellStyle name="Normal 46 2 7 3" xfId="7915"/>
    <cellStyle name="Normal 47 2 7 3" xfId="7916"/>
    <cellStyle name="Normal 51 7 3" xfId="7917"/>
    <cellStyle name="Normal 52 7 3" xfId="7918"/>
    <cellStyle name="Normal 53 7 3" xfId="7919"/>
    <cellStyle name="Normal 55 7 3" xfId="7920"/>
    <cellStyle name="Normal 56 7 3" xfId="7921"/>
    <cellStyle name="Normal 57 7 3" xfId="7922"/>
    <cellStyle name="Normal 6 2 3 7 3" xfId="7923"/>
    <cellStyle name="Normal 6 3 7 3" xfId="7924"/>
    <cellStyle name="Normal 60 7 3" xfId="7925"/>
    <cellStyle name="Normal 64 7 3" xfId="7926"/>
    <cellStyle name="Normal 65 7 3" xfId="7927"/>
    <cellStyle name="Normal 66 7 3" xfId="7928"/>
    <cellStyle name="Normal 67 7 3" xfId="7929"/>
    <cellStyle name="Normal 7 6 7 3" xfId="7930"/>
    <cellStyle name="Normal 71 7 3" xfId="7931"/>
    <cellStyle name="Normal 72 7 3" xfId="7932"/>
    <cellStyle name="Normal 73 7 3" xfId="7933"/>
    <cellStyle name="Normal 74 7 3" xfId="7934"/>
    <cellStyle name="Normal 76 7 3" xfId="7935"/>
    <cellStyle name="Normal 8 3 7 3" xfId="7936"/>
    <cellStyle name="Normal 81 7 3" xfId="7937"/>
    <cellStyle name="Normal 78 2 6 3" xfId="7938"/>
    <cellStyle name="Normal 5 3 2 6 3" xfId="7939"/>
    <cellStyle name="Normal 80 2 6 3" xfId="7940"/>
    <cellStyle name="Normal 79 2 6 3" xfId="7941"/>
    <cellStyle name="Normal 6 8 2 6 3" xfId="7942"/>
    <cellStyle name="Normal 5 2 2 6 3" xfId="7943"/>
    <cellStyle name="Normal 6 2 7 6 3" xfId="7944"/>
    <cellStyle name="Comma 2 2 3 2 6 3" xfId="7945"/>
    <cellStyle name="Comma 2 3 6 2 6 3" xfId="7946"/>
    <cellStyle name="Normal 18 2 2 6 3" xfId="7947"/>
    <cellStyle name="Normal 19 2 2 6 3" xfId="7948"/>
    <cellStyle name="Normal 2 2 3 2 6 3" xfId="7949"/>
    <cellStyle name="Normal 2 3 6 2 6 3" xfId="7950"/>
    <cellStyle name="Normal 2 3 2 2 6 3" xfId="7951"/>
    <cellStyle name="Normal 2 3 4 2 6 3" xfId="7952"/>
    <cellStyle name="Normal 2 3 5 2 6 3" xfId="7953"/>
    <cellStyle name="Normal 2 4 2 2 6 3" xfId="7954"/>
    <cellStyle name="Normal 2 5 2 6 3" xfId="7955"/>
    <cellStyle name="Normal 28 3 2 6 3" xfId="7956"/>
    <cellStyle name="Normal 3 2 2 2 6 3" xfId="7957"/>
    <cellStyle name="Normal 3 3 2 6 3" xfId="7958"/>
    <cellStyle name="Normal 30 3 2 6 3" xfId="7959"/>
    <cellStyle name="Normal 4 2 2 6 3" xfId="7960"/>
    <cellStyle name="Normal 40 2 2 6 3" xfId="7961"/>
    <cellStyle name="Normal 41 2 2 6 3" xfId="7962"/>
    <cellStyle name="Normal 42 2 2 6 3" xfId="7963"/>
    <cellStyle name="Normal 43 2 2 6 3" xfId="7964"/>
    <cellStyle name="Normal 44 2 2 6 3" xfId="7965"/>
    <cellStyle name="Normal 45 2 2 6 3" xfId="7966"/>
    <cellStyle name="Normal 46 2 2 6 3" xfId="7967"/>
    <cellStyle name="Normal 47 2 2 6 3" xfId="7968"/>
    <cellStyle name="Normal 51 2 6 3" xfId="7969"/>
    <cellStyle name="Normal 52 2 6 3" xfId="7970"/>
    <cellStyle name="Normal 53 2 6 3" xfId="7971"/>
    <cellStyle name="Normal 55 2 6 3" xfId="7972"/>
    <cellStyle name="Normal 56 2 6 3" xfId="7973"/>
    <cellStyle name="Normal 57 2 6 3" xfId="7974"/>
    <cellStyle name="Normal 6 2 3 2 6 3" xfId="7975"/>
    <cellStyle name="Normal 6 3 2 6 3" xfId="7976"/>
    <cellStyle name="Normal 60 2 6 3" xfId="7977"/>
    <cellStyle name="Normal 64 2 6 3" xfId="7978"/>
    <cellStyle name="Normal 65 2 6 3" xfId="7979"/>
    <cellStyle name="Normal 66 2 6 3" xfId="7980"/>
    <cellStyle name="Normal 67 2 6 3" xfId="7981"/>
    <cellStyle name="Normal 7 6 2 6 3" xfId="7982"/>
    <cellStyle name="Normal 71 2 6 3" xfId="7983"/>
    <cellStyle name="Normal 72 2 6 3" xfId="7984"/>
    <cellStyle name="Normal 73 2 6 3" xfId="7985"/>
    <cellStyle name="Normal 74 2 6 3" xfId="7986"/>
    <cellStyle name="Normal 76 2 6 3" xfId="7987"/>
    <cellStyle name="Normal 8 3 2 6 3" xfId="7988"/>
    <cellStyle name="Normal 81 2 6 3" xfId="7989"/>
    <cellStyle name="Normal 78 3 5 3" xfId="7990"/>
    <cellStyle name="Normal 5 3 3 5 3" xfId="7991"/>
    <cellStyle name="Normal 80 3 5 3" xfId="7992"/>
    <cellStyle name="Normal 79 3 5 3" xfId="7993"/>
    <cellStyle name="Normal 6 8 3 5 3" xfId="7994"/>
    <cellStyle name="Normal 5 2 3 5 3" xfId="7995"/>
    <cellStyle name="Normal 6 2 8 5 3" xfId="7996"/>
    <cellStyle name="Comma 2 2 3 3 5 3" xfId="7997"/>
    <cellStyle name="Comma 2 3 6 3 5 3" xfId="7998"/>
    <cellStyle name="Normal 18 2 3 5 3" xfId="7999"/>
    <cellStyle name="Normal 19 2 3 5 3" xfId="8000"/>
    <cellStyle name="Normal 2 2 3 3 5 3" xfId="8001"/>
    <cellStyle name="Normal 2 3 6 3 5 3" xfId="8002"/>
    <cellStyle name="Normal 2 3 2 3 5 3" xfId="8003"/>
    <cellStyle name="Normal 2 3 4 3 5 3" xfId="8004"/>
    <cellStyle name="Normal 2 3 5 3 5 3" xfId="8005"/>
    <cellStyle name="Normal 2 4 2 3 5 3" xfId="8006"/>
    <cellStyle name="Normal 2 5 3 5 3" xfId="8007"/>
    <cellStyle name="Normal 28 3 3 5 3" xfId="8008"/>
    <cellStyle name="Normal 3 2 2 3 5 3" xfId="8009"/>
    <cellStyle name="Normal 3 3 3 5 3" xfId="8010"/>
    <cellStyle name="Normal 30 3 3 5 3" xfId="8011"/>
    <cellStyle name="Normal 4 2 3 5 3" xfId="8012"/>
    <cellStyle name="Normal 40 2 3 5 3" xfId="8013"/>
    <cellStyle name="Normal 41 2 3 5 3" xfId="8014"/>
    <cellStyle name="Normal 42 2 3 5 3" xfId="8015"/>
    <cellStyle name="Normal 43 2 3 5 3" xfId="8016"/>
    <cellStyle name="Normal 44 2 3 5 3" xfId="8017"/>
    <cellStyle name="Normal 45 2 3 5 3" xfId="8018"/>
    <cellStyle name="Normal 46 2 3 5 3" xfId="8019"/>
    <cellStyle name="Normal 47 2 3 5 3" xfId="8020"/>
    <cellStyle name="Normal 51 3 5 3" xfId="8021"/>
    <cellStyle name="Normal 52 3 5 3" xfId="8022"/>
    <cellStyle name="Normal 53 3 5 3" xfId="8023"/>
    <cellStyle name="Normal 55 3 5 3" xfId="8024"/>
    <cellStyle name="Normal 56 3 5 3" xfId="8025"/>
    <cellStyle name="Normal 57 3 5 3" xfId="8026"/>
    <cellStyle name="Normal 6 2 3 3 5 3" xfId="8027"/>
    <cellStyle name="Normal 6 3 3 5 3" xfId="8028"/>
    <cellStyle name="Normal 60 3 5 3" xfId="8029"/>
    <cellStyle name="Normal 64 3 5 3" xfId="8030"/>
    <cellStyle name="Normal 65 3 5 3" xfId="8031"/>
    <cellStyle name="Normal 66 3 5 3" xfId="8032"/>
    <cellStyle name="Normal 67 3 5 3" xfId="8033"/>
    <cellStyle name="Normal 7 6 3 5 3" xfId="8034"/>
    <cellStyle name="Normal 71 3 5 3" xfId="8035"/>
    <cellStyle name="Normal 72 3 5 3" xfId="8036"/>
    <cellStyle name="Normal 73 3 5 3" xfId="8037"/>
    <cellStyle name="Normal 74 3 5 3" xfId="8038"/>
    <cellStyle name="Normal 76 3 5 3" xfId="8039"/>
    <cellStyle name="Normal 8 3 3 5 3" xfId="8040"/>
    <cellStyle name="Normal 81 3 5 3" xfId="8041"/>
    <cellStyle name="Normal 78 2 2 5 3" xfId="8042"/>
    <cellStyle name="Normal 5 3 2 2 5 3" xfId="8043"/>
    <cellStyle name="Normal 80 2 2 5 3" xfId="8044"/>
    <cellStyle name="Normal 79 2 2 5 3" xfId="8045"/>
    <cellStyle name="Normal 6 8 2 2 5 3" xfId="8046"/>
    <cellStyle name="Normal 5 2 2 2 5 3" xfId="8047"/>
    <cellStyle name="Normal 6 2 7 2 5 3" xfId="8048"/>
    <cellStyle name="Comma 2 2 3 2 2 5 3" xfId="8049"/>
    <cellStyle name="Comma 2 3 6 2 2 5 3" xfId="8050"/>
    <cellStyle name="Normal 18 2 2 2 5 3" xfId="8051"/>
    <cellStyle name="Normal 19 2 2 2 5 3" xfId="8052"/>
    <cellStyle name="Normal 2 2 3 2 2 5 3" xfId="8053"/>
    <cellStyle name="Normal 2 3 6 2 2 5 3" xfId="8054"/>
    <cellStyle name="Normal 2 3 2 2 2 5 3" xfId="8055"/>
    <cellStyle name="Normal 2 3 4 2 2 5 3" xfId="8056"/>
    <cellStyle name="Normal 2 3 5 2 2 5 3" xfId="8057"/>
    <cellStyle name="Normal 2 4 2 2 2 5 3" xfId="8058"/>
    <cellStyle name="Normal 2 5 2 2 5 3" xfId="8059"/>
    <cellStyle name="Normal 28 3 2 2 5 3" xfId="8060"/>
    <cellStyle name="Normal 3 2 2 2 2 5 3" xfId="8061"/>
    <cellStyle name="Normal 3 3 2 2 5 3" xfId="8062"/>
    <cellStyle name="Normal 30 3 2 2 5 3" xfId="8063"/>
    <cellStyle name="Normal 4 2 2 2 5 3" xfId="8064"/>
    <cellStyle name="Normal 40 2 2 2 5 3" xfId="8065"/>
    <cellStyle name="Normal 41 2 2 2 5 3" xfId="8066"/>
    <cellStyle name="Normal 42 2 2 2 5 3" xfId="8067"/>
    <cellStyle name="Normal 43 2 2 2 5 3" xfId="8068"/>
    <cellStyle name="Normal 44 2 2 2 5 3" xfId="8069"/>
    <cellStyle name="Normal 45 2 2 2 5 3" xfId="8070"/>
    <cellStyle name="Normal 46 2 2 2 5 3" xfId="8071"/>
    <cellStyle name="Normal 47 2 2 2 5 3" xfId="8072"/>
    <cellStyle name="Normal 51 2 2 5 3" xfId="8073"/>
    <cellStyle name="Normal 52 2 2 5 3" xfId="8074"/>
    <cellStyle name="Normal 53 2 2 5 3" xfId="8075"/>
    <cellStyle name="Normal 55 2 2 5 3" xfId="8076"/>
    <cellStyle name="Normal 56 2 2 5 3" xfId="8077"/>
    <cellStyle name="Normal 57 2 2 5 3" xfId="8078"/>
    <cellStyle name="Normal 6 2 3 2 2 5 3" xfId="8079"/>
    <cellStyle name="Normal 6 3 2 2 5 3" xfId="8080"/>
    <cellStyle name="Normal 60 2 2 5 3" xfId="8081"/>
    <cellStyle name="Normal 64 2 2 5 3" xfId="8082"/>
    <cellStyle name="Normal 65 2 2 5 3" xfId="8083"/>
    <cellStyle name="Normal 66 2 2 5 3" xfId="8084"/>
    <cellStyle name="Normal 67 2 2 5 3" xfId="8085"/>
    <cellStyle name="Normal 7 6 2 2 5 3" xfId="8086"/>
    <cellStyle name="Normal 71 2 2 5 3" xfId="8087"/>
    <cellStyle name="Normal 72 2 2 5 3" xfId="8088"/>
    <cellStyle name="Normal 73 2 2 5 3" xfId="8089"/>
    <cellStyle name="Normal 74 2 2 5 3" xfId="8090"/>
    <cellStyle name="Normal 76 2 2 5 3" xfId="8091"/>
    <cellStyle name="Normal 8 3 2 2 5 3" xfId="8092"/>
    <cellStyle name="Normal 81 2 2 5 3" xfId="8093"/>
    <cellStyle name="Normal 78 4 4 3" xfId="8094"/>
    <cellStyle name="Normal 5 3 4 4 3" xfId="8095"/>
    <cellStyle name="Normal 80 4 4 3" xfId="8096"/>
    <cellStyle name="Normal 79 4 4 3" xfId="8097"/>
    <cellStyle name="Normal 6 8 4 4 3" xfId="8098"/>
    <cellStyle name="Normal 5 2 4 4 3" xfId="8099"/>
    <cellStyle name="Normal 6 2 9 4 3" xfId="8100"/>
    <cellStyle name="Comma 2 2 3 4 4 3" xfId="8101"/>
    <cellStyle name="Comma 2 3 6 4 4 3" xfId="8102"/>
    <cellStyle name="Normal 18 2 4 4 3" xfId="8103"/>
    <cellStyle name="Normal 19 2 4 4 3" xfId="8104"/>
    <cellStyle name="Normal 2 2 3 4 4 3" xfId="8105"/>
    <cellStyle name="Normal 2 3 6 4 4 3" xfId="8106"/>
    <cellStyle name="Normal 2 3 2 4 4 3" xfId="8107"/>
    <cellStyle name="Normal 2 3 4 4 4 3" xfId="8108"/>
    <cellStyle name="Normal 2 3 5 4 4 3" xfId="8109"/>
    <cellStyle name="Normal 2 4 2 4 4 3" xfId="8110"/>
    <cellStyle name="Normal 2 5 4 4 3" xfId="8111"/>
    <cellStyle name="Normal 28 3 4 4 3" xfId="8112"/>
    <cellStyle name="Normal 3 2 2 4 4 3" xfId="8113"/>
    <cellStyle name="Normal 3 3 4 4 3" xfId="8114"/>
    <cellStyle name="Normal 30 3 4 4 3" xfId="8115"/>
    <cellStyle name="Normal 4 2 4 4 3" xfId="8116"/>
    <cellStyle name="Normal 40 2 4 4 3" xfId="8117"/>
    <cellStyle name="Normal 41 2 4 4 3" xfId="8118"/>
    <cellStyle name="Normal 42 2 4 4 3" xfId="8119"/>
    <cellStyle name="Normal 43 2 4 4 3" xfId="8120"/>
    <cellStyle name="Normal 44 2 4 4 3" xfId="8121"/>
    <cellStyle name="Normal 45 2 4 4 3" xfId="8122"/>
    <cellStyle name="Normal 46 2 4 4 3" xfId="8123"/>
    <cellStyle name="Normal 47 2 4 4 3" xfId="8124"/>
    <cellStyle name="Normal 51 4 4 3" xfId="8125"/>
    <cellStyle name="Normal 52 4 4 3" xfId="8126"/>
    <cellStyle name="Normal 53 4 4 3" xfId="8127"/>
    <cellStyle name="Normal 55 4 4 3" xfId="8128"/>
    <cellStyle name="Normal 56 4 4 3" xfId="8129"/>
    <cellStyle name="Normal 57 4 4 3" xfId="8130"/>
    <cellStyle name="Normal 6 2 3 4 4 3" xfId="8131"/>
    <cellStyle name="Normal 6 3 4 4 3" xfId="8132"/>
    <cellStyle name="Normal 60 4 4 3" xfId="8133"/>
    <cellStyle name="Normal 64 4 4 3" xfId="8134"/>
    <cellStyle name="Normal 65 4 4 3" xfId="8135"/>
    <cellStyle name="Normal 66 4 4 3" xfId="8136"/>
    <cellStyle name="Normal 67 4 4 3" xfId="8137"/>
    <cellStyle name="Normal 7 6 4 4 3" xfId="8138"/>
    <cellStyle name="Normal 71 4 4 3" xfId="8139"/>
    <cellStyle name="Normal 72 4 4 3" xfId="8140"/>
    <cellStyle name="Normal 73 4 4 3" xfId="8141"/>
    <cellStyle name="Normal 74 4 4 3" xfId="8142"/>
    <cellStyle name="Normal 76 4 4 3" xfId="8143"/>
    <cellStyle name="Normal 8 3 4 4 3" xfId="8144"/>
    <cellStyle name="Normal 81 4 4 3" xfId="8145"/>
    <cellStyle name="Normal 78 2 3 4 3" xfId="8146"/>
    <cellStyle name="Normal 5 3 2 3 4 3" xfId="8147"/>
    <cellStyle name="Normal 80 2 3 4 3" xfId="8148"/>
    <cellStyle name="Normal 79 2 3 4 3" xfId="8149"/>
    <cellStyle name="Normal 6 8 2 3 4 3" xfId="8150"/>
    <cellStyle name="Normal 5 2 2 3 4 3" xfId="8151"/>
    <cellStyle name="Normal 6 2 7 3 4 3" xfId="8152"/>
    <cellStyle name="Comma 2 2 3 2 3 4 3" xfId="8153"/>
    <cellStyle name="Comma 2 3 6 2 3 4 3" xfId="8154"/>
    <cellStyle name="Normal 18 2 2 3 4 3" xfId="8155"/>
    <cellStyle name="Normal 19 2 2 3 4 3" xfId="8156"/>
    <cellStyle name="Normal 2 2 3 2 3 4 3" xfId="8157"/>
    <cellStyle name="Normal 2 3 6 2 3 4 3" xfId="8158"/>
    <cellStyle name="Normal 2 3 2 2 3 4 3" xfId="8159"/>
    <cellStyle name="Normal 2 3 4 2 3 4 3" xfId="8160"/>
    <cellStyle name="Normal 2 3 5 2 3 4 3" xfId="8161"/>
    <cellStyle name="Normal 2 4 2 2 3 4 3" xfId="8162"/>
    <cellStyle name="Normal 2 5 2 3 4 3" xfId="8163"/>
    <cellStyle name="Normal 28 3 2 3 4 3" xfId="8164"/>
    <cellStyle name="Normal 3 2 2 2 3 4 3" xfId="8165"/>
    <cellStyle name="Normal 3 3 2 3 4 3" xfId="8166"/>
    <cellStyle name="Normal 30 3 2 3 4 3" xfId="8167"/>
    <cellStyle name="Normal 4 2 2 3 4 3" xfId="8168"/>
    <cellStyle name="Normal 40 2 2 3 4 3" xfId="8169"/>
    <cellStyle name="Normal 41 2 2 3 4 3" xfId="8170"/>
    <cellStyle name="Normal 42 2 2 3 4 3" xfId="8171"/>
    <cellStyle name="Normal 43 2 2 3 4 3" xfId="8172"/>
    <cellStyle name="Normal 44 2 2 3 4 3" xfId="8173"/>
    <cellStyle name="Normal 45 2 2 3 4 3" xfId="8174"/>
    <cellStyle name="Normal 46 2 2 3 4 3" xfId="8175"/>
    <cellStyle name="Normal 47 2 2 3 4 3" xfId="8176"/>
    <cellStyle name="Normal 51 2 3 4 3" xfId="8177"/>
    <cellStyle name="Normal 52 2 3 4 3" xfId="8178"/>
    <cellStyle name="Normal 53 2 3 4 3" xfId="8179"/>
    <cellStyle name="Normal 55 2 3 4 3" xfId="8180"/>
    <cellStyle name="Normal 56 2 3 4 3" xfId="8181"/>
    <cellStyle name="Normal 57 2 3 4 3" xfId="8182"/>
    <cellStyle name="Normal 6 2 3 2 3 4 3" xfId="8183"/>
    <cellStyle name="Normal 6 3 2 3 4 3" xfId="8184"/>
    <cellStyle name="Normal 60 2 3 4 3" xfId="8185"/>
    <cellStyle name="Normal 64 2 3 4 3" xfId="8186"/>
    <cellStyle name="Normal 65 2 3 4 3" xfId="8187"/>
    <cellStyle name="Normal 66 2 3 4 3" xfId="8188"/>
    <cellStyle name="Normal 67 2 3 4 3" xfId="8189"/>
    <cellStyle name="Normal 7 6 2 3 4 3" xfId="8190"/>
    <cellStyle name="Normal 71 2 3 4 3" xfId="8191"/>
    <cellStyle name="Normal 72 2 3 4 3" xfId="8192"/>
    <cellStyle name="Normal 73 2 3 4 3" xfId="8193"/>
    <cellStyle name="Normal 74 2 3 4 3" xfId="8194"/>
    <cellStyle name="Normal 76 2 3 4 3" xfId="8195"/>
    <cellStyle name="Normal 8 3 2 3 4 3" xfId="8196"/>
    <cellStyle name="Normal 81 2 3 4 3" xfId="8197"/>
    <cellStyle name="Normal 78 3 2 4 3" xfId="8198"/>
    <cellStyle name="Normal 5 3 3 2 4 3" xfId="8199"/>
    <cellStyle name="Normal 80 3 2 4 3" xfId="8200"/>
    <cellStyle name="Normal 79 3 2 4 3" xfId="8201"/>
    <cellStyle name="Normal 6 8 3 2 4 3" xfId="8202"/>
    <cellStyle name="Normal 5 2 3 2 4 3" xfId="8203"/>
    <cellStyle name="Normal 6 2 8 2 4 3" xfId="8204"/>
    <cellStyle name="Comma 2 2 3 3 2 4 3" xfId="8205"/>
    <cellStyle name="Comma 2 3 6 3 2 4 3" xfId="8206"/>
    <cellStyle name="Normal 18 2 3 2 4 3" xfId="8207"/>
    <cellStyle name="Normal 19 2 3 2 4 3" xfId="8208"/>
    <cellStyle name="Normal 2 2 3 3 2 4 3" xfId="8209"/>
    <cellStyle name="Normal 2 3 6 3 2 4 3" xfId="8210"/>
    <cellStyle name="Normal 2 3 2 3 2 4 3" xfId="8211"/>
    <cellStyle name="Normal 2 3 4 3 2 4 3" xfId="8212"/>
    <cellStyle name="Normal 2 3 5 3 2 4 3" xfId="8213"/>
    <cellStyle name="Normal 2 4 2 3 2 4 3" xfId="8214"/>
    <cellStyle name="Normal 2 5 3 2 4 3" xfId="8215"/>
    <cellStyle name="Normal 28 3 3 2 4 3" xfId="8216"/>
    <cellStyle name="Normal 3 2 2 3 2 4 3" xfId="8217"/>
    <cellStyle name="Normal 3 3 3 2 4 3" xfId="8218"/>
    <cellStyle name="Normal 30 3 3 2 4 3" xfId="8219"/>
    <cellStyle name="Normal 4 2 3 2 4 3" xfId="8220"/>
    <cellStyle name="Normal 40 2 3 2 4 3" xfId="8221"/>
    <cellStyle name="Normal 41 2 3 2 4 3" xfId="8222"/>
    <cellStyle name="Normal 42 2 3 2 4 3" xfId="8223"/>
    <cellStyle name="Normal 43 2 3 2 4 3" xfId="8224"/>
    <cellStyle name="Normal 44 2 3 2 4 3" xfId="8225"/>
    <cellStyle name="Normal 45 2 3 2 4 3" xfId="8226"/>
    <cellStyle name="Normal 46 2 3 2 4 3" xfId="8227"/>
    <cellStyle name="Normal 47 2 3 2 4 3" xfId="8228"/>
    <cellStyle name="Normal 51 3 2 4 3" xfId="8229"/>
    <cellStyle name="Normal 52 3 2 4 3" xfId="8230"/>
    <cellStyle name="Normal 53 3 2 4 3" xfId="8231"/>
    <cellStyle name="Normal 55 3 2 4 3" xfId="8232"/>
    <cellStyle name="Normal 56 3 2 4 3" xfId="8233"/>
    <cellStyle name="Normal 57 3 2 4 3" xfId="8234"/>
    <cellStyle name="Normal 6 2 3 3 2 4 3" xfId="8235"/>
    <cellStyle name="Normal 6 3 3 2 4 3" xfId="8236"/>
    <cellStyle name="Normal 60 3 2 4 3" xfId="8237"/>
    <cellStyle name="Normal 64 3 2 4 3" xfId="8238"/>
    <cellStyle name="Normal 65 3 2 4 3" xfId="8239"/>
    <cellStyle name="Normal 66 3 2 4 3" xfId="8240"/>
    <cellStyle name="Normal 67 3 2 4 3" xfId="8241"/>
    <cellStyle name="Normal 7 6 3 2 4 3" xfId="8242"/>
    <cellStyle name="Normal 71 3 2 4 3" xfId="8243"/>
    <cellStyle name="Normal 72 3 2 4 3" xfId="8244"/>
    <cellStyle name="Normal 73 3 2 4 3" xfId="8245"/>
    <cellStyle name="Normal 74 3 2 4 3" xfId="8246"/>
    <cellStyle name="Normal 76 3 2 4 3" xfId="8247"/>
    <cellStyle name="Normal 8 3 3 2 4 3" xfId="8248"/>
    <cellStyle name="Normal 81 3 2 4 3" xfId="8249"/>
    <cellStyle name="Normal 78 2 2 2 4 3" xfId="8250"/>
    <cellStyle name="Normal 5 3 2 2 2 4 3" xfId="8251"/>
    <cellStyle name="Normal 80 2 2 2 4 3" xfId="8252"/>
    <cellStyle name="Normal 79 2 2 2 4 3" xfId="8253"/>
    <cellStyle name="Normal 6 8 2 2 2 4 3" xfId="8254"/>
    <cellStyle name="Normal 5 2 2 2 2 4 3" xfId="8255"/>
    <cellStyle name="Normal 6 2 7 2 2 4 3" xfId="8256"/>
    <cellStyle name="Comma 2 2 3 2 2 2 4 3" xfId="8257"/>
    <cellStyle name="Comma 2 3 6 2 2 2 4 3" xfId="8258"/>
    <cellStyle name="Normal 18 2 2 2 2 4 3" xfId="8259"/>
    <cellStyle name="Normal 19 2 2 2 2 4 3" xfId="8260"/>
    <cellStyle name="Normal 2 2 3 2 2 2 4 3" xfId="8261"/>
    <cellStyle name="Normal 2 3 6 2 2 2 4 3" xfId="8262"/>
    <cellStyle name="Normal 2 3 2 2 2 2 4 3" xfId="8263"/>
    <cellStyle name="Normal 2 3 4 2 2 2 4 3" xfId="8264"/>
    <cellStyle name="Normal 2 3 5 2 2 2 4 3" xfId="8265"/>
    <cellStyle name="Normal 2 4 2 2 2 2 4 3" xfId="8266"/>
    <cellStyle name="Normal 2 5 2 2 2 4 3" xfId="8267"/>
    <cellStyle name="Normal 28 3 2 2 2 4 3" xfId="8268"/>
    <cellStyle name="Normal 3 2 2 2 2 2 4 3" xfId="8269"/>
    <cellStyle name="Normal 3 3 2 2 2 4 3" xfId="8270"/>
    <cellStyle name="Normal 30 3 2 2 2 4 3" xfId="8271"/>
    <cellStyle name="Normal 4 2 2 2 2 4 3" xfId="8272"/>
    <cellStyle name="Normal 40 2 2 2 2 4 3" xfId="8273"/>
    <cellStyle name="Normal 41 2 2 2 2 4 3" xfId="8274"/>
    <cellStyle name="Normal 42 2 2 2 2 4 3" xfId="8275"/>
    <cellStyle name="Normal 43 2 2 2 2 4 3" xfId="8276"/>
    <cellStyle name="Normal 44 2 2 2 2 4 3" xfId="8277"/>
    <cellStyle name="Normal 45 2 2 2 2 4 3" xfId="8278"/>
    <cellStyle name="Normal 46 2 2 2 2 4 3" xfId="8279"/>
    <cellStyle name="Normal 47 2 2 2 2 4 3" xfId="8280"/>
    <cellStyle name="Normal 51 2 2 2 4 3" xfId="8281"/>
    <cellStyle name="Normal 52 2 2 2 4 3" xfId="8282"/>
    <cellStyle name="Normal 53 2 2 2 4 3" xfId="8283"/>
    <cellStyle name="Normal 55 2 2 2 4 3" xfId="8284"/>
    <cellStyle name="Normal 56 2 2 2 4 3" xfId="8285"/>
    <cellStyle name="Normal 57 2 2 2 4 3" xfId="8286"/>
    <cellStyle name="Normal 6 2 3 2 2 2 4 3" xfId="8287"/>
    <cellStyle name="Normal 6 3 2 2 2 4 3" xfId="8288"/>
    <cellStyle name="Normal 60 2 2 2 4 3" xfId="8289"/>
    <cellStyle name="Normal 64 2 2 2 4 3" xfId="8290"/>
    <cellStyle name="Normal 65 2 2 2 4 3" xfId="8291"/>
    <cellStyle name="Normal 66 2 2 2 4 3" xfId="8292"/>
    <cellStyle name="Normal 67 2 2 2 4 3" xfId="8293"/>
    <cellStyle name="Normal 7 6 2 2 2 4 3" xfId="8294"/>
    <cellStyle name="Normal 71 2 2 2 4 3" xfId="8295"/>
    <cellStyle name="Normal 72 2 2 2 4 3" xfId="8296"/>
    <cellStyle name="Normal 73 2 2 2 4 3" xfId="8297"/>
    <cellStyle name="Normal 74 2 2 2 4 3" xfId="8298"/>
    <cellStyle name="Normal 76 2 2 2 4 3" xfId="8299"/>
    <cellStyle name="Normal 8 3 2 2 2 4 3" xfId="8300"/>
    <cellStyle name="Normal 81 2 2 2 4 3" xfId="8301"/>
    <cellStyle name="Normal 90 3 3" xfId="8302"/>
    <cellStyle name="Normal 78 5 3 3" xfId="8303"/>
    <cellStyle name="Normal 91 3 3" xfId="8304"/>
    <cellStyle name="Normal 5 3 5 3 3" xfId="8305"/>
    <cellStyle name="Normal 80 5 3 3" xfId="8306"/>
    <cellStyle name="Normal 79 5 3 3" xfId="8307"/>
    <cellStyle name="Normal 6 8 5 3 3" xfId="8308"/>
    <cellStyle name="Normal 5 2 5 3 3" xfId="8309"/>
    <cellStyle name="Normal 6 2 10 3 3" xfId="8310"/>
    <cellStyle name="Comma 2 2 3 5 3 3" xfId="8311"/>
    <cellStyle name="Comma 2 3 6 5 3 3" xfId="8312"/>
    <cellStyle name="Normal 18 2 5 3 3" xfId="8313"/>
    <cellStyle name="Normal 19 2 5 3 3" xfId="8314"/>
    <cellStyle name="Normal 2 2 3 5 3 3" xfId="8315"/>
    <cellStyle name="Normal 2 3 6 5 3 3" xfId="8316"/>
    <cellStyle name="Normal 2 3 2 5 3 3" xfId="8317"/>
    <cellStyle name="Normal 2 3 4 5 3 3" xfId="8318"/>
    <cellStyle name="Normal 2 3 5 5 3 3" xfId="8319"/>
    <cellStyle name="Normal 2 4 2 5 3 3" xfId="8320"/>
    <cellStyle name="Normal 2 5 5 3 3" xfId="8321"/>
    <cellStyle name="Normal 28 3 5 3 3" xfId="8322"/>
    <cellStyle name="Normal 3 2 2 5 3 3" xfId="8323"/>
    <cellStyle name="Normal 3 3 5 3 3" xfId="8324"/>
    <cellStyle name="Normal 30 3 5 3 3" xfId="8325"/>
    <cellStyle name="Normal 4 2 5 3 3" xfId="8326"/>
    <cellStyle name="Normal 40 2 5 3 3" xfId="8327"/>
    <cellStyle name="Normal 41 2 5 3 3" xfId="8328"/>
    <cellStyle name="Normal 42 2 5 3 3" xfId="8329"/>
    <cellStyle name="Normal 43 2 5 3 3" xfId="8330"/>
    <cellStyle name="Normal 44 2 5 3 3" xfId="8331"/>
    <cellStyle name="Normal 45 2 5 3 3" xfId="8332"/>
    <cellStyle name="Normal 46 2 5 3 3" xfId="8333"/>
    <cellStyle name="Normal 47 2 5 3 3" xfId="8334"/>
    <cellStyle name="Normal 51 5 3 3" xfId="8335"/>
    <cellStyle name="Normal 52 5 3 3" xfId="8336"/>
    <cellStyle name="Normal 53 5 3 3" xfId="8337"/>
    <cellStyle name="Normal 55 5 3 3" xfId="8338"/>
    <cellStyle name="Normal 56 5 3 3" xfId="8339"/>
    <cellStyle name="Normal 57 5 3 3" xfId="8340"/>
    <cellStyle name="Normal 6 2 3 5 3 3" xfId="8341"/>
    <cellStyle name="Normal 6 3 5 3 3" xfId="8342"/>
    <cellStyle name="Normal 60 5 3 3" xfId="8343"/>
    <cellStyle name="Normal 64 5 3 3" xfId="8344"/>
    <cellStyle name="Normal 65 5 3 3" xfId="8345"/>
    <cellStyle name="Normal 66 5 3 3" xfId="8346"/>
    <cellStyle name="Normal 67 5 3 3" xfId="8347"/>
    <cellStyle name="Normal 7 6 5 3 3" xfId="8348"/>
    <cellStyle name="Normal 71 5 3 3" xfId="8349"/>
    <cellStyle name="Normal 72 5 3 3" xfId="8350"/>
    <cellStyle name="Normal 73 5 3 3" xfId="8351"/>
    <cellStyle name="Normal 74 5 3 3" xfId="8352"/>
    <cellStyle name="Normal 76 5 3 3" xfId="8353"/>
    <cellStyle name="Normal 8 3 5 3 3" xfId="8354"/>
    <cellStyle name="Normal 81 5 3 3" xfId="8355"/>
    <cellStyle name="Normal 78 2 4 3 3" xfId="8356"/>
    <cellStyle name="Normal 5 3 2 4 3 3" xfId="8357"/>
    <cellStyle name="Normal 80 2 4 3 3" xfId="8358"/>
    <cellStyle name="Normal 79 2 4 3 3" xfId="8359"/>
    <cellStyle name="Normal 6 8 2 4 3 3" xfId="8360"/>
    <cellStyle name="Normal 5 2 2 4 3 3" xfId="8361"/>
    <cellStyle name="Normal 6 2 7 4 3 3" xfId="8362"/>
    <cellStyle name="Comma 2 2 3 2 4 3 3" xfId="8363"/>
    <cellStyle name="Comma 2 3 6 2 4 3 3" xfId="8364"/>
    <cellStyle name="Normal 18 2 2 4 3 3" xfId="8365"/>
    <cellStyle name="Normal 19 2 2 4 3 3" xfId="8366"/>
    <cellStyle name="Normal 2 2 3 2 4 3 3" xfId="8367"/>
    <cellStyle name="Normal 2 3 6 2 4 3 3" xfId="8368"/>
    <cellStyle name="Normal 2 3 2 2 4 3 3" xfId="8369"/>
    <cellStyle name="Normal 2 3 4 2 4 3 3" xfId="8370"/>
    <cellStyle name="Normal 2 3 5 2 4 3 3" xfId="8371"/>
    <cellStyle name="Normal 2 4 2 2 4 3 3" xfId="8372"/>
    <cellStyle name="Normal 2 5 2 4 3 3" xfId="8373"/>
    <cellStyle name="Normal 28 3 2 4 3 3" xfId="8374"/>
    <cellStyle name="Normal 3 2 2 2 4 3 3" xfId="8375"/>
    <cellStyle name="Normal 3 3 2 4 3 3" xfId="8376"/>
    <cellStyle name="Normal 30 3 2 4 3 3" xfId="8377"/>
    <cellStyle name="Normal 4 2 2 4 3 3" xfId="8378"/>
    <cellStyle name="Normal 40 2 2 4 3 3" xfId="8379"/>
    <cellStyle name="Normal 41 2 2 4 3 3" xfId="8380"/>
    <cellStyle name="Normal 42 2 2 4 3 3" xfId="8381"/>
    <cellStyle name="Normal 43 2 2 4 3 3" xfId="8382"/>
    <cellStyle name="Normal 44 2 2 4 3 3" xfId="8383"/>
    <cellStyle name="Normal 45 2 2 4 3 3" xfId="8384"/>
    <cellStyle name="Normal 46 2 2 4 3 3" xfId="8385"/>
    <cellStyle name="Normal 47 2 2 4 3 3" xfId="8386"/>
    <cellStyle name="Normal 51 2 4 3 3" xfId="8387"/>
    <cellStyle name="Normal 52 2 4 3 3" xfId="8388"/>
    <cellStyle name="Normal 53 2 4 3 3" xfId="8389"/>
    <cellStyle name="Normal 55 2 4 3 3" xfId="8390"/>
    <cellStyle name="Normal 56 2 4 3 3" xfId="8391"/>
    <cellStyle name="Normal 57 2 4 3 3" xfId="8392"/>
    <cellStyle name="Normal 6 2 3 2 4 3 3" xfId="8393"/>
    <cellStyle name="Normal 6 3 2 4 3 3" xfId="8394"/>
    <cellStyle name="Normal 60 2 4 3 3" xfId="8395"/>
    <cellStyle name="Normal 64 2 4 3 3" xfId="8396"/>
    <cellStyle name="Normal 65 2 4 3 3" xfId="8397"/>
    <cellStyle name="Normal 66 2 4 3 3" xfId="8398"/>
    <cellStyle name="Normal 67 2 4 3 3" xfId="8399"/>
    <cellStyle name="Normal 7 6 2 4 3 3" xfId="8400"/>
    <cellStyle name="Normal 71 2 4 3 3" xfId="8401"/>
    <cellStyle name="Normal 72 2 4 3 3" xfId="8402"/>
    <cellStyle name="Normal 73 2 4 3 3" xfId="8403"/>
    <cellStyle name="Normal 74 2 4 3 3" xfId="8404"/>
    <cellStyle name="Normal 76 2 4 3 3" xfId="8405"/>
    <cellStyle name="Normal 8 3 2 4 3 3" xfId="8406"/>
    <cellStyle name="Normal 81 2 4 3 3" xfId="8407"/>
    <cellStyle name="Normal 78 3 3 3 3" xfId="8408"/>
    <cellStyle name="Normal 5 3 3 3 3 3" xfId="8409"/>
    <cellStyle name="Normal 80 3 3 3 3" xfId="8410"/>
    <cellStyle name="Normal 79 3 3 3 3" xfId="8411"/>
    <cellStyle name="Normal 6 8 3 3 3 3" xfId="8412"/>
    <cellStyle name="Normal 5 2 3 3 3 3" xfId="8413"/>
    <cellStyle name="Normal 6 2 8 3 3 3" xfId="8414"/>
    <cellStyle name="Comma 2 2 3 3 3 3 3" xfId="8415"/>
    <cellStyle name="Comma 2 3 6 3 3 3 3" xfId="8416"/>
    <cellStyle name="Normal 18 2 3 3 3 3" xfId="8417"/>
    <cellStyle name="Normal 19 2 3 3 3 3" xfId="8418"/>
    <cellStyle name="Normal 2 2 3 3 3 3 3" xfId="8419"/>
    <cellStyle name="Normal 2 3 6 3 3 3 3" xfId="8420"/>
    <cellStyle name="Normal 2 3 2 3 3 3 3" xfId="8421"/>
    <cellStyle name="Normal 2 3 4 3 3 3 3" xfId="8422"/>
    <cellStyle name="Normal 2 3 5 3 3 3 3" xfId="8423"/>
    <cellStyle name="Normal 2 4 2 3 3 3 3" xfId="8424"/>
    <cellStyle name="Normal 2 5 3 3 3 3" xfId="8425"/>
    <cellStyle name="Normal 28 3 3 3 3 3" xfId="8426"/>
    <cellStyle name="Normal 3 2 2 3 3 3 3" xfId="8427"/>
    <cellStyle name="Normal 3 3 3 3 3 3" xfId="8428"/>
    <cellStyle name="Normal 30 3 3 3 3 3" xfId="8429"/>
    <cellStyle name="Normal 4 2 3 3 3 3" xfId="8430"/>
    <cellStyle name="Normal 40 2 3 3 3 3" xfId="8431"/>
    <cellStyle name="Normal 41 2 3 3 3 3" xfId="8432"/>
    <cellStyle name="Normal 42 2 3 3 3 3" xfId="8433"/>
    <cellStyle name="Normal 43 2 3 3 3 3" xfId="8434"/>
    <cellStyle name="Normal 44 2 3 3 3 3" xfId="8435"/>
    <cellStyle name="Normal 45 2 3 3 3 3" xfId="8436"/>
    <cellStyle name="Normal 46 2 3 3 3 3" xfId="8437"/>
    <cellStyle name="Normal 47 2 3 3 3 3" xfId="8438"/>
    <cellStyle name="Normal 51 3 3 3 3" xfId="8439"/>
    <cellStyle name="Normal 52 3 3 3 3" xfId="8440"/>
    <cellStyle name="Normal 53 3 3 3 3" xfId="8441"/>
    <cellStyle name="Normal 55 3 3 3 3" xfId="8442"/>
    <cellStyle name="Normal 56 3 3 3 3" xfId="8443"/>
    <cellStyle name="Normal 57 3 3 3 3" xfId="8444"/>
    <cellStyle name="Normal 6 2 3 3 3 3 3" xfId="8445"/>
    <cellStyle name="Normal 6 3 3 3 3 3" xfId="8446"/>
    <cellStyle name="Normal 60 3 3 3 3" xfId="8447"/>
    <cellStyle name="Normal 64 3 3 3 3" xfId="8448"/>
    <cellStyle name="Normal 65 3 3 3 3" xfId="8449"/>
    <cellStyle name="Normal 66 3 3 3 3" xfId="8450"/>
    <cellStyle name="Normal 67 3 3 3 3" xfId="8451"/>
    <cellStyle name="Normal 7 6 3 3 3 3" xfId="8452"/>
    <cellStyle name="Normal 71 3 3 3 3" xfId="8453"/>
    <cellStyle name="Normal 72 3 3 3 3" xfId="8454"/>
    <cellStyle name="Normal 73 3 3 3 3" xfId="8455"/>
    <cellStyle name="Normal 74 3 3 3 3" xfId="8456"/>
    <cellStyle name="Normal 76 3 3 3 3" xfId="8457"/>
    <cellStyle name="Normal 8 3 3 3 3 3" xfId="8458"/>
    <cellStyle name="Normal 81 3 3 3 3" xfId="8459"/>
    <cellStyle name="Normal 78 2 2 3 3 3" xfId="8460"/>
    <cellStyle name="Normal 5 3 2 2 3 3 3" xfId="8461"/>
    <cellStyle name="Normal 80 2 2 3 3 3" xfId="8462"/>
    <cellStyle name="Normal 79 2 2 3 3 3" xfId="8463"/>
    <cellStyle name="Normal 6 8 2 2 3 3 3" xfId="8464"/>
    <cellStyle name="Normal 5 2 2 2 3 3 3" xfId="8465"/>
    <cellStyle name="Normal 6 2 7 2 3 3 3" xfId="8466"/>
    <cellStyle name="Comma 2 2 3 2 2 3 3 3" xfId="8467"/>
    <cellStyle name="Comma 2 3 6 2 2 3 3 3" xfId="8468"/>
    <cellStyle name="Normal 18 2 2 2 3 3 3" xfId="8469"/>
    <cellStyle name="Normal 19 2 2 2 3 3 3" xfId="8470"/>
    <cellStyle name="Normal 2 2 3 2 2 3 3 3" xfId="8471"/>
    <cellStyle name="Normal 2 3 6 2 2 3 3 3" xfId="8472"/>
    <cellStyle name="Normal 2 3 2 2 2 3 3 3" xfId="8473"/>
    <cellStyle name="Normal 2 3 4 2 2 3 3 3" xfId="8474"/>
    <cellStyle name="Normal 2 3 5 2 2 3 3 3" xfId="8475"/>
    <cellStyle name="Normal 2 4 2 2 2 3 3 3" xfId="8476"/>
    <cellStyle name="Normal 2 5 2 2 3 3 3" xfId="8477"/>
    <cellStyle name="Normal 28 3 2 2 3 3 3" xfId="8478"/>
    <cellStyle name="Normal 3 2 2 2 2 3 3 3" xfId="8479"/>
    <cellStyle name="Normal 3 3 2 2 3 3 3" xfId="8480"/>
    <cellStyle name="Normal 30 3 2 2 3 3 3" xfId="8481"/>
    <cellStyle name="Normal 4 2 2 2 3 3 3" xfId="8482"/>
    <cellStyle name="Normal 40 2 2 2 3 3 3" xfId="8483"/>
    <cellStyle name="Normal 41 2 2 2 3 3 3" xfId="8484"/>
    <cellStyle name="Normal 42 2 2 2 3 3 3" xfId="8485"/>
    <cellStyle name="Normal 43 2 2 2 3 3 3" xfId="8486"/>
    <cellStyle name="Normal 44 2 2 2 3 3 3" xfId="8487"/>
    <cellStyle name="Normal 45 2 2 2 3 3 3" xfId="8488"/>
    <cellStyle name="Normal 46 2 2 2 3 3 3" xfId="8489"/>
    <cellStyle name="Normal 47 2 2 2 3 3 3" xfId="8490"/>
    <cellStyle name="Normal 51 2 2 3 3 3" xfId="8491"/>
    <cellStyle name="Normal 52 2 2 3 3 3" xfId="8492"/>
    <cellStyle name="Normal 53 2 2 3 3 3" xfId="8493"/>
    <cellStyle name="Normal 55 2 2 3 3 3" xfId="8494"/>
    <cellStyle name="Normal 56 2 2 3 3 3" xfId="8495"/>
    <cellStyle name="Normal 57 2 2 3 3 3" xfId="8496"/>
    <cellStyle name="Normal 6 2 3 2 2 3 3 3" xfId="8497"/>
    <cellStyle name="Normal 6 3 2 2 3 3 3" xfId="8498"/>
    <cellStyle name="Normal 60 2 2 3 3 3" xfId="8499"/>
    <cellStyle name="Normal 64 2 2 3 3 3" xfId="8500"/>
    <cellStyle name="Normal 65 2 2 3 3 3" xfId="8501"/>
    <cellStyle name="Normal 66 2 2 3 3 3" xfId="8502"/>
    <cellStyle name="Normal 67 2 2 3 3 3" xfId="8503"/>
    <cellStyle name="Normal 7 6 2 2 3 3 3" xfId="8504"/>
    <cellStyle name="Normal 71 2 2 3 3 3" xfId="8505"/>
    <cellStyle name="Normal 72 2 2 3 3 3" xfId="8506"/>
    <cellStyle name="Normal 73 2 2 3 3 3" xfId="8507"/>
    <cellStyle name="Normal 74 2 2 3 3 3" xfId="8508"/>
    <cellStyle name="Normal 76 2 2 3 3 3" xfId="8509"/>
    <cellStyle name="Normal 8 3 2 2 3 3 3" xfId="8510"/>
    <cellStyle name="Normal 81 2 2 3 3 3" xfId="8511"/>
    <cellStyle name="Normal 78 4 2 3 3" xfId="8512"/>
    <cellStyle name="Normal 5 3 4 2 3 3" xfId="8513"/>
    <cellStyle name="Normal 80 4 2 3 3" xfId="8514"/>
    <cellStyle name="Normal 79 4 2 3 3" xfId="8515"/>
    <cellStyle name="Normal 6 8 4 2 3 3" xfId="8516"/>
    <cellStyle name="Normal 5 2 4 2 3 3" xfId="8517"/>
    <cellStyle name="Normal 6 2 9 2 3 3" xfId="8518"/>
    <cellStyle name="Comma 2 2 3 4 2 3 3" xfId="8519"/>
    <cellStyle name="Comma 2 3 6 4 2 3 3" xfId="8520"/>
    <cellStyle name="Normal 18 2 4 2 3 3" xfId="8521"/>
    <cellStyle name="Normal 19 2 4 2 3 3" xfId="8522"/>
    <cellStyle name="Normal 2 2 3 4 2 3 3" xfId="8523"/>
    <cellStyle name="Normal 2 3 6 4 2 3 3" xfId="8524"/>
    <cellStyle name="Normal 2 3 2 4 2 3 3" xfId="8525"/>
    <cellStyle name="Normal 2 3 4 4 2 3 3" xfId="8526"/>
    <cellStyle name="Normal 2 3 5 4 2 3 3" xfId="8527"/>
    <cellStyle name="Normal 2 4 2 4 2 3 3" xfId="8528"/>
    <cellStyle name="Normal 2 5 4 2 3 3" xfId="8529"/>
    <cellStyle name="Normal 28 3 4 2 3 3" xfId="8530"/>
    <cellStyle name="Normal 3 2 2 4 2 3 3" xfId="8531"/>
    <cellStyle name="Normal 3 3 4 2 3 3" xfId="8532"/>
    <cellStyle name="Normal 30 3 4 2 3 3" xfId="8533"/>
    <cellStyle name="Normal 4 2 4 2 3 3" xfId="8534"/>
    <cellStyle name="Normal 40 2 4 2 3 3" xfId="8535"/>
    <cellStyle name="Normal 41 2 4 2 3 3" xfId="8536"/>
    <cellStyle name="Normal 42 2 4 2 3 3" xfId="8537"/>
    <cellStyle name="Normal 43 2 4 2 3 3" xfId="8538"/>
    <cellStyle name="Normal 44 2 4 2 3 3" xfId="8539"/>
    <cellStyle name="Normal 45 2 4 2 3 3" xfId="8540"/>
    <cellStyle name="Normal 46 2 4 2 3 3" xfId="8541"/>
    <cellStyle name="Normal 47 2 4 2 3 3" xfId="8542"/>
    <cellStyle name="Normal 51 4 2 3 3" xfId="8543"/>
    <cellStyle name="Normal 52 4 2 3 3" xfId="8544"/>
    <cellStyle name="Normal 53 4 2 3 3" xfId="8545"/>
    <cellStyle name="Normal 55 4 2 3 3" xfId="8546"/>
    <cellStyle name="Normal 56 4 2 3 3" xfId="8547"/>
    <cellStyle name="Normal 57 4 2 3 3" xfId="8548"/>
    <cellStyle name="Normal 6 2 3 4 2 3 3" xfId="8549"/>
    <cellStyle name="Normal 6 3 4 2 3 3" xfId="8550"/>
    <cellStyle name="Normal 60 4 2 3 3" xfId="8551"/>
    <cellStyle name="Normal 64 4 2 3 3" xfId="8552"/>
    <cellStyle name="Normal 65 4 2 3 3" xfId="8553"/>
    <cellStyle name="Normal 66 4 2 3 3" xfId="8554"/>
    <cellStyle name="Normal 67 4 2 3 3" xfId="8555"/>
    <cellStyle name="Normal 7 6 4 2 3 3" xfId="8556"/>
    <cellStyle name="Normal 71 4 2 3 3" xfId="8557"/>
    <cellStyle name="Normal 72 4 2 3 3" xfId="8558"/>
    <cellStyle name="Normal 73 4 2 3 3" xfId="8559"/>
    <cellStyle name="Normal 74 4 2 3 3" xfId="8560"/>
    <cellStyle name="Normal 76 4 2 3 3" xfId="8561"/>
    <cellStyle name="Normal 8 3 4 2 3 3" xfId="8562"/>
    <cellStyle name="Normal 81 4 2 3 3" xfId="8563"/>
    <cellStyle name="Normal 78 2 3 2 3 3" xfId="8564"/>
    <cellStyle name="Normal 5 3 2 3 2 3 3" xfId="8565"/>
    <cellStyle name="Normal 80 2 3 2 3 3" xfId="8566"/>
    <cellStyle name="Normal 79 2 3 2 3 3" xfId="8567"/>
    <cellStyle name="Normal 6 8 2 3 2 3 3" xfId="8568"/>
    <cellStyle name="Normal 5 2 2 3 2 3 3" xfId="8569"/>
    <cellStyle name="Normal 6 2 7 3 2 3 3" xfId="8570"/>
    <cellStyle name="Comma 2 2 3 2 3 2 3 3" xfId="8571"/>
    <cellStyle name="Comma 2 3 6 2 3 2 3 3" xfId="8572"/>
    <cellStyle name="Normal 18 2 2 3 2 3 3" xfId="8573"/>
    <cellStyle name="Normal 19 2 2 3 2 3 3" xfId="8574"/>
    <cellStyle name="Normal 2 2 3 2 3 2 3 3" xfId="8575"/>
    <cellStyle name="Normal 2 3 6 2 3 2 3 3" xfId="8576"/>
    <cellStyle name="Normal 2 3 2 2 3 2 3 3" xfId="8577"/>
    <cellStyle name="Normal 2 3 4 2 3 2 3 3" xfId="8578"/>
    <cellStyle name="Normal 2 3 5 2 3 2 3 3" xfId="8579"/>
    <cellStyle name="Normal 2 4 2 2 3 2 3 3" xfId="8580"/>
    <cellStyle name="Normal 2 5 2 3 2 3 3" xfId="8581"/>
    <cellStyle name="Normal 28 3 2 3 2 3 3" xfId="8582"/>
    <cellStyle name="Normal 3 2 2 2 3 2 3 3" xfId="8583"/>
    <cellStyle name="Normal 3 3 2 3 2 3 3" xfId="8584"/>
    <cellStyle name="Normal 30 3 2 3 2 3 3" xfId="8585"/>
    <cellStyle name="Normal 4 2 2 3 2 3 3" xfId="8586"/>
    <cellStyle name="Normal 40 2 2 3 2 3 3" xfId="8587"/>
    <cellStyle name="Normal 41 2 2 3 2 3 3" xfId="8588"/>
    <cellStyle name="Normal 42 2 2 3 2 3 3" xfId="8589"/>
    <cellStyle name="Normal 43 2 2 3 2 3 3" xfId="8590"/>
    <cellStyle name="Normal 44 2 2 3 2 3 3" xfId="8591"/>
    <cellStyle name="Normal 45 2 2 3 2 3 3" xfId="8592"/>
    <cellStyle name="Normal 46 2 2 3 2 3 3" xfId="8593"/>
    <cellStyle name="Normal 47 2 2 3 2 3 3" xfId="8594"/>
    <cellStyle name="Normal 51 2 3 2 3 3" xfId="8595"/>
    <cellStyle name="Normal 52 2 3 2 3 3" xfId="8596"/>
    <cellStyle name="Normal 53 2 3 2 3 3" xfId="8597"/>
    <cellStyle name="Normal 55 2 3 2 3 3" xfId="8598"/>
    <cellStyle name="Normal 56 2 3 2 3 3" xfId="8599"/>
    <cellStyle name="Normal 57 2 3 2 3 3" xfId="8600"/>
    <cellStyle name="Normal 6 2 3 2 3 2 3 3" xfId="8601"/>
    <cellStyle name="Normal 6 3 2 3 2 3 3" xfId="8602"/>
    <cellStyle name="Normal 60 2 3 2 3 3" xfId="8603"/>
    <cellStyle name="Normal 64 2 3 2 3 3" xfId="8604"/>
    <cellStyle name="Normal 65 2 3 2 3 3" xfId="8605"/>
    <cellStyle name="Normal 66 2 3 2 3 3" xfId="8606"/>
    <cellStyle name="Normal 67 2 3 2 3 3" xfId="8607"/>
    <cellStyle name="Normal 7 6 2 3 2 3 3" xfId="8608"/>
    <cellStyle name="Normal 71 2 3 2 3 3" xfId="8609"/>
    <cellStyle name="Normal 72 2 3 2 3 3" xfId="8610"/>
    <cellStyle name="Normal 73 2 3 2 3 3" xfId="8611"/>
    <cellStyle name="Normal 74 2 3 2 3 3" xfId="8612"/>
    <cellStyle name="Normal 76 2 3 2 3 3" xfId="8613"/>
    <cellStyle name="Normal 8 3 2 3 2 3 3" xfId="8614"/>
    <cellStyle name="Normal 81 2 3 2 3 3" xfId="8615"/>
    <cellStyle name="Normal 78 3 2 2 3 3" xfId="8616"/>
    <cellStyle name="Normal 5 3 3 2 2 3 3" xfId="8617"/>
    <cellStyle name="Normal 80 3 2 2 3 3" xfId="8618"/>
    <cellStyle name="Normal 79 3 2 2 3 3" xfId="8619"/>
    <cellStyle name="Normal 6 8 3 2 2 3 3" xfId="8620"/>
    <cellStyle name="Normal 5 2 3 2 2 3 3" xfId="8621"/>
    <cellStyle name="Normal 6 2 8 2 2 3 3" xfId="8622"/>
    <cellStyle name="Comma 2 2 3 3 2 2 3 3" xfId="8623"/>
    <cellStyle name="Comma 2 3 6 3 2 2 3 3" xfId="8624"/>
    <cellStyle name="Normal 18 2 3 2 2 3 3" xfId="8625"/>
    <cellStyle name="Normal 19 2 3 2 2 3 3" xfId="8626"/>
    <cellStyle name="Normal 2 2 3 3 2 2 3 3" xfId="8627"/>
    <cellStyle name="Normal 2 3 6 3 2 2 3 3" xfId="8628"/>
    <cellStyle name="Normal 2 3 2 3 2 2 3 3" xfId="8629"/>
    <cellStyle name="Normal 2 3 4 3 2 2 3 3" xfId="8630"/>
    <cellStyle name="Normal 2 3 5 3 2 2 3 3" xfId="8631"/>
    <cellStyle name="Normal 2 4 2 3 2 2 3 3" xfId="8632"/>
    <cellStyle name="Normal 2 5 3 2 2 3 3" xfId="8633"/>
    <cellStyle name="Normal 28 3 3 2 2 3 3" xfId="8634"/>
    <cellStyle name="Normal 3 2 2 3 2 2 3 3" xfId="8635"/>
    <cellStyle name="Normal 3 3 3 2 2 3 3" xfId="8636"/>
    <cellStyle name="Normal 30 3 3 2 2 3 3" xfId="8637"/>
    <cellStyle name="Normal 4 2 3 2 2 3 3" xfId="8638"/>
    <cellStyle name="Normal 40 2 3 2 2 3 3" xfId="8639"/>
    <cellStyle name="Normal 41 2 3 2 2 3 3" xfId="8640"/>
    <cellStyle name="Normal 42 2 3 2 2 3 3" xfId="8641"/>
    <cellStyle name="Normal 43 2 3 2 2 3 3" xfId="8642"/>
    <cellStyle name="Normal 44 2 3 2 2 3 3" xfId="8643"/>
    <cellStyle name="Normal 45 2 3 2 2 3 3" xfId="8644"/>
    <cellStyle name="Normal 46 2 3 2 2 3 3" xfId="8645"/>
    <cellStyle name="Normal 47 2 3 2 2 3 3" xfId="8646"/>
    <cellStyle name="Normal 51 3 2 2 3 3" xfId="8647"/>
    <cellStyle name="Normal 52 3 2 2 3 3" xfId="8648"/>
    <cellStyle name="Normal 53 3 2 2 3 3" xfId="8649"/>
    <cellStyle name="Normal 55 3 2 2 3 3" xfId="8650"/>
    <cellStyle name="Normal 56 3 2 2 3 3" xfId="8651"/>
    <cellStyle name="Normal 57 3 2 2 3 3" xfId="8652"/>
    <cellStyle name="Normal 6 2 3 3 2 2 3 3" xfId="8653"/>
    <cellStyle name="Normal 6 3 3 2 2 3 3" xfId="8654"/>
    <cellStyle name="Normal 60 3 2 2 3 3" xfId="8655"/>
    <cellStyle name="Normal 64 3 2 2 3 3" xfId="8656"/>
    <cellStyle name="Normal 65 3 2 2 3 3" xfId="8657"/>
    <cellStyle name="Normal 66 3 2 2 3 3" xfId="8658"/>
    <cellStyle name="Normal 67 3 2 2 3 3" xfId="8659"/>
    <cellStyle name="Normal 7 6 3 2 2 3 3" xfId="8660"/>
    <cellStyle name="Normal 71 3 2 2 3 3" xfId="8661"/>
    <cellStyle name="Normal 72 3 2 2 3 3" xfId="8662"/>
    <cellStyle name="Normal 73 3 2 2 3 3" xfId="8663"/>
    <cellStyle name="Normal 74 3 2 2 3 3" xfId="8664"/>
    <cellStyle name="Normal 76 3 2 2 3 3" xfId="8665"/>
    <cellStyle name="Normal 8 3 3 2 2 3 3" xfId="8666"/>
    <cellStyle name="Normal 81 3 2 2 3 3" xfId="8667"/>
    <cellStyle name="Normal 78 2 2 2 2 3 3" xfId="8668"/>
    <cellStyle name="Normal 5 3 2 2 2 2 3 3" xfId="8669"/>
    <cellStyle name="Normal 80 2 2 2 2 3 3" xfId="8670"/>
    <cellStyle name="Normal 79 2 2 2 2 3 3" xfId="8671"/>
    <cellStyle name="Normal 6 8 2 2 2 2 3 3" xfId="8672"/>
    <cellStyle name="Normal 5 2 2 2 2 2 3 3" xfId="8673"/>
    <cellStyle name="Normal 6 2 7 2 2 2 3 3" xfId="8674"/>
    <cellStyle name="Comma 2 2 3 2 2 2 2 3 3" xfId="8675"/>
    <cellStyle name="Comma 2 3 6 2 2 2 2 3 3" xfId="8676"/>
    <cellStyle name="Normal 18 2 2 2 2 2 3 3" xfId="8677"/>
    <cellStyle name="Normal 19 2 2 2 2 2 3 3" xfId="8678"/>
    <cellStyle name="Normal 2 2 3 2 2 2 2 3 3" xfId="8679"/>
    <cellStyle name="Normal 2 3 6 2 2 2 2 3 3" xfId="8680"/>
    <cellStyle name="Normal 2 3 2 2 2 2 2 3 3" xfId="8681"/>
    <cellStyle name="Normal 2 3 4 2 2 2 2 3 3" xfId="8682"/>
    <cellStyle name="Normal 2 3 5 2 2 2 2 3 3" xfId="8683"/>
    <cellStyle name="Normal 2 4 2 2 2 2 2 3 3" xfId="8684"/>
    <cellStyle name="Normal 2 5 2 2 2 2 3 3" xfId="8685"/>
    <cellStyle name="Normal 28 3 2 2 2 2 3 3" xfId="8686"/>
    <cellStyle name="Normal 3 2 2 2 2 2 2 3 3" xfId="8687"/>
    <cellStyle name="Normal 3 3 2 2 2 2 3 3" xfId="8688"/>
    <cellStyle name="Normal 30 3 2 2 2 2 3 3" xfId="8689"/>
    <cellStyle name="Normal 4 2 2 2 2 2 3 3" xfId="8690"/>
    <cellStyle name="Normal 40 2 2 2 2 2 3 3" xfId="8691"/>
    <cellStyle name="Normal 41 2 2 2 2 2 3 3" xfId="8692"/>
    <cellStyle name="Normal 42 2 2 2 2 2 3 3" xfId="8693"/>
    <cellStyle name="Normal 43 2 2 2 2 2 3 3" xfId="8694"/>
    <cellStyle name="Normal 44 2 2 2 2 2 3 3" xfId="8695"/>
    <cellStyle name="Normal 45 2 2 2 2 2 3 3" xfId="8696"/>
    <cellStyle name="Normal 46 2 2 2 2 2 3 3" xfId="8697"/>
    <cellStyle name="Normal 47 2 2 2 2 2 3 3" xfId="8698"/>
    <cellStyle name="Normal 51 2 2 2 2 3 3" xfId="8699"/>
    <cellStyle name="Normal 52 2 2 2 2 3 3" xfId="8700"/>
    <cellStyle name="Normal 53 2 2 2 2 3 3" xfId="8701"/>
    <cellStyle name="Normal 55 2 2 2 2 3 3" xfId="8702"/>
    <cellStyle name="Normal 56 2 2 2 2 3 3" xfId="8703"/>
    <cellStyle name="Normal 57 2 2 2 2 3 3" xfId="8704"/>
    <cellStyle name="Normal 6 2 3 2 2 2 2 3 3" xfId="8705"/>
    <cellStyle name="Normal 6 3 2 2 2 2 3 3" xfId="8706"/>
    <cellStyle name="Normal 60 2 2 2 2 3 3" xfId="8707"/>
    <cellStyle name="Normal 64 2 2 2 2 3 3" xfId="8708"/>
    <cellStyle name="Normal 65 2 2 2 2 3 3" xfId="8709"/>
    <cellStyle name="Normal 66 2 2 2 2 3 3" xfId="8710"/>
    <cellStyle name="Normal 67 2 2 2 2 3 3" xfId="8711"/>
    <cellStyle name="Normal 7 6 2 2 2 2 3 3" xfId="8712"/>
    <cellStyle name="Normal 71 2 2 2 2 3 3" xfId="8713"/>
    <cellStyle name="Normal 72 2 2 2 2 3 3" xfId="8714"/>
    <cellStyle name="Normal 73 2 2 2 2 3 3" xfId="8715"/>
    <cellStyle name="Normal 74 2 2 2 2 3 3" xfId="8716"/>
    <cellStyle name="Normal 76 2 2 2 2 3 3" xfId="8717"/>
    <cellStyle name="Normal 8 3 2 2 2 2 3 3" xfId="8718"/>
    <cellStyle name="Normal 81 2 2 2 2 3 3" xfId="8719"/>
    <cellStyle name="Normal 95 2 3" xfId="8720"/>
    <cellStyle name="Normal 78 6 2 3" xfId="8721"/>
    <cellStyle name="Normal 96 2 3" xfId="8722"/>
    <cellStyle name="Normal 5 3 6 2 3" xfId="8723"/>
    <cellStyle name="Normal 80 6 2 3" xfId="8724"/>
    <cellStyle name="Normal 79 6 2 3" xfId="8725"/>
    <cellStyle name="Normal 6 8 6 2 3" xfId="8726"/>
    <cellStyle name="Normal 5 2 6 2 3" xfId="8727"/>
    <cellStyle name="Normal 6 2 11 2 3" xfId="8728"/>
    <cellStyle name="Comma 2 2 3 6 2 3" xfId="8729"/>
    <cellStyle name="Comma 2 3 6 6 2 3" xfId="8730"/>
    <cellStyle name="Normal 18 2 6 2 3" xfId="8731"/>
    <cellStyle name="Normal 19 2 6 2 3" xfId="8732"/>
    <cellStyle name="Normal 2 2 3 6 2 3" xfId="8733"/>
    <cellStyle name="Normal 2 3 6 6 2 3" xfId="8734"/>
    <cellStyle name="Normal 2 3 2 6 2 3" xfId="8735"/>
    <cellStyle name="Normal 2 3 4 6 2 3" xfId="8736"/>
    <cellStyle name="Normal 2 3 5 6 2 3" xfId="8737"/>
    <cellStyle name="Normal 2 4 2 6 2 3" xfId="8738"/>
    <cellStyle name="Normal 2 5 6 2 3" xfId="8739"/>
    <cellStyle name="Normal 28 3 6 2 3" xfId="8740"/>
    <cellStyle name="Normal 3 2 2 6 2 3" xfId="8741"/>
    <cellStyle name="Normal 3 3 6 2 3" xfId="8742"/>
    <cellStyle name="Normal 30 3 6 2 3" xfId="8743"/>
    <cellStyle name="Normal 4 2 6 2 3" xfId="8744"/>
    <cellStyle name="Normal 40 2 6 2 3" xfId="8745"/>
    <cellStyle name="Normal 41 2 6 2 3" xfId="8746"/>
    <cellStyle name="Normal 42 2 6 2 3" xfId="8747"/>
    <cellStyle name="Normal 43 2 6 2 3" xfId="8748"/>
    <cellStyle name="Normal 44 2 6 2 3" xfId="8749"/>
    <cellStyle name="Normal 45 2 6 2 3" xfId="8750"/>
    <cellStyle name="Normal 46 2 6 2 3" xfId="8751"/>
    <cellStyle name="Normal 47 2 6 2 3" xfId="8752"/>
    <cellStyle name="Normal 51 6 2 3" xfId="8753"/>
    <cellStyle name="Normal 52 6 2 3" xfId="8754"/>
    <cellStyle name="Normal 53 6 2 3" xfId="8755"/>
    <cellStyle name="Normal 55 6 2 3" xfId="8756"/>
    <cellStyle name="Normal 56 6 2 3" xfId="8757"/>
    <cellStyle name="Normal 57 6 2 3" xfId="8758"/>
    <cellStyle name="Normal 6 2 3 6 2 3" xfId="8759"/>
    <cellStyle name="Normal 6 3 6 2 3" xfId="8760"/>
    <cellStyle name="Normal 60 6 2 3" xfId="8761"/>
    <cellStyle name="Normal 64 6 2 3" xfId="8762"/>
    <cellStyle name="Normal 65 6 2 3" xfId="8763"/>
    <cellStyle name="Normal 66 6 2 3" xfId="8764"/>
    <cellStyle name="Normal 67 6 2 3" xfId="8765"/>
    <cellStyle name="Normal 7 6 6 2 3" xfId="8766"/>
    <cellStyle name="Normal 71 6 2 3" xfId="8767"/>
    <cellStyle name="Normal 72 6 2 3" xfId="8768"/>
    <cellStyle name="Normal 73 6 2 3" xfId="8769"/>
    <cellStyle name="Normal 74 6 2 3" xfId="8770"/>
    <cellStyle name="Normal 76 6 2 3" xfId="8771"/>
    <cellStyle name="Normal 8 3 6 2 3" xfId="8772"/>
    <cellStyle name="Normal 81 6 2 3" xfId="8773"/>
    <cellStyle name="Normal 78 2 5 2 3" xfId="8774"/>
    <cellStyle name="Normal 5 3 2 5 2 3" xfId="8775"/>
    <cellStyle name="Normal 80 2 5 2 3" xfId="8776"/>
    <cellStyle name="Normal 79 2 5 2 3" xfId="8777"/>
    <cellStyle name="Normal 6 8 2 5 2 3" xfId="8778"/>
    <cellStyle name="Normal 5 2 2 5 2 3" xfId="8779"/>
    <cellStyle name="Normal 6 2 7 5 2 3" xfId="8780"/>
    <cellStyle name="Comma 2 2 3 2 5 2 3" xfId="8781"/>
    <cellStyle name="Comma 2 3 6 2 5 2 3" xfId="8782"/>
    <cellStyle name="Normal 18 2 2 5 2 3" xfId="8783"/>
    <cellStyle name="Normal 19 2 2 5 2 3" xfId="8784"/>
    <cellStyle name="Normal 2 2 3 2 5 2 3" xfId="8785"/>
    <cellStyle name="Normal 2 3 6 2 5 2 3" xfId="8786"/>
    <cellStyle name="Normal 2 3 2 2 5 2 3" xfId="8787"/>
    <cellStyle name="Normal 2 3 4 2 5 2 3" xfId="8788"/>
    <cellStyle name="Normal 2 3 5 2 5 2 3" xfId="8789"/>
    <cellStyle name="Normal 2 4 2 2 5 2 3" xfId="8790"/>
    <cellStyle name="Normal 2 5 2 5 2 3" xfId="8791"/>
    <cellStyle name="Normal 28 3 2 5 2 3" xfId="8792"/>
    <cellStyle name="Normal 3 2 2 2 5 2 3" xfId="8793"/>
    <cellStyle name="Normal 3 3 2 5 2 3" xfId="8794"/>
    <cellStyle name="Normal 30 3 2 5 2 3" xfId="8795"/>
    <cellStyle name="Normal 4 2 2 5 2 3" xfId="8796"/>
    <cellStyle name="Normal 40 2 2 5 2 3" xfId="8797"/>
    <cellStyle name="Normal 41 2 2 5 2 3" xfId="8798"/>
    <cellStyle name="Normal 42 2 2 5 2 3" xfId="8799"/>
    <cellStyle name="Normal 43 2 2 5 2 3" xfId="8800"/>
    <cellStyle name="Normal 44 2 2 5 2 3" xfId="8801"/>
    <cellStyle name="Normal 45 2 2 5 2 3" xfId="8802"/>
    <cellStyle name="Normal 46 2 2 5 2 3" xfId="8803"/>
    <cellStyle name="Normal 47 2 2 5 2 3" xfId="8804"/>
    <cellStyle name="Normal 51 2 5 2 3" xfId="8805"/>
    <cellStyle name="Normal 52 2 5 2 3" xfId="8806"/>
    <cellStyle name="Normal 53 2 5 2 3" xfId="8807"/>
    <cellStyle name="Normal 55 2 5 2 3" xfId="8808"/>
    <cellStyle name="Normal 56 2 5 2 3" xfId="8809"/>
    <cellStyle name="Normal 57 2 5 2 3" xfId="8810"/>
    <cellStyle name="Normal 6 2 3 2 5 2 3" xfId="8811"/>
    <cellStyle name="Normal 6 3 2 5 2 3" xfId="8812"/>
    <cellStyle name="Normal 60 2 5 2 3" xfId="8813"/>
    <cellStyle name="Normal 64 2 5 2 3" xfId="8814"/>
    <cellStyle name="Normal 65 2 5 2 3" xfId="8815"/>
    <cellStyle name="Normal 66 2 5 2 3" xfId="8816"/>
    <cellStyle name="Normal 67 2 5 2 3" xfId="8817"/>
    <cellStyle name="Normal 7 6 2 5 2 3" xfId="8818"/>
    <cellStyle name="Normal 71 2 5 2 3" xfId="8819"/>
    <cellStyle name="Normal 72 2 5 2 3" xfId="8820"/>
    <cellStyle name="Normal 73 2 5 2 3" xfId="8821"/>
    <cellStyle name="Normal 74 2 5 2 3" xfId="8822"/>
    <cellStyle name="Normal 76 2 5 2 3" xfId="8823"/>
    <cellStyle name="Normal 8 3 2 5 2 3" xfId="8824"/>
    <cellStyle name="Normal 81 2 5 2 3" xfId="8825"/>
    <cellStyle name="Normal 78 3 4 2 3" xfId="8826"/>
    <cellStyle name="Normal 5 3 3 4 2 3" xfId="8827"/>
    <cellStyle name="Normal 80 3 4 2 3" xfId="8828"/>
    <cellStyle name="Normal 79 3 4 2 3" xfId="8829"/>
    <cellStyle name="Normal 6 8 3 4 2 3" xfId="8830"/>
    <cellStyle name="Normal 5 2 3 4 2 3" xfId="8831"/>
    <cellStyle name="Normal 6 2 8 4 2 3" xfId="8832"/>
    <cellStyle name="Comma 2 2 3 3 4 2 3" xfId="8833"/>
    <cellStyle name="Comma 2 3 6 3 4 2 3" xfId="8834"/>
    <cellStyle name="Normal 18 2 3 4 2 3" xfId="8835"/>
    <cellStyle name="Normal 19 2 3 4 2 3" xfId="8836"/>
    <cellStyle name="Normal 2 2 3 3 4 2 3" xfId="8837"/>
    <cellStyle name="Normal 2 3 6 3 4 2 3" xfId="8838"/>
    <cellStyle name="Normal 2 3 2 3 4 2 3" xfId="8839"/>
    <cellStyle name="Normal 2 3 4 3 4 2 3" xfId="8840"/>
    <cellStyle name="Normal 2 3 5 3 4 2 3" xfId="8841"/>
    <cellStyle name="Normal 2 4 2 3 4 2 3" xfId="8842"/>
    <cellStyle name="Normal 2 5 3 4 2 3" xfId="8843"/>
    <cellStyle name="Normal 28 3 3 4 2 3" xfId="8844"/>
    <cellStyle name="Normal 3 2 2 3 4 2 3" xfId="8845"/>
    <cellStyle name="Normal 3 3 3 4 2 3" xfId="8846"/>
    <cellStyle name="Normal 30 3 3 4 2 3" xfId="8847"/>
    <cellStyle name="Normal 4 2 3 4 2 3" xfId="8848"/>
    <cellStyle name="Normal 40 2 3 4 2 3" xfId="8849"/>
    <cellStyle name="Normal 41 2 3 4 2 3" xfId="8850"/>
    <cellStyle name="Normal 42 2 3 4 2 3" xfId="8851"/>
    <cellStyle name="Normal 43 2 3 4 2 3" xfId="8852"/>
    <cellStyle name="Normal 44 2 3 4 2 3" xfId="8853"/>
    <cellStyle name="Normal 45 2 3 4 2 3" xfId="8854"/>
    <cellStyle name="Normal 46 2 3 4 2 3" xfId="8855"/>
    <cellStyle name="Normal 47 2 3 4 2 3" xfId="8856"/>
    <cellStyle name="Normal 51 3 4 2 3" xfId="8857"/>
    <cellStyle name="Normal 52 3 4 2 3" xfId="8858"/>
    <cellStyle name="Normal 53 3 4 2 3" xfId="8859"/>
    <cellStyle name="Normal 55 3 4 2 3" xfId="8860"/>
    <cellStyle name="Normal 56 3 4 2 3" xfId="8861"/>
    <cellStyle name="Normal 57 3 4 2 3" xfId="8862"/>
    <cellStyle name="Normal 6 2 3 3 4 2 3" xfId="8863"/>
    <cellStyle name="Normal 6 3 3 4 2 3" xfId="8864"/>
    <cellStyle name="Normal 60 3 4 2 3" xfId="8865"/>
    <cellStyle name="Normal 64 3 4 2 3" xfId="8866"/>
    <cellStyle name="Normal 65 3 4 2 3" xfId="8867"/>
    <cellStyle name="Normal 66 3 4 2 3" xfId="8868"/>
    <cellStyle name="Normal 67 3 4 2 3" xfId="8869"/>
    <cellStyle name="Normal 7 6 3 4 2 3" xfId="8870"/>
    <cellStyle name="Normal 71 3 4 2 3" xfId="8871"/>
    <cellStyle name="Normal 72 3 4 2 3" xfId="8872"/>
    <cellStyle name="Normal 73 3 4 2 3" xfId="8873"/>
    <cellStyle name="Normal 74 3 4 2 3" xfId="8874"/>
    <cellStyle name="Normal 76 3 4 2 3" xfId="8875"/>
    <cellStyle name="Normal 8 3 3 4 2 3" xfId="8876"/>
    <cellStyle name="Normal 81 3 4 2 3" xfId="8877"/>
    <cellStyle name="Normal 78 2 2 4 2 3" xfId="8878"/>
    <cellStyle name="Normal 5 3 2 2 4 2 3" xfId="8879"/>
    <cellStyle name="Normal 80 2 2 4 2 3" xfId="8880"/>
    <cellStyle name="Normal 79 2 2 4 2 3" xfId="8881"/>
    <cellStyle name="Normal 6 8 2 2 4 2 3" xfId="8882"/>
    <cellStyle name="Normal 5 2 2 2 4 2 3" xfId="8883"/>
    <cellStyle name="Normal 6 2 7 2 4 2 3" xfId="8884"/>
    <cellStyle name="Comma 2 2 3 2 2 4 2 3" xfId="8885"/>
    <cellStyle name="Comma 2 3 6 2 2 4 2 3" xfId="8886"/>
    <cellStyle name="Normal 18 2 2 2 4 2 3" xfId="8887"/>
    <cellStyle name="Normal 19 2 2 2 4 2 3" xfId="8888"/>
    <cellStyle name="Normal 2 2 3 2 2 4 2 3" xfId="8889"/>
    <cellStyle name="Normal 2 3 6 2 2 4 2 3" xfId="8890"/>
    <cellStyle name="Normal 2 3 2 2 2 4 2 3" xfId="8891"/>
    <cellStyle name="Normal 2 3 4 2 2 4 2 3" xfId="8892"/>
    <cellStyle name="Normal 2 3 5 2 2 4 2 3" xfId="8893"/>
    <cellStyle name="Normal 2 4 2 2 2 4 2 3" xfId="8894"/>
    <cellStyle name="Normal 2 5 2 2 4 2 3" xfId="8895"/>
    <cellStyle name="Normal 28 3 2 2 4 2 3" xfId="8896"/>
    <cellStyle name="Normal 3 2 2 2 2 4 2 3" xfId="8897"/>
    <cellStyle name="Normal 3 3 2 2 4 2 3" xfId="8898"/>
    <cellStyle name="Normal 30 3 2 2 4 2 3" xfId="8899"/>
    <cellStyle name="Normal 4 2 2 2 4 2 3" xfId="8900"/>
    <cellStyle name="Normal 40 2 2 2 4 2 3" xfId="8901"/>
    <cellStyle name="Normal 41 2 2 2 4 2 3" xfId="8902"/>
    <cellStyle name="Normal 42 2 2 2 4 2 3" xfId="8903"/>
    <cellStyle name="Normal 43 2 2 2 4 2 3" xfId="8904"/>
    <cellStyle name="Normal 44 2 2 2 4 2 3" xfId="8905"/>
    <cellStyle name="Normal 45 2 2 2 4 2 3" xfId="8906"/>
    <cellStyle name="Normal 46 2 2 2 4 2 3" xfId="8907"/>
    <cellStyle name="Normal 47 2 2 2 4 2 3" xfId="8908"/>
    <cellStyle name="Normal 51 2 2 4 2 3" xfId="8909"/>
    <cellStyle name="Normal 52 2 2 4 2 3" xfId="8910"/>
    <cellStyle name="Normal 53 2 2 4 2 3" xfId="8911"/>
    <cellStyle name="Normal 55 2 2 4 2 3" xfId="8912"/>
    <cellStyle name="Normal 56 2 2 4 2 3" xfId="8913"/>
    <cellStyle name="Normal 57 2 2 4 2 3" xfId="8914"/>
    <cellStyle name="Normal 6 2 3 2 2 4 2 3" xfId="8915"/>
    <cellStyle name="Normal 6 3 2 2 4 2 3" xfId="8916"/>
    <cellStyle name="Normal 60 2 2 4 2 3" xfId="8917"/>
    <cellStyle name="Normal 64 2 2 4 2 3" xfId="8918"/>
    <cellStyle name="Normal 65 2 2 4 2 3" xfId="8919"/>
    <cellStyle name="Normal 66 2 2 4 2 3" xfId="8920"/>
    <cellStyle name="Normal 67 2 2 4 2 3" xfId="8921"/>
    <cellStyle name="Normal 7 6 2 2 4 2 3" xfId="8922"/>
    <cellStyle name="Normal 71 2 2 4 2 3" xfId="8923"/>
    <cellStyle name="Normal 72 2 2 4 2 3" xfId="8924"/>
    <cellStyle name="Normal 73 2 2 4 2 3" xfId="8925"/>
    <cellStyle name="Normal 74 2 2 4 2 3" xfId="8926"/>
    <cellStyle name="Normal 76 2 2 4 2 3" xfId="8927"/>
    <cellStyle name="Normal 8 3 2 2 4 2 3" xfId="8928"/>
    <cellStyle name="Normal 81 2 2 4 2 3" xfId="8929"/>
    <cellStyle name="Normal 78 4 3 2 3" xfId="8930"/>
    <cellStyle name="Normal 5 3 4 3 2 3" xfId="8931"/>
    <cellStyle name="Normal 80 4 3 2 3" xfId="8932"/>
    <cellStyle name="Normal 79 4 3 2 3" xfId="8933"/>
    <cellStyle name="Normal 6 8 4 3 2 3" xfId="8934"/>
    <cellStyle name="Normal 5 2 4 3 2 3" xfId="8935"/>
    <cellStyle name="Normal 6 2 9 3 2 3" xfId="8936"/>
    <cellStyle name="Comma 2 2 3 4 3 2 3" xfId="8937"/>
    <cellStyle name="Comma 2 3 6 4 3 2 3" xfId="8938"/>
    <cellStyle name="Normal 18 2 4 3 2 3" xfId="8939"/>
    <cellStyle name="Normal 19 2 4 3 2 3" xfId="8940"/>
    <cellStyle name="Normal 2 2 3 4 3 2 3" xfId="8941"/>
    <cellStyle name="Normal 2 3 6 4 3 2 3" xfId="8942"/>
    <cellStyle name="Normal 2 3 2 4 3 2 3" xfId="8943"/>
    <cellStyle name="Normal 2 3 4 4 3 2 3" xfId="8944"/>
    <cellStyle name="Normal 2 3 5 4 3 2 3" xfId="8945"/>
    <cellStyle name="Normal 2 4 2 4 3 2 3" xfId="8946"/>
    <cellStyle name="Normal 2 5 4 3 2 3" xfId="8947"/>
    <cellStyle name="Normal 28 3 4 3 2 3" xfId="8948"/>
    <cellStyle name="Normal 3 2 2 4 3 2 3" xfId="8949"/>
    <cellStyle name="Normal 3 3 4 3 2 3" xfId="8950"/>
    <cellStyle name="Normal 30 3 4 3 2 3" xfId="8951"/>
    <cellStyle name="Normal 4 2 4 3 2 3" xfId="8952"/>
    <cellStyle name="Normal 40 2 4 3 2 3" xfId="8953"/>
    <cellStyle name="Normal 41 2 4 3 2 3" xfId="8954"/>
    <cellStyle name="Normal 42 2 4 3 2 3" xfId="8955"/>
    <cellStyle name="Normal 43 2 4 3 2 3" xfId="8956"/>
    <cellStyle name="Normal 44 2 4 3 2 3" xfId="8957"/>
    <cellStyle name="Normal 45 2 4 3 2 3" xfId="8958"/>
    <cellStyle name="Normal 46 2 4 3 2 3" xfId="8959"/>
    <cellStyle name="Normal 47 2 4 3 2 3" xfId="8960"/>
    <cellStyle name="Normal 51 4 3 2 3" xfId="8961"/>
    <cellStyle name="Normal 52 4 3 2 3" xfId="8962"/>
    <cellStyle name="Normal 53 4 3 2 3" xfId="8963"/>
    <cellStyle name="Normal 55 4 3 2 3" xfId="8964"/>
    <cellStyle name="Normal 56 4 3 2 3" xfId="8965"/>
    <cellStyle name="Normal 57 4 3 2 3" xfId="8966"/>
    <cellStyle name="Normal 6 2 3 4 3 2 3" xfId="8967"/>
    <cellStyle name="Normal 6 3 4 3 2 3" xfId="8968"/>
    <cellStyle name="Normal 60 4 3 2 3" xfId="8969"/>
    <cellStyle name="Normal 64 4 3 2 3" xfId="8970"/>
    <cellStyle name="Normal 65 4 3 2 3" xfId="8971"/>
    <cellStyle name="Normal 66 4 3 2 3" xfId="8972"/>
    <cellStyle name="Normal 67 4 3 2 3" xfId="8973"/>
    <cellStyle name="Normal 7 6 4 3 2 3" xfId="8974"/>
    <cellStyle name="Normal 71 4 3 2 3" xfId="8975"/>
    <cellStyle name="Normal 72 4 3 2 3" xfId="8976"/>
    <cellStyle name="Normal 73 4 3 2 3" xfId="8977"/>
    <cellStyle name="Normal 74 4 3 2 3" xfId="8978"/>
    <cellStyle name="Normal 76 4 3 2 3" xfId="8979"/>
    <cellStyle name="Normal 8 3 4 3 2 3" xfId="8980"/>
    <cellStyle name="Normal 81 4 3 2 3" xfId="8981"/>
    <cellStyle name="Normal 78 2 3 3 2 3" xfId="8982"/>
    <cellStyle name="Normal 5 3 2 3 3 2 3" xfId="8983"/>
    <cellStyle name="Normal 80 2 3 3 2 3" xfId="8984"/>
    <cellStyle name="Normal 79 2 3 3 2 3" xfId="8985"/>
    <cellStyle name="Normal 6 8 2 3 3 2 3" xfId="8986"/>
    <cellStyle name="Normal 5 2 2 3 3 2 3" xfId="8987"/>
    <cellStyle name="Normal 6 2 7 3 3 2 3" xfId="8988"/>
    <cellStyle name="Comma 2 2 3 2 3 3 2 3" xfId="8989"/>
    <cellStyle name="Comma 2 3 6 2 3 3 2 3" xfId="8990"/>
    <cellStyle name="Normal 18 2 2 3 3 2 3" xfId="8991"/>
    <cellStyle name="Normal 19 2 2 3 3 2 3" xfId="8992"/>
    <cellStyle name="Normal 2 2 3 2 3 3 2 3" xfId="8993"/>
    <cellStyle name="Normal 2 3 6 2 3 3 2 3" xfId="8994"/>
    <cellStyle name="Normal 2 3 2 2 3 3 2 3" xfId="8995"/>
    <cellStyle name="Normal 2 3 4 2 3 3 2 3" xfId="8996"/>
    <cellStyle name="Normal 2 3 5 2 3 3 2 3" xfId="8997"/>
    <cellStyle name="Normal 2 4 2 2 3 3 2 3" xfId="8998"/>
    <cellStyle name="Normal 2 5 2 3 3 2 3" xfId="8999"/>
    <cellStyle name="Normal 28 3 2 3 3 2 3" xfId="9000"/>
    <cellStyle name="Normal 3 2 2 2 3 3 2 3" xfId="9001"/>
    <cellStyle name="Normal 3 3 2 3 3 2 3" xfId="9002"/>
    <cellStyle name="Normal 30 3 2 3 3 2 3" xfId="9003"/>
    <cellStyle name="Normal 4 2 2 3 3 2 3" xfId="9004"/>
    <cellStyle name="Normal 40 2 2 3 3 2 3" xfId="9005"/>
    <cellStyle name="Normal 41 2 2 3 3 2 3" xfId="9006"/>
    <cellStyle name="Normal 42 2 2 3 3 2 3" xfId="9007"/>
    <cellStyle name="Normal 43 2 2 3 3 2 3" xfId="9008"/>
    <cellStyle name="Normal 44 2 2 3 3 2 3" xfId="9009"/>
    <cellStyle name="Normal 45 2 2 3 3 2 3" xfId="9010"/>
    <cellStyle name="Normal 46 2 2 3 3 2 3" xfId="9011"/>
    <cellStyle name="Normal 47 2 2 3 3 2 3" xfId="9012"/>
    <cellStyle name="Normal 51 2 3 3 2 3" xfId="9013"/>
    <cellStyle name="Normal 52 2 3 3 2 3" xfId="9014"/>
    <cellStyle name="Normal 53 2 3 3 2 3" xfId="9015"/>
    <cellStyle name="Normal 55 2 3 3 2 3" xfId="9016"/>
    <cellStyle name="Normal 56 2 3 3 2 3" xfId="9017"/>
    <cellStyle name="Normal 57 2 3 3 2 3" xfId="9018"/>
    <cellStyle name="Normal 6 2 3 2 3 3 2 3" xfId="9019"/>
    <cellStyle name="Normal 6 3 2 3 3 2 3" xfId="9020"/>
    <cellStyle name="Normal 60 2 3 3 2 3" xfId="9021"/>
    <cellStyle name="Normal 64 2 3 3 2 3" xfId="9022"/>
    <cellStyle name="Normal 65 2 3 3 2 3" xfId="9023"/>
    <cellStyle name="Normal 66 2 3 3 2 3" xfId="9024"/>
    <cellStyle name="Normal 67 2 3 3 2 3" xfId="9025"/>
    <cellStyle name="Normal 7 6 2 3 3 2 3" xfId="9026"/>
    <cellStyle name="Normal 71 2 3 3 2 3" xfId="9027"/>
    <cellStyle name="Normal 72 2 3 3 2 3" xfId="9028"/>
    <cellStyle name="Normal 73 2 3 3 2 3" xfId="9029"/>
    <cellStyle name="Normal 74 2 3 3 2 3" xfId="9030"/>
    <cellStyle name="Normal 76 2 3 3 2 3" xfId="9031"/>
    <cellStyle name="Normal 8 3 2 3 3 2 3" xfId="9032"/>
    <cellStyle name="Normal 81 2 3 3 2 3" xfId="9033"/>
    <cellStyle name="Normal 78 3 2 3 2 3" xfId="9034"/>
    <cellStyle name="Normal 5 3 3 2 3 2 3" xfId="9035"/>
    <cellStyle name="Normal 80 3 2 3 2 3" xfId="9036"/>
    <cellStyle name="Normal 79 3 2 3 2 3" xfId="9037"/>
    <cellStyle name="Normal 6 8 3 2 3 2 3" xfId="9038"/>
    <cellStyle name="Normal 5 2 3 2 3 2 3" xfId="9039"/>
    <cellStyle name="Normal 6 2 8 2 3 2 3" xfId="9040"/>
    <cellStyle name="Comma 2 2 3 3 2 3 2 3" xfId="9041"/>
    <cellStyle name="Comma 2 3 6 3 2 3 2 3" xfId="9042"/>
    <cellStyle name="Normal 18 2 3 2 3 2 3" xfId="9043"/>
    <cellStyle name="Normal 19 2 3 2 3 2 3" xfId="9044"/>
    <cellStyle name="Normal 2 2 3 3 2 3 2 3" xfId="9045"/>
    <cellStyle name="Normal 2 3 6 3 2 3 2 3" xfId="9046"/>
    <cellStyle name="Normal 2 3 2 3 2 3 2 3" xfId="9047"/>
    <cellStyle name="Normal 2 3 4 3 2 3 2 3" xfId="9048"/>
    <cellStyle name="Normal 2 3 5 3 2 3 2 3" xfId="9049"/>
    <cellStyle name="Normal 2 4 2 3 2 3 2 3" xfId="9050"/>
    <cellStyle name="Normal 2 5 3 2 3 2 3" xfId="9051"/>
    <cellStyle name="Normal 28 3 3 2 3 2 3" xfId="9052"/>
    <cellStyle name="Normal 3 2 2 3 2 3 2 3" xfId="9053"/>
    <cellStyle name="Normal 3 3 3 2 3 2 3" xfId="9054"/>
    <cellStyle name="Normal 30 3 3 2 3 2 3" xfId="9055"/>
    <cellStyle name="Normal 4 2 3 2 3 2 3" xfId="9056"/>
    <cellStyle name="Normal 40 2 3 2 3 2 3" xfId="9057"/>
    <cellStyle name="Normal 41 2 3 2 3 2 3" xfId="9058"/>
    <cellStyle name="Normal 42 2 3 2 3 2 3" xfId="9059"/>
    <cellStyle name="Normal 43 2 3 2 3 2 3" xfId="9060"/>
    <cellStyle name="Normal 44 2 3 2 3 2 3" xfId="9061"/>
    <cellStyle name="Normal 45 2 3 2 3 2 3" xfId="9062"/>
    <cellStyle name="Normal 46 2 3 2 3 2 3" xfId="9063"/>
    <cellStyle name="Normal 47 2 3 2 3 2 3" xfId="9064"/>
    <cellStyle name="Normal 51 3 2 3 2 3" xfId="9065"/>
    <cellStyle name="Normal 52 3 2 3 2 3" xfId="9066"/>
    <cellStyle name="Normal 53 3 2 3 2 3" xfId="9067"/>
    <cellStyle name="Normal 55 3 2 3 2 3" xfId="9068"/>
    <cellStyle name="Normal 56 3 2 3 2 3" xfId="9069"/>
    <cellStyle name="Normal 57 3 2 3 2 3" xfId="9070"/>
    <cellStyle name="Normal 6 2 3 3 2 3 2 3" xfId="9071"/>
    <cellStyle name="Normal 6 3 3 2 3 2 3" xfId="9072"/>
    <cellStyle name="Normal 60 3 2 3 2 3" xfId="9073"/>
    <cellStyle name="Normal 64 3 2 3 2 3" xfId="9074"/>
    <cellStyle name="Normal 65 3 2 3 2 3" xfId="9075"/>
    <cellStyle name="Normal 66 3 2 3 2 3" xfId="9076"/>
    <cellStyle name="Normal 67 3 2 3 2 3" xfId="9077"/>
    <cellStyle name="Normal 7 6 3 2 3 2 3" xfId="9078"/>
    <cellStyle name="Normal 71 3 2 3 2 3" xfId="9079"/>
    <cellStyle name="Normal 72 3 2 3 2 3" xfId="9080"/>
    <cellStyle name="Normal 73 3 2 3 2 3" xfId="9081"/>
    <cellStyle name="Normal 74 3 2 3 2 3" xfId="9082"/>
    <cellStyle name="Normal 76 3 2 3 2 3" xfId="9083"/>
    <cellStyle name="Normal 8 3 3 2 3 2 3" xfId="9084"/>
    <cellStyle name="Normal 81 3 2 3 2 3" xfId="9085"/>
    <cellStyle name="Normal 78 2 2 2 3 2 3" xfId="9086"/>
    <cellStyle name="Normal 5 3 2 2 2 3 2 3" xfId="9087"/>
    <cellStyle name="Normal 80 2 2 2 3 2 3" xfId="9088"/>
    <cellStyle name="Normal 79 2 2 2 3 2 3" xfId="9089"/>
    <cellStyle name="Normal 6 8 2 2 2 3 2 3" xfId="9090"/>
    <cellStyle name="Normal 5 2 2 2 2 3 2 3" xfId="9091"/>
    <cellStyle name="Normal 6 2 7 2 2 3 2 3" xfId="9092"/>
    <cellStyle name="Comma 2 2 3 2 2 2 3 2 3" xfId="9093"/>
    <cellStyle name="Comma 2 3 6 2 2 2 3 2 3" xfId="9094"/>
    <cellStyle name="Normal 18 2 2 2 2 3 2 3" xfId="9095"/>
    <cellStyle name="Normal 19 2 2 2 2 3 2 3" xfId="9096"/>
    <cellStyle name="Normal 2 2 3 2 2 2 3 2 3" xfId="9097"/>
    <cellStyle name="Normal 2 3 6 2 2 2 3 2 3" xfId="9098"/>
    <cellStyle name="Normal 2 3 2 2 2 2 3 2 3" xfId="9099"/>
    <cellStyle name="Normal 2 3 4 2 2 2 3 2 3" xfId="9100"/>
    <cellStyle name="Normal 2 3 5 2 2 2 3 2 3" xfId="9101"/>
    <cellStyle name="Normal 2 4 2 2 2 2 3 2 3" xfId="9102"/>
    <cellStyle name="Normal 2 5 2 2 2 3 2 3" xfId="9103"/>
    <cellStyle name="Normal 28 3 2 2 2 3 2 3" xfId="9104"/>
    <cellStyle name="Normal 3 2 2 2 2 2 3 2 3" xfId="9105"/>
    <cellStyle name="Normal 3 3 2 2 2 3 2 3" xfId="9106"/>
    <cellStyle name="Normal 30 3 2 2 2 3 2 3" xfId="9107"/>
    <cellStyle name="Normal 4 2 2 2 2 3 2 3" xfId="9108"/>
    <cellStyle name="Normal 40 2 2 2 2 3 2 3" xfId="9109"/>
    <cellStyle name="Normal 41 2 2 2 2 3 2 3" xfId="9110"/>
    <cellStyle name="Normal 42 2 2 2 2 3 2 3" xfId="9111"/>
    <cellStyle name="Normal 43 2 2 2 2 3 2 3" xfId="9112"/>
    <cellStyle name="Normal 44 2 2 2 2 3 2 3" xfId="9113"/>
    <cellStyle name="Normal 45 2 2 2 2 3 2 3" xfId="9114"/>
    <cellStyle name="Normal 46 2 2 2 2 3 2 3" xfId="9115"/>
    <cellStyle name="Normal 47 2 2 2 2 3 2 3" xfId="9116"/>
    <cellStyle name="Normal 51 2 2 2 3 2 3" xfId="9117"/>
    <cellStyle name="Normal 52 2 2 2 3 2 3" xfId="9118"/>
    <cellStyle name="Normal 53 2 2 2 3 2 3" xfId="9119"/>
    <cellStyle name="Normal 55 2 2 2 3 2 3" xfId="9120"/>
    <cellStyle name="Normal 56 2 2 2 3 2 3" xfId="9121"/>
    <cellStyle name="Normal 57 2 2 2 3 2 3" xfId="9122"/>
    <cellStyle name="Normal 6 2 3 2 2 2 3 2 3" xfId="9123"/>
    <cellStyle name="Normal 6 3 2 2 2 3 2 3" xfId="9124"/>
    <cellStyle name="Normal 60 2 2 2 3 2 3" xfId="9125"/>
    <cellStyle name="Normal 64 2 2 2 3 2 3" xfId="9126"/>
    <cellStyle name="Normal 65 2 2 2 3 2 3" xfId="9127"/>
    <cellStyle name="Normal 66 2 2 2 3 2 3" xfId="9128"/>
    <cellStyle name="Normal 67 2 2 2 3 2 3" xfId="9129"/>
    <cellStyle name="Normal 7 6 2 2 2 3 2 3" xfId="9130"/>
    <cellStyle name="Normal 71 2 2 2 3 2 3" xfId="9131"/>
    <cellStyle name="Normal 72 2 2 2 3 2 3" xfId="9132"/>
    <cellStyle name="Normal 73 2 2 2 3 2 3" xfId="9133"/>
    <cellStyle name="Normal 74 2 2 2 3 2 3" xfId="9134"/>
    <cellStyle name="Normal 76 2 2 2 3 2 3" xfId="9135"/>
    <cellStyle name="Normal 8 3 2 2 2 3 2 3" xfId="9136"/>
    <cellStyle name="Normal 81 2 2 2 3 2 3" xfId="9137"/>
    <cellStyle name="Normal 90 2 2 3" xfId="9138"/>
    <cellStyle name="Normal 78 5 2 2 3" xfId="9139"/>
    <cellStyle name="Normal 91 2 2 3" xfId="9140"/>
    <cellStyle name="Normal 5 3 5 2 2 3" xfId="9141"/>
    <cellStyle name="Normal 80 5 2 2 3" xfId="9142"/>
    <cellStyle name="Normal 79 5 2 2 3" xfId="9143"/>
    <cellStyle name="Normal 6 8 5 2 2 3" xfId="9144"/>
    <cellStyle name="Normal 5 2 5 2 2 3" xfId="9145"/>
    <cellStyle name="Normal 6 2 10 2 2 3" xfId="9146"/>
    <cellStyle name="Comma 2 2 3 5 2 2 3" xfId="9147"/>
    <cellStyle name="Comma 2 3 6 5 2 2 3" xfId="9148"/>
    <cellStyle name="Normal 18 2 5 2 2 3" xfId="9149"/>
    <cellStyle name="Normal 19 2 5 2 2 3" xfId="9150"/>
    <cellStyle name="Normal 2 2 3 5 2 2 3" xfId="9151"/>
    <cellStyle name="Normal 2 3 6 5 2 2 3" xfId="9152"/>
    <cellStyle name="Normal 2 3 2 5 2 2 3" xfId="9153"/>
    <cellStyle name="Normal 2 3 4 5 2 2 3" xfId="9154"/>
    <cellStyle name="Normal 2 3 5 5 2 2 3" xfId="9155"/>
    <cellStyle name="Normal 2 4 2 5 2 2 3" xfId="9156"/>
    <cellStyle name="Normal 2 5 5 2 2 3" xfId="9157"/>
    <cellStyle name="Normal 28 3 5 2 2 3" xfId="9158"/>
    <cellStyle name="Normal 3 2 2 5 2 2 3" xfId="9159"/>
    <cellStyle name="Normal 3 3 5 2 2 3" xfId="9160"/>
    <cellStyle name="Normal 30 3 5 2 2 3" xfId="9161"/>
    <cellStyle name="Normal 4 2 5 2 2 3" xfId="9162"/>
    <cellStyle name="Normal 40 2 5 2 2 3" xfId="9163"/>
    <cellStyle name="Normal 41 2 5 2 2 3" xfId="9164"/>
    <cellStyle name="Normal 42 2 5 2 2 3" xfId="9165"/>
    <cellStyle name="Normal 43 2 5 2 2 3" xfId="9166"/>
    <cellStyle name="Normal 44 2 5 2 2 3" xfId="9167"/>
    <cellStyle name="Normal 45 2 5 2 2 3" xfId="9168"/>
    <cellStyle name="Normal 46 2 5 2 2 3" xfId="9169"/>
    <cellStyle name="Normal 47 2 5 2 2 3" xfId="9170"/>
    <cellStyle name="Normal 51 5 2 2 3" xfId="9171"/>
    <cellStyle name="Normal 52 5 2 2 3" xfId="9172"/>
    <cellStyle name="Normal 53 5 2 2 3" xfId="9173"/>
    <cellStyle name="Normal 55 5 2 2 3" xfId="9174"/>
    <cellStyle name="Normal 56 5 2 2 3" xfId="9175"/>
    <cellStyle name="Normal 57 5 2 2 3" xfId="9176"/>
    <cellStyle name="Normal 6 2 3 5 2 2 3" xfId="9177"/>
    <cellStyle name="Normal 6 3 5 2 2 3" xfId="9178"/>
    <cellStyle name="Normal 60 5 2 2 3" xfId="9179"/>
    <cellStyle name="Normal 64 5 2 2 3" xfId="9180"/>
    <cellStyle name="Normal 65 5 2 2 3" xfId="9181"/>
    <cellStyle name="Normal 66 5 2 2 3" xfId="9182"/>
    <cellStyle name="Normal 67 5 2 2 3" xfId="9183"/>
    <cellStyle name="Normal 7 6 5 2 2 3" xfId="9184"/>
    <cellStyle name="Normal 71 5 2 2 3" xfId="9185"/>
    <cellStyle name="Normal 72 5 2 2 3" xfId="9186"/>
    <cellStyle name="Normal 73 5 2 2 3" xfId="9187"/>
    <cellStyle name="Normal 74 5 2 2 3" xfId="9188"/>
    <cellStyle name="Normal 76 5 2 2 3" xfId="9189"/>
    <cellStyle name="Normal 8 3 5 2 2 3" xfId="9190"/>
    <cellStyle name="Normal 81 5 2 2 3" xfId="9191"/>
    <cellStyle name="Normal 78 2 4 2 2 3" xfId="9192"/>
    <cellStyle name="Normal 5 3 2 4 2 2 3" xfId="9193"/>
    <cellStyle name="Normal 80 2 4 2 2 3" xfId="9194"/>
    <cellStyle name="Normal 79 2 4 2 2 3" xfId="9195"/>
    <cellStyle name="Normal 6 8 2 4 2 2 3" xfId="9196"/>
    <cellStyle name="Normal 5 2 2 4 2 2 3" xfId="9197"/>
    <cellStyle name="Normal 6 2 7 4 2 2 3" xfId="9198"/>
    <cellStyle name="Comma 2 2 3 2 4 2 2 3" xfId="9199"/>
    <cellStyle name="Comma 2 3 6 2 4 2 2 3" xfId="9200"/>
    <cellStyle name="Normal 18 2 2 4 2 2 3" xfId="9201"/>
    <cellStyle name="Normal 19 2 2 4 2 2 3" xfId="9202"/>
    <cellStyle name="Normal 2 2 3 2 4 2 2 3" xfId="9203"/>
    <cellStyle name="Normal 2 3 6 2 4 2 2 3" xfId="9204"/>
    <cellStyle name="Normal 2 3 2 2 4 2 2 3" xfId="9205"/>
    <cellStyle name="Normal 2 3 4 2 4 2 2 3" xfId="9206"/>
    <cellStyle name="Normal 2 3 5 2 4 2 2 3" xfId="9207"/>
    <cellStyle name="Normal 2 4 2 2 4 2 2 3" xfId="9208"/>
    <cellStyle name="Normal 2 5 2 4 2 2 3" xfId="9209"/>
    <cellStyle name="Normal 28 3 2 4 2 2 3" xfId="9210"/>
    <cellStyle name="Normal 3 2 2 2 4 2 2 3" xfId="9211"/>
    <cellStyle name="Normal 3 3 2 4 2 2 3" xfId="9212"/>
    <cellStyle name="Normal 30 3 2 4 2 2 3" xfId="9213"/>
    <cellStyle name="Normal 4 2 2 4 2 2 3" xfId="9214"/>
    <cellStyle name="Normal 40 2 2 4 2 2 3" xfId="9215"/>
    <cellStyle name="Normal 41 2 2 4 2 2 3" xfId="9216"/>
    <cellStyle name="Normal 42 2 2 4 2 2 3" xfId="9217"/>
    <cellStyle name="Normal 43 2 2 4 2 2 3" xfId="9218"/>
    <cellStyle name="Normal 44 2 2 4 2 2 3" xfId="9219"/>
    <cellStyle name="Normal 45 2 2 4 2 2 3" xfId="9220"/>
    <cellStyle name="Normal 46 2 2 4 2 2 3" xfId="9221"/>
    <cellStyle name="Normal 47 2 2 4 2 2 3" xfId="9222"/>
    <cellStyle name="Normal 51 2 4 2 2 3" xfId="9223"/>
    <cellStyle name="Normal 52 2 4 2 2 3" xfId="9224"/>
    <cellStyle name="Normal 53 2 4 2 2 3" xfId="9225"/>
    <cellStyle name="Normal 55 2 4 2 2 3" xfId="9226"/>
    <cellStyle name="Normal 56 2 4 2 2 3" xfId="9227"/>
    <cellStyle name="Normal 57 2 4 2 2 3" xfId="9228"/>
    <cellStyle name="Normal 6 2 3 2 4 2 2 3" xfId="9229"/>
    <cellStyle name="Normal 6 3 2 4 2 2 3" xfId="9230"/>
    <cellStyle name="Normal 60 2 4 2 2 3" xfId="9231"/>
    <cellStyle name="Normal 64 2 4 2 2 3" xfId="9232"/>
    <cellStyle name="Normal 65 2 4 2 2 3" xfId="9233"/>
    <cellStyle name="Normal 66 2 4 2 2 3" xfId="9234"/>
    <cellStyle name="Normal 67 2 4 2 2 3" xfId="9235"/>
    <cellStyle name="Normal 7 6 2 4 2 2 3" xfId="9236"/>
    <cellStyle name="Normal 71 2 4 2 2 3" xfId="9237"/>
    <cellStyle name="Normal 72 2 4 2 2 3" xfId="9238"/>
    <cellStyle name="Normal 73 2 4 2 2 3" xfId="9239"/>
    <cellStyle name="Normal 74 2 4 2 2 3" xfId="9240"/>
    <cellStyle name="Normal 76 2 4 2 2 3" xfId="9241"/>
    <cellStyle name="Normal 8 3 2 4 2 2 3" xfId="9242"/>
    <cellStyle name="Normal 81 2 4 2 2 3" xfId="9243"/>
    <cellStyle name="Normal 78 3 3 2 2 3" xfId="9244"/>
    <cellStyle name="Normal 5 3 3 3 2 2 3" xfId="9245"/>
    <cellStyle name="Normal 80 3 3 2 2 3" xfId="9246"/>
    <cellStyle name="Normal 79 3 3 2 2 3" xfId="9247"/>
    <cellStyle name="Normal 6 8 3 3 2 2 3" xfId="9248"/>
    <cellStyle name="Normal 5 2 3 3 2 2 3" xfId="9249"/>
    <cellStyle name="Normal 6 2 8 3 2 2 3" xfId="9250"/>
    <cellStyle name="Comma 2 2 3 3 3 2 2 3" xfId="9251"/>
    <cellStyle name="Comma 2 3 6 3 3 2 2 3" xfId="9252"/>
    <cellStyle name="Normal 18 2 3 3 2 2 3" xfId="9253"/>
    <cellStyle name="Normal 19 2 3 3 2 2 3" xfId="9254"/>
    <cellStyle name="Normal 2 2 3 3 3 2 2 3" xfId="9255"/>
    <cellStyle name="Normal 2 3 6 3 3 2 2 3" xfId="9256"/>
    <cellStyle name="Normal 2 3 2 3 3 2 2 3" xfId="9257"/>
    <cellStyle name="Normal 2 3 4 3 3 2 2 3" xfId="9258"/>
    <cellStyle name="Normal 2 3 5 3 3 2 2 3" xfId="9259"/>
    <cellStyle name="Normal 2 4 2 3 3 2 2 3" xfId="9260"/>
    <cellStyle name="Normal 2 5 3 3 2 2 3" xfId="9261"/>
    <cellStyle name="Normal 28 3 3 3 2 2 3" xfId="9262"/>
    <cellStyle name="Normal 3 2 2 3 3 2 2 3" xfId="9263"/>
    <cellStyle name="Normal 3 3 3 3 2 2 3" xfId="9264"/>
    <cellStyle name="Normal 30 3 3 3 2 2 3" xfId="9265"/>
    <cellStyle name="Normal 4 2 3 3 2 2 3" xfId="9266"/>
    <cellStyle name="Normal 40 2 3 3 2 2 3" xfId="9267"/>
    <cellStyle name="Normal 41 2 3 3 2 2 3" xfId="9268"/>
    <cellStyle name="Normal 42 2 3 3 2 2 3" xfId="9269"/>
    <cellStyle name="Normal 43 2 3 3 2 2 3" xfId="9270"/>
    <cellStyle name="Normal 44 2 3 3 2 2 3" xfId="9271"/>
    <cellStyle name="Normal 45 2 3 3 2 2 3" xfId="9272"/>
    <cellStyle name="Normal 46 2 3 3 2 2 3" xfId="9273"/>
    <cellStyle name="Normal 47 2 3 3 2 2 3" xfId="9274"/>
    <cellStyle name="Normal 51 3 3 2 2 3" xfId="9275"/>
    <cellStyle name="Normal 52 3 3 2 2 3" xfId="9276"/>
    <cellStyle name="Normal 53 3 3 2 2 3" xfId="9277"/>
    <cellStyle name="Normal 55 3 3 2 2 3" xfId="9278"/>
    <cellStyle name="Normal 56 3 3 2 2 3" xfId="9279"/>
    <cellStyle name="Normal 57 3 3 2 2 3" xfId="9280"/>
    <cellStyle name="Normal 6 2 3 3 3 2 2 3" xfId="9281"/>
    <cellStyle name="Normal 6 3 3 3 2 2 3" xfId="9282"/>
    <cellStyle name="Normal 60 3 3 2 2 3" xfId="9283"/>
    <cellStyle name="Normal 64 3 3 2 2 3" xfId="9284"/>
    <cellStyle name="Normal 65 3 3 2 2 3" xfId="9285"/>
    <cellStyle name="Normal 66 3 3 2 2 3" xfId="9286"/>
    <cellStyle name="Normal 67 3 3 2 2 3" xfId="9287"/>
    <cellStyle name="Normal 7 6 3 3 2 2 3" xfId="9288"/>
    <cellStyle name="Normal 71 3 3 2 2 3" xfId="9289"/>
    <cellStyle name="Normal 72 3 3 2 2 3" xfId="9290"/>
    <cellStyle name="Normal 73 3 3 2 2 3" xfId="9291"/>
    <cellStyle name="Normal 74 3 3 2 2 3" xfId="9292"/>
    <cellStyle name="Normal 76 3 3 2 2 3" xfId="9293"/>
    <cellStyle name="Normal 8 3 3 3 2 2 3" xfId="9294"/>
    <cellStyle name="Normal 81 3 3 2 2 3" xfId="9295"/>
    <cellStyle name="Normal 78 2 2 3 2 2 3" xfId="9296"/>
    <cellStyle name="Normal 5 3 2 2 3 2 2 3" xfId="9297"/>
    <cellStyle name="Normal 80 2 2 3 2 2 3" xfId="9298"/>
    <cellStyle name="Normal 79 2 2 3 2 2 3" xfId="9299"/>
    <cellStyle name="Normal 6 8 2 2 3 2 2 3" xfId="9300"/>
    <cellStyle name="Normal 5 2 2 2 3 2 2 3" xfId="9301"/>
    <cellStyle name="Normal 6 2 7 2 3 2 2 3" xfId="9302"/>
    <cellStyle name="Comma 2 2 3 2 2 3 2 2 3" xfId="9303"/>
    <cellStyle name="Comma 2 3 6 2 2 3 2 2 3" xfId="9304"/>
    <cellStyle name="Normal 18 2 2 2 3 2 2 3" xfId="9305"/>
    <cellStyle name="Normal 19 2 2 2 3 2 2 3" xfId="9306"/>
    <cellStyle name="Normal 2 2 3 2 2 3 2 2 3" xfId="9307"/>
    <cellStyle name="Normal 2 3 6 2 2 3 2 2 3" xfId="9308"/>
    <cellStyle name="Normal 2 3 2 2 2 3 2 2 3" xfId="9309"/>
    <cellStyle name="Normal 2 3 4 2 2 3 2 2 3" xfId="9310"/>
    <cellStyle name="Normal 2 3 5 2 2 3 2 2 3" xfId="9311"/>
    <cellStyle name="Normal 2 4 2 2 2 3 2 2 3" xfId="9312"/>
    <cellStyle name="Normal 2 5 2 2 3 2 2 3" xfId="9313"/>
    <cellStyle name="Normal 28 3 2 2 3 2 2 3" xfId="9314"/>
    <cellStyle name="Normal 3 2 2 2 2 3 2 2 3" xfId="9315"/>
    <cellStyle name="Normal 3 3 2 2 3 2 2 3" xfId="9316"/>
    <cellStyle name="Normal 30 3 2 2 3 2 2 3" xfId="9317"/>
    <cellStyle name="Normal 4 2 2 2 3 2 2 3" xfId="9318"/>
    <cellStyle name="Normal 40 2 2 2 3 2 2 3" xfId="9319"/>
    <cellStyle name="Normal 41 2 2 2 3 2 2 3" xfId="9320"/>
    <cellStyle name="Normal 42 2 2 2 3 2 2 3" xfId="9321"/>
    <cellStyle name="Normal 43 2 2 2 3 2 2 3" xfId="9322"/>
    <cellStyle name="Normal 44 2 2 2 3 2 2 3" xfId="9323"/>
    <cellStyle name="Normal 45 2 2 2 3 2 2 3" xfId="9324"/>
    <cellStyle name="Normal 46 2 2 2 3 2 2 3" xfId="9325"/>
    <cellStyle name="Normal 47 2 2 2 3 2 2 3" xfId="9326"/>
    <cellStyle name="Normal 51 2 2 3 2 2 3" xfId="9327"/>
    <cellStyle name="Normal 52 2 2 3 2 2 3" xfId="9328"/>
    <cellStyle name="Normal 53 2 2 3 2 2 3" xfId="9329"/>
    <cellStyle name="Normal 55 2 2 3 2 2 3" xfId="9330"/>
    <cellStyle name="Normal 56 2 2 3 2 2 3" xfId="9331"/>
    <cellStyle name="Normal 57 2 2 3 2 2 3" xfId="9332"/>
    <cellStyle name="Normal 6 2 3 2 2 3 2 2 3" xfId="9333"/>
    <cellStyle name="Normal 6 3 2 2 3 2 2 3" xfId="9334"/>
    <cellStyle name="Normal 60 2 2 3 2 2 3" xfId="9335"/>
    <cellStyle name="Normal 64 2 2 3 2 2 3" xfId="9336"/>
    <cellStyle name="Normal 65 2 2 3 2 2 3" xfId="9337"/>
    <cellStyle name="Normal 66 2 2 3 2 2 3" xfId="9338"/>
    <cellStyle name="Normal 67 2 2 3 2 2 3" xfId="9339"/>
    <cellStyle name="Normal 7 6 2 2 3 2 2 3" xfId="9340"/>
    <cellStyle name="Normal 71 2 2 3 2 2 3" xfId="9341"/>
    <cellStyle name="Normal 72 2 2 3 2 2 3" xfId="9342"/>
    <cellStyle name="Normal 73 2 2 3 2 2 3" xfId="9343"/>
    <cellStyle name="Normal 74 2 2 3 2 2 3" xfId="9344"/>
    <cellStyle name="Normal 76 2 2 3 2 2 3" xfId="9345"/>
    <cellStyle name="Normal 8 3 2 2 3 2 2 3" xfId="9346"/>
    <cellStyle name="Normal 81 2 2 3 2 2 3" xfId="9347"/>
    <cellStyle name="Normal 78 4 2 2 2 3" xfId="9348"/>
    <cellStyle name="Normal 5 3 4 2 2 2 3" xfId="9349"/>
    <cellStyle name="Normal 80 4 2 2 2 3" xfId="9350"/>
    <cellStyle name="Normal 79 4 2 2 2 3" xfId="9351"/>
    <cellStyle name="Normal 6 8 4 2 2 2 3" xfId="9352"/>
    <cellStyle name="Normal 5 2 4 2 2 2 3" xfId="9353"/>
    <cellStyle name="Normal 6 2 9 2 2 2 3" xfId="9354"/>
    <cellStyle name="Comma 2 2 3 4 2 2 2 3" xfId="9355"/>
    <cellStyle name="Comma 2 3 6 4 2 2 2 3" xfId="9356"/>
    <cellStyle name="Normal 18 2 4 2 2 2 3" xfId="9357"/>
    <cellStyle name="Normal 19 2 4 2 2 2 3" xfId="9358"/>
    <cellStyle name="Normal 2 2 3 4 2 2 2 3" xfId="9359"/>
    <cellStyle name="Normal 2 3 6 4 2 2 2 3" xfId="9360"/>
    <cellStyle name="Normal 2 3 2 4 2 2 2 3" xfId="9361"/>
    <cellStyle name="Normal 2 3 4 4 2 2 2 3" xfId="9362"/>
    <cellStyle name="Normal 2 3 5 4 2 2 2 3" xfId="9363"/>
    <cellStyle name="Normal 2 4 2 4 2 2 2 3" xfId="9364"/>
    <cellStyle name="Normal 2 5 4 2 2 2 3" xfId="9365"/>
    <cellStyle name="Normal 28 3 4 2 2 2 3" xfId="9366"/>
    <cellStyle name="Normal 3 2 2 4 2 2 2 3" xfId="9367"/>
    <cellStyle name="Normal 3 3 4 2 2 2 3" xfId="9368"/>
    <cellStyle name="Normal 30 3 4 2 2 2 3" xfId="9369"/>
    <cellStyle name="Normal 4 2 4 2 2 2 3" xfId="9370"/>
    <cellStyle name="Normal 40 2 4 2 2 2 3" xfId="9371"/>
    <cellStyle name="Normal 41 2 4 2 2 2 3" xfId="9372"/>
    <cellStyle name="Normal 42 2 4 2 2 2 3" xfId="9373"/>
    <cellStyle name="Normal 43 2 4 2 2 2 3" xfId="9374"/>
    <cellStyle name="Normal 44 2 4 2 2 2 3" xfId="9375"/>
    <cellStyle name="Normal 45 2 4 2 2 2 3" xfId="9376"/>
    <cellStyle name="Normal 46 2 4 2 2 2 3" xfId="9377"/>
    <cellStyle name="Normal 47 2 4 2 2 2 3" xfId="9378"/>
    <cellStyle name="Normal 51 4 2 2 2 3" xfId="9379"/>
    <cellStyle name="Normal 52 4 2 2 2 3" xfId="9380"/>
    <cellStyle name="Normal 53 4 2 2 2 3" xfId="9381"/>
    <cellStyle name="Normal 55 4 2 2 2 3" xfId="9382"/>
    <cellStyle name="Normal 56 4 2 2 2 3" xfId="9383"/>
    <cellStyle name="Normal 57 4 2 2 2 3" xfId="9384"/>
    <cellStyle name="Normal 6 2 3 4 2 2 2 3" xfId="9385"/>
    <cellStyle name="Normal 6 3 4 2 2 2 3" xfId="9386"/>
    <cellStyle name="Normal 60 4 2 2 2 3" xfId="9387"/>
    <cellStyle name="Normal 64 4 2 2 2 3" xfId="9388"/>
    <cellStyle name="Normal 65 4 2 2 2 3" xfId="9389"/>
    <cellStyle name="Normal 66 4 2 2 2 3" xfId="9390"/>
    <cellStyle name="Normal 67 4 2 2 2 3" xfId="9391"/>
    <cellStyle name="Normal 7 6 4 2 2 2 3" xfId="9392"/>
    <cellStyle name="Normal 71 4 2 2 2 3" xfId="9393"/>
    <cellStyle name="Normal 72 4 2 2 2 3" xfId="9394"/>
    <cellStyle name="Normal 73 4 2 2 2 3" xfId="9395"/>
    <cellStyle name="Normal 74 4 2 2 2 3" xfId="9396"/>
    <cellStyle name="Normal 76 4 2 2 2 3" xfId="9397"/>
    <cellStyle name="Normal 8 3 4 2 2 2 3" xfId="9398"/>
    <cellStyle name="Normal 81 4 2 2 2 3" xfId="9399"/>
    <cellStyle name="Normal 78 2 3 2 2 2 3" xfId="9400"/>
    <cellStyle name="Normal 5 3 2 3 2 2 2 3" xfId="9401"/>
    <cellStyle name="Normal 80 2 3 2 2 2 3" xfId="9402"/>
    <cellStyle name="Normal 79 2 3 2 2 2 3" xfId="9403"/>
    <cellStyle name="Normal 6 8 2 3 2 2 2 3" xfId="9404"/>
    <cellStyle name="Normal 5 2 2 3 2 2 2 3" xfId="9405"/>
    <cellStyle name="Normal 6 2 7 3 2 2 2 3" xfId="9406"/>
    <cellStyle name="Comma 2 2 3 2 3 2 2 2 3" xfId="9407"/>
    <cellStyle name="Comma 2 3 6 2 3 2 2 2 3" xfId="9408"/>
    <cellStyle name="Normal 18 2 2 3 2 2 2 3" xfId="9409"/>
    <cellStyle name="Normal 19 2 2 3 2 2 2 3" xfId="9410"/>
    <cellStyle name="Normal 2 2 3 2 3 2 2 2 3" xfId="9411"/>
    <cellStyle name="Normal 2 3 6 2 3 2 2 2 3" xfId="9412"/>
    <cellStyle name="Normal 2 3 2 2 3 2 2 2 3" xfId="9413"/>
    <cellStyle name="Normal 2 3 4 2 3 2 2 2 3" xfId="9414"/>
    <cellStyle name="Normal 2 3 5 2 3 2 2 2 3" xfId="9415"/>
    <cellStyle name="Normal 2 4 2 2 3 2 2 2 3" xfId="9416"/>
    <cellStyle name="Normal 2 5 2 3 2 2 2 3" xfId="9417"/>
    <cellStyle name="Normal 28 3 2 3 2 2 2 3" xfId="9418"/>
    <cellStyle name="Normal 3 2 2 2 3 2 2 2 3" xfId="9419"/>
    <cellStyle name="Normal 3 3 2 3 2 2 2 3" xfId="9420"/>
    <cellStyle name="Normal 30 3 2 3 2 2 2 3" xfId="9421"/>
    <cellStyle name="Normal 4 2 2 3 2 2 2 3" xfId="9422"/>
    <cellStyle name="Normal 40 2 2 3 2 2 2 3" xfId="9423"/>
    <cellStyle name="Normal 41 2 2 3 2 2 2 3" xfId="9424"/>
    <cellStyle name="Normal 42 2 2 3 2 2 2 3" xfId="9425"/>
    <cellStyle name="Normal 43 2 2 3 2 2 2 3" xfId="9426"/>
    <cellStyle name="Normal 44 2 2 3 2 2 2 3" xfId="9427"/>
    <cellStyle name="Normal 45 2 2 3 2 2 2 3" xfId="9428"/>
    <cellStyle name="Normal 46 2 2 3 2 2 2 3" xfId="9429"/>
    <cellStyle name="Normal 47 2 2 3 2 2 2 3" xfId="9430"/>
    <cellStyle name="Normal 51 2 3 2 2 2 3" xfId="9431"/>
    <cellStyle name="Normal 52 2 3 2 2 2 3" xfId="9432"/>
    <cellStyle name="Normal 53 2 3 2 2 2 3" xfId="9433"/>
    <cellStyle name="Normal 55 2 3 2 2 2 3" xfId="9434"/>
    <cellStyle name="Normal 56 2 3 2 2 2 3" xfId="9435"/>
    <cellStyle name="Normal 57 2 3 2 2 2 3" xfId="9436"/>
    <cellStyle name="Normal 6 2 3 2 3 2 2 2 3" xfId="9437"/>
    <cellStyle name="Normal 6 3 2 3 2 2 2 3" xfId="9438"/>
    <cellStyle name="Normal 60 2 3 2 2 2 3" xfId="9439"/>
    <cellStyle name="Normal 64 2 3 2 2 2 3" xfId="9440"/>
    <cellStyle name="Normal 65 2 3 2 2 2 3" xfId="9441"/>
    <cellStyle name="Normal 66 2 3 2 2 2 3" xfId="9442"/>
    <cellStyle name="Normal 67 2 3 2 2 2 3" xfId="9443"/>
    <cellStyle name="Normal 7 6 2 3 2 2 2 3" xfId="9444"/>
    <cellStyle name="Normal 71 2 3 2 2 2 3" xfId="9445"/>
    <cellStyle name="Normal 72 2 3 2 2 2 3" xfId="9446"/>
    <cellStyle name="Normal 73 2 3 2 2 2 3" xfId="9447"/>
    <cellStyle name="Normal 74 2 3 2 2 2 3" xfId="9448"/>
    <cellStyle name="Normal 76 2 3 2 2 2 3" xfId="9449"/>
    <cellStyle name="Normal 8 3 2 3 2 2 2 3" xfId="9450"/>
    <cellStyle name="Normal 81 2 3 2 2 2 3" xfId="9451"/>
    <cellStyle name="Normal 78 3 2 2 2 2 3" xfId="9452"/>
    <cellStyle name="Normal 5 3 3 2 2 2 2 3" xfId="9453"/>
    <cellStyle name="Normal 80 3 2 2 2 2 3" xfId="9454"/>
    <cellStyle name="Normal 79 3 2 2 2 2 3" xfId="9455"/>
    <cellStyle name="Normal 6 8 3 2 2 2 2 3" xfId="9456"/>
    <cellStyle name="Normal 5 2 3 2 2 2 2 3" xfId="9457"/>
    <cellStyle name="Normal 6 2 8 2 2 2 2 3" xfId="9458"/>
    <cellStyle name="Comma 2 2 3 3 2 2 2 2 3" xfId="9459"/>
    <cellStyle name="Comma 2 3 6 3 2 2 2 2 3" xfId="9460"/>
    <cellStyle name="Normal 18 2 3 2 2 2 2 3" xfId="9461"/>
    <cellStyle name="Normal 19 2 3 2 2 2 2 3" xfId="9462"/>
    <cellStyle name="Normal 2 2 3 3 2 2 2 2 3" xfId="9463"/>
    <cellStyle name="Normal 2 3 6 3 2 2 2 2 3" xfId="9464"/>
    <cellStyle name="Normal 2 3 2 3 2 2 2 2 3" xfId="9465"/>
    <cellStyle name="Normal 2 3 4 3 2 2 2 2 3" xfId="9466"/>
    <cellStyle name="Normal 2 3 5 3 2 2 2 2 3" xfId="9467"/>
    <cellStyle name="Normal 2 4 2 3 2 2 2 2 3" xfId="9468"/>
    <cellStyle name="Normal 2 5 3 2 2 2 2 3" xfId="9469"/>
    <cellStyle name="Normal 28 3 3 2 2 2 2 3" xfId="9470"/>
    <cellStyle name="Normal 3 2 2 3 2 2 2 2 3" xfId="9471"/>
    <cellStyle name="Normal 3 3 3 2 2 2 2 3" xfId="9472"/>
    <cellStyle name="Normal 30 3 3 2 2 2 2 3" xfId="9473"/>
    <cellStyle name="Normal 4 2 3 2 2 2 2 3" xfId="9474"/>
    <cellStyle name="Normal 40 2 3 2 2 2 2 3" xfId="9475"/>
    <cellStyle name="Normal 41 2 3 2 2 2 2 3" xfId="9476"/>
    <cellStyle name="Normal 42 2 3 2 2 2 2 3" xfId="9477"/>
    <cellStyle name="Normal 43 2 3 2 2 2 2 3" xfId="9478"/>
    <cellStyle name="Normal 44 2 3 2 2 2 2 3" xfId="9479"/>
    <cellStyle name="Normal 45 2 3 2 2 2 2 3" xfId="9480"/>
    <cellStyle name="Normal 46 2 3 2 2 2 2 3" xfId="9481"/>
    <cellStyle name="Normal 47 2 3 2 2 2 2 3" xfId="9482"/>
    <cellStyle name="Normal 51 3 2 2 2 2 3" xfId="9483"/>
    <cellStyle name="Normal 52 3 2 2 2 2 3" xfId="9484"/>
    <cellStyle name="Normal 53 3 2 2 2 2 3" xfId="9485"/>
    <cellStyle name="Normal 55 3 2 2 2 2 3" xfId="9486"/>
    <cellStyle name="Normal 56 3 2 2 2 2 3" xfId="9487"/>
    <cellStyle name="Normal 57 3 2 2 2 2 3" xfId="9488"/>
    <cellStyle name="Normal 6 2 3 3 2 2 2 2 3" xfId="9489"/>
    <cellStyle name="Normal 6 3 3 2 2 2 2 3" xfId="9490"/>
    <cellStyle name="Normal 60 3 2 2 2 2 3" xfId="9491"/>
    <cellStyle name="Normal 64 3 2 2 2 2 3" xfId="9492"/>
    <cellStyle name="Normal 65 3 2 2 2 2 3" xfId="9493"/>
    <cellStyle name="Normal 66 3 2 2 2 2 3" xfId="9494"/>
    <cellStyle name="Normal 67 3 2 2 2 2 3" xfId="9495"/>
    <cellStyle name="Normal 7 6 3 2 2 2 2 3" xfId="9496"/>
    <cellStyle name="Normal 71 3 2 2 2 2 3" xfId="9497"/>
    <cellStyle name="Normal 72 3 2 2 2 2 3" xfId="9498"/>
    <cellStyle name="Normal 73 3 2 2 2 2 3" xfId="9499"/>
    <cellStyle name="Normal 74 3 2 2 2 2 3" xfId="9500"/>
    <cellStyle name="Normal 76 3 2 2 2 2 3" xfId="9501"/>
    <cellStyle name="Normal 8 3 3 2 2 2 2 3" xfId="9502"/>
    <cellStyle name="Normal 81 3 2 2 2 2 3" xfId="9503"/>
    <cellStyle name="Normal 78 2 2 2 2 2 2 3" xfId="9504"/>
    <cellStyle name="Normal 5 3 2 2 2 2 2 2 3" xfId="9505"/>
    <cellStyle name="Normal 80 2 2 2 2 2 2 3" xfId="9506"/>
    <cellStyle name="Normal 79 2 2 2 2 2 2 3" xfId="9507"/>
    <cellStyle name="Normal 6 8 2 2 2 2 2 2 3" xfId="9508"/>
    <cellStyle name="Normal 5 2 2 2 2 2 2 2 3" xfId="9509"/>
    <cellStyle name="Normal 6 2 7 2 2 2 2 2 3" xfId="9510"/>
    <cellStyle name="Comma 2 2 3 2 2 2 2 2 2 3" xfId="9511"/>
    <cellStyle name="Comma 2 3 6 2 2 2 2 2 2 3" xfId="9512"/>
    <cellStyle name="Normal 18 2 2 2 2 2 2 2 3" xfId="9513"/>
    <cellStyle name="Normal 19 2 2 2 2 2 2 2 3" xfId="9514"/>
    <cellStyle name="Normal 2 2 3 2 2 2 2 2 2 3" xfId="9515"/>
    <cellStyle name="Normal 2 3 6 2 2 2 2 2 2 3" xfId="9516"/>
    <cellStyle name="Normal 2 3 2 2 2 2 2 2 2 3" xfId="9517"/>
    <cellStyle name="Normal 2 3 4 2 2 2 2 2 2 3" xfId="9518"/>
    <cellStyle name="Normal 2 3 5 2 2 2 2 2 2 3" xfId="9519"/>
    <cellStyle name="Normal 2 4 2 2 2 2 2 2 2 3" xfId="9520"/>
    <cellStyle name="Normal 2 5 2 2 2 2 2 2 3" xfId="9521"/>
    <cellStyle name="Normal 28 3 2 2 2 2 2 2 3" xfId="9522"/>
    <cellStyle name="Normal 3 2 2 2 2 2 2 2 2 3" xfId="9523"/>
    <cellStyle name="Normal 3 3 2 2 2 2 2 2 3" xfId="9524"/>
    <cellStyle name="Normal 30 3 2 2 2 2 2 2 3" xfId="9525"/>
    <cellStyle name="Normal 4 2 2 2 2 2 2 2 3" xfId="9526"/>
    <cellStyle name="Normal 40 2 2 2 2 2 2 2 3" xfId="9527"/>
    <cellStyle name="Normal 41 2 2 2 2 2 2 2 3" xfId="9528"/>
    <cellStyle name="Normal 42 2 2 2 2 2 2 2 3" xfId="9529"/>
    <cellStyle name="Normal 43 2 2 2 2 2 2 2 3" xfId="9530"/>
    <cellStyle name="Normal 44 2 2 2 2 2 2 2 3" xfId="9531"/>
    <cellStyle name="Normal 45 2 2 2 2 2 2 2 3" xfId="9532"/>
    <cellStyle name="Normal 46 2 2 2 2 2 2 2 3" xfId="9533"/>
    <cellStyle name="Normal 47 2 2 2 2 2 2 2 3" xfId="9534"/>
    <cellStyle name="Normal 51 2 2 2 2 2 2 3" xfId="9535"/>
    <cellStyle name="Normal 52 2 2 2 2 2 2 3" xfId="9536"/>
    <cellStyle name="Normal 53 2 2 2 2 2 2 3" xfId="9537"/>
    <cellStyle name="Normal 55 2 2 2 2 2 2 3" xfId="9538"/>
    <cellStyle name="Normal 56 2 2 2 2 2 2 3" xfId="9539"/>
    <cellStyle name="Normal 57 2 2 2 2 2 2 3" xfId="9540"/>
    <cellStyle name="Normal 6 2 3 2 2 2 2 2 2 3" xfId="9541"/>
    <cellStyle name="Normal 6 3 2 2 2 2 2 2 3" xfId="9542"/>
    <cellStyle name="Normal 60 2 2 2 2 2 2 3" xfId="9543"/>
    <cellStyle name="Normal 64 2 2 2 2 2 2 3" xfId="9544"/>
    <cellStyle name="Normal 65 2 2 2 2 2 2 3" xfId="9545"/>
    <cellStyle name="Normal 66 2 2 2 2 2 2 3" xfId="9546"/>
    <cellStyle name="Normal 67 2 2 2 2 2 2 3" xfId="9547"/>
    <cellStyle name="Normal 7 6 2 2 2 2 2 2 3" xfId="9548"/>
    <cellStyle name="Normal 71 2 2 2 2 2 2 3" xfId="9549"/>
    <cellStyle name="Normal 72 2 2 2 2 2 2 3" xfId="9550"/>
    <cellStyle name="Normal 73 2 2 2 2 2 2 3" xfId="9551"/>
    <cellStyle name="Normal 74 2 2 2 2 2 2 3" xfId="9552"/>
    <cellStyle name="Normal 76 2 2 2 2 2 2 3" xfId="9553"/>
    <cellStyle name="Normal 8 3 2 2 2 2 2 2 3" xfId="9554"/>
    <cellStyle name="Normal 81 2 2 2 2 2 2 3" xfId="9555"/>
    <cellStyle name="Normal 6 2 2 2 2 3" xfId="9556"/>
    <cellStyle name="Normal 78 8 3" xfId="9557"/>
    <cellStyle name="Normal 5 3 8 3" xfId="9558"/>
    <cellStyle name="Normal 80 8 3" xfId="9559"/>
    <cellStyle name="Normal 79 8 3" xfId="9560"/>
    <cellStyle name="Normal 6 8 8 3" xfId="9561"/>
    <cellStyle name="Normal 5 2 8 3" xfId="9562"/>
    <cellStyle name="Normal 6 2 13 3" xfId="9563"/>
    <cellStyle name="Comma 2 2 3 8 3" xfId="9564"/>
    <cellStyle name="Comma 2 3 6 8 3" xfId="9565"/>
    <cellStyle name="Normal 18 2 8 3" xfId="9566"/>
    <cellStyle name="Normal 19 2 8 3" xfId="9567"/>
    <cellStyle name="Normal 2 2 3 8 3" xfId="9568"/>
    <cellStyle name="Normal 2 3 6 8 3" xfId="9569"/>
    <cellStyle name="Normal 2 3 2 8 3" xfId="9570"/>
    <cellStyle name="Normal 2 3 4 8 3" xfId="9571"/>
    <cellStyle name="Normal 2 3 5 8 3" xfId="9572"/>
    <cellStyle name="Normal 2 4 2 8 3" xfId="9573"/>
    <cellStyle name="Normal 2 5 8 3" xfId="9574"/>
    <cellStyle name="Normal 28 3 8 3" xfId="9575"/>
    <cellStyle name="Normal 3 2 2 8 3" xfId="9576"/>
    <cellStyle name="Normal 3 3 8 3" xfId="9577"/>
    <cellStyle name="Normal 30 3 8 3" xfId="9578"/>
    <cellStyle name="Normal 4 2 8 3" xfId="9579"/>
    <cellStyle name="Normal 40 2 8 3" xfId="9580"/>
    <cellStyle name="Normal 41 2 8 3" xfId="9581"/>
    <cellStyle name="Normal 42 2 8 3" xfId="9582"/>
    <cellStyle name="Normal 43 2 8 3" xfId="9583"/>
    <cellStyle name="Normal 44 2 8 3" xfId="9584"/>
    <cellStyle name="Normal 45 2 8 3" xfId="9585"/>
    <cellStyle name="Normal 46 2 8 3" xfId="9586"/>
    <cellStyle name="Normal 47 2 8 3" xfId="9587"/>
    <cellStyle name="Normal 51 8 3" xfId="9588"/>
    <cellStyle name="Normal 52 8 3" xfId="9589"/>
    <cellStyle name="Normal 53 8 3" xfId="9590"/>
    <cellStyle name="Normal 55 8 3" xfId="9591"/>
    <cellStyle name="Normal 56 8 3" xfId="9592"/>
    <cellStyle name="Normal 57 8 3" xfId="9593"/>
    <cellStyle name="Normal 6 2 3 8 3" xfId="9594"/>
    <cellStyle name="Normal 6 3 8 3" xfId="9595"/>
    <cellStyle name="Normal 60 8 3" xfId="9596"/>
    <cellStyle name="Normal 64 8 3" xfId="9597"/>
    <cellStyle name="Normal 65 8 3" xfId="9598"/>
    <cellStyle name="Normal 66 8 3" xfId="9599"/>
    <cellStyle name="Normal 67 8 3" xfId="9600"/>
    <cellStyle name="Normal 7 6 8 3" xfId="9601"/>
    <cellStyle name="Normal 71 8 3" xfId="9602"/>
    <cellStyle name="Normal 72 8 3" xfId="9603"/>
    <cellStyle name="Normal 73 8 3" xfId="9604"/>
    <cellStyle name="Normal 74 8 3" xfId="9605"/>
    <cellStyle name="Normal 76 8 3" xfId="9606"/>
    <cellStyle name="Normal 8 3 8 3" xfId="9607"/>
    <cellStyle name="Normal 81 8 3" xfId="9608"/>
    <cellStyle name="Normal 78 2 7 3" xfId="9609"/>
    <cellStyle name="Normal 5 3 2 7 3" xfId="9610"/>
    <cellStyle name="Normal 80 2 7 3" xfId="9611"/>
    <cellStyle name="Normal 79 2 7 3" xfId="9612"/>
    <cellStyle name="Normal 6 8 2 7 3" xfId="9613"/>
    <cellStyle name="Normal 5 2 2 7 3" xfId="9614"/>
    <cellStyle name="Normal 6 2 7 7 3" xfId="9615"/>
    <cellStyle name="Comma 2 2 3 2 7 3" xfId="9616"/>
    <cellStyle name="Comma 2 3 6 2 7 3" xfId="9617"/>
    <cellStyle name="Normal 18 2 2 7 3" xfId="9618"/>
    <cellStyle name="Normal 19 2 2 7 3" xfId="9619"/>
    <cellStyle name="Normal 2 2 3 2 7 3" xfId="9620"/>
    <cellStyle name="Normal 2 3 6 2 7 3" xfId="9621"/>
    <cellStyle name="Normal 2 3 2 2 7 3" xfId="9622"/>
    <cellStyle name="Normal 2 3 4 2 7 3" xfId="9623"/>
    <cellStyle name="Normal 2 3 5 2 7 3" xfId="9624"/>
    <cellStyle name="Normal 2 4 2 2 7 3" xfId="9625"/>
    <cellStyle name="Normal 2 5 2 7 3" xfId="9626"/>
    <cellStyle name="Normal 28 3 2 7 3" xfId="9627"/>
    <cellStyle name="Normal 3 2 2 2 7 3" xfId="9628"/>
    <cellStyle name="Normal 3 3 2 7 3" xfId="9629"/>
    <cellStyle name="Normal 30 3 2 7 3" xfId="9630"/>
    <cellStyle name="Normal 4 2 2 7 3" xfId="9631"/>
    <cellStyle name="Normal 40 2 2 7 3" xfId="9632"/>
    <cellStyle name="Normal 41 2 2 7 3" xfId="9633"/>
    <cellStyle name="Normal 42 2 2 7 3" xfId="9634"/>
    <cellStyle name="Normal 43 2 2 7 3" xfId="9635"/>
    <cellStyle name="Normal 44 2 2 7 3" xfId="9636"/>
    <cellStyle name="Normal 45 2 2 7 3" xfId="9637"/>
    <cellStyle name="Normal 46 2 2 7 3" xfId="9638"/>
    <cellStyle name="Normal 47 2 2 7 3" xfId="9639"/>
    <cellStyle name="Normal 51 2 7 3" xfId="9640"/>
    <cellStyle name="Normal 52 2 7 3" xfId="9641"/>
    <cellStyle name="Normal 53 2 7 3" xfId="9642"/>
    <cellStyle name="Normal 55 2 7 3" xfId="9643"/>
    <cellStyle name="Normal 56 2 7 3" xfId="9644"/>
    <cellStyle name="Normal 57 2 7 3" xfId="9645"/>
    <cellStyle name="Normal 6 2 3 2 7 3" xfId="9646"/>
    <cellStyle name="Normal 6 3 2 7 3" xfId="9647"/>
    <cellStyle name="Normal 60 2 7 3" xfId="9648"/>
    <cellStyle name="Normal 64 2 7 3" xfId="9649"/>
    <cellStyle name="Normal 65 2 7 3" xfId="9650"/>
    <cellStyle name="Normal 66 2 7 3" xfId="9651"/>
    <cellStyle name="Normal 67 2 7 3" xfId="9652"/>
    <cellStyle name="Normal 7 6 2 7 3" xfId="9653"/>
    <cellStyle name="Normal 71 2 7 3" xfId="9654"/>
    <cellStyle name="Normal 72 2 7 3" xfId="9655"/>
    <cellStyle name="Normal 73 2 7 3" xfId="9656"/>
    <cellStyle name="Normal 74 2 7 3" xfId="9657"/>
    <cellStyle name="Normal 76 2 7 3" xfId="9658"/>
    <cellStyle name="Normal 8 3 2 7 3" xfId="9659"/>
    <cellStyle name="Normal 81 2 7 3" xfId="9660"/>
    <cellStyle name="Normal 78 3 6 3" xfId="9661"/>
    <cellStyle name="Normal 5 3 3 6 3" xfId="9662"/>
    <cellStyle name="Normal 80 3 6 3" xfId="9663"/>
    <cellStyle name="Normal 79 3 6 3" xfId="9664"/>
    <cellStyle name="Normal 6 8 3 6 3" xfId="9665"/>
    <cellStyle name="Normal 5 2 3 6 3" xfId="9666"/>
    <cellStyle name="Normal 6 2 8 6 3" xfId="9667"/>
    <cellStyle name="Comma 2 2 3 3 6 3" xfId="9668"/>
    <cellStyle name="Comma 2 3 6 3 6 3" xfId="9669"/>
    <cellStyle name="Normal 18 2 3 6 3" xfId="9670"/>
    <cellStyle name="Normal 19 2 3 6 3" xfId="9671"/>
    <cellStyle name="Normal 2 2 3 3 6 3" xfId="9672"/>
    <cellStyle name="Normal 2 3 6 3 6 3" xfId="9673"/>
    <cellStyle name="Normal 2 3 2 3 6 3" xfId="9674"/>
    <cellStyle name="Normal 2 3 4 3 6 3" xfId="9675"/>
    <cellStyle name="Normal 2 3 5 3 6 3" xfId="9676"/>
    <cellStyle name="Normal 2 4 2 3 6 3" xfId="9677"/>
    <cellStyle name="Normal 2 5 3 6 3" xfId="9678"/>
    <cellStyle name="Normal 28 3 3 6 3" xfId="9679"/>
    <cellStyle name="Normal 3 2 2 3 6 3" xfId="9680"/>
    <cellStyle name="Normal 3 3 3 6 3" xfId="9681"/>
    <cellStyle name="Normal 30 3 3 6 3" xfId="9682"/>
    <cellStyle name="Normal 4 2 3 6 3" xfId="9683"/>
    <cellStyle name="Normal 40 2 3 6 3" xfId="9684"/>
    <cellStyle name="Normal 41 2 3 6 3" xfId="9685"/>
    <cellStyle name="Normal 42 2 3 6 3" xfId="9686"/>
    <cellStyle name="Normal 43 2 3 6 3" xfId="9687"/>
    <cellStyle name="Normal 44 2 3 6 3" xfId="9688"/>
    <cellStyle name="Normal 45 2 3 6 3" xfId="9689"/>
    <cellStyle name="Normal 46 2 3 6 3" xfId="9690"/>
    <cellStyle name="Normal 47 2 3 6 3" xfId="9691"/>
    <cellStyle name="Normal 51 3 6 3" xfId="9692"/>
    <cellStyle name="Normal 52 3 6 3" xfId="9693"/>
    <cellStyle name="Normal 53 3 6 3" xfId="9694"/>
    <cellStyle name="Normal 55 3 6 3" xfId="9695"/>
    <cellStyle name="Normal 56 3 6 3" xfId="9696"/>
    <cellStyle name="Normal 57 3 6 3" xfId="9697"/>
    <cellStyle name="Normal 6 2 3 3 6 3" xfId="9698"/>
    <cellStyle name="Normal 6 3 3 6 3" xfId="9699"/>
    <cellStyle name="Normal 60 3 6 3" xfId="9700"/>
    <cellStyle name="Normal 64 3 6 3" xfId="9701"/>
    <cellStyle name="Normal 65 3 6 3" xfId="9702"/>
    <cellStyle name="Normal 66 3 6 3" xfId="9703"/>
    <cellStyle name="Normal 67 3 6 3" xfId="9704"/>
    <cellStyle name="Normal 7 6 3 6 3" xfId="9705"/>
    <cellStyle name="Normal 71 3 6 3" xfId="9706"/>
    <cellStyle name="Normal 72 3 6 3" xfId="9707"/>
    <cellStyle name="Normal 73 3 6 3" xfId="9708"/>
    <cellStyle name="Normal 74 3 6 3" xfId="9709"/>
    <cellStyle name="Normal 76 3 6 3" xfId="9710"/>
    <cellStyle name="Normal 8 3 3 6 3" xfId="9711"/>
    <cellStyle name="Normal 81 3 6 3" xfId="9712"/>
    <cellStyle name="Normal 78 2 2 6 3" xfId="9713"/>
    <cellStyle name="Normal 5 3 2 2 6 3" xfId="9714"/>
    <cellStyle name="Normal 80 2 2 6 3" xfId="9715"/>
    <cellStyle name="Normal 79 2 2 6 3" xfId="9716"/>
    <cellStyle name="Normal 6 8 2 2 6 3" xfId="9717"/>
    <cellStyle name="Normal 5 2 2 2 6 3" xfId="9718"/>
    <cellStyle name="Normal 6 2 7 2 6 3" xfId="9719"/>
    <cellStyle name="Comma 2 2 3 2 2 6 3" xfId="9720"/>
    <cellStyle name="Comma 2 3 6 2 2 6 3" xfId="9721"/>
    <cellStyle name="Normal 18 2 2 2 6 3" xfId="9722"/>
    <cellStyle name="Normal 19 2 2 2 6 3" xfId="9723"/>
    <cellStyle name="Normal 2 2 3 2 2 6 3" xfId="9724"/>
    <cellStyle name="Normal 2 3 6 2 2 6 3" xfId="9725"/>
    <cellStyle name="Normal 2 3 2 2 2 6 3" xfId="9726"/>
    <cellStyle name="Normal 2 3 4 2 2 6 3" xfId="9727"/>
    <cellStyle name="Normal 2 3 5 2 2 6 3" xfId="9728"/>
    <cellStyle name="Normal 2 4 2 2 2 6 3" xfId="9729"/>
    <cellStyle name="Normal 2 5 2 2 6 3" xfId="9730"/>
    <cellStyle name="Normal 28 3 2 2 6 3" xfId="9731"/>
    <cellStyle name="Normal 3 2 2 2 2 6 3" xfId="9732"/>
    <cellStyle name="Normal 3 3 2 2 6 3" xfId="9733"/>
    <cellStyle name="Normal 30 3 2 2 6 3" xfId="9734"/>
    <cellStyle name="Normal 4 2 2 2 6 3" xfId="9735"/>
    <cellStyle name="Normal 40 2 2 2 6 3" xfId="9736"/>
    <cellStyle name="Normal 41 2 2 2 6 3" xfId="9737"/>
    <cellStyle name="Normal 42 2 2 2 6 3" xfId="9738"/>
    <cellStyle name="Normal 43 2 2 2 6 3" xfId="9739"/>
    <cellStyle name="Normal 44 2 2 2 6 3" xfId="9740"/>
    <cellStyle name="Normal 45 2 2 2 6 3" xfId="9741"/>
    <cellStyle name="Normal 46 2 2 2 6 3" xfId="9742"/>
    <cellStyle name="Normal 47 2 2 2 6 3" xfId="9743"/>
    <cellStyle name="Normal 51 2 2 6 3" xfId="9744"/>
    <cellStyle name="Normal 52 2 2 6 3" xfId="9745"/>
    <cellStyle name="Normal 53 2 2 6 3" xfId="9746"/>
    <cellStyle name="Normal 55 2 2 6 3" xfId="9747"/>
    <cellStyle name="Normal 56 2 2 6 3" xfId="9748"/>
    <cellStyle name="Normal 57 2 2 6 3" xfId="9749"/>
    <cellStyle name="Normal 6 2 3 2 2 6 3" xfId="9750"/>
    <cellStyle name="Normal 6 3 2 2 6 3" xfId="9751"/>
    <cellStyle name="Normal 60 2 2 6 3" xfId="9752"/>
    <cellStyle name="Normal 64 2 2 6 3" xfId="9753"/>
    <cellStyle name="Normal 65 2 2 6 3" xfId="9754"/>
    <cellStyle name="Normal 66 2 2 6 3" xfId="9755"/>
    <cellStyle name="Normal 67 2 2 6 3" xfId="9756"/>
    <cellStyle name="Normal 7 6 2 2 6 3" xfId="9757"/>
    <cellStyle name="Normal 71 2 2 6 3" xfId="9758"/>
    <cellStyle name="Normal 72 2 2 6 3" xfId="9759"/>
    <cellStyle name="Normal 73 2 2 6 3" xfId="9760"/>
    <cellStyle name="Normal 74 2 2 6 3" xfId="9761"/>
    <cellStyle name="Normal 76 2 2 6 3" xfId="9762"/>
    <cellStyle name="Normal 8 3 2 2 6 3" xfId="9763"/>
    <cellStyle name="Normal 81 2 2 6 3" xfId="9764"/>
    <cellStyle name="Normal 78 4 5 3" xfId="9765"/>
    <cellStyle name="Normal 5 3 4 5 3" xfId="9766"/>
    <cellStyle name="Normal 80 4 5 3" xfId="9767"/>
    <cellStyle name="Normal 79 4 5 3" xfId="9768"/>
    <cellStyle name="Normal 6 8 4 5 3" xfId="9769"/>
    <cellStyle name="Normal 5 2 4 5 3" xfId="9770"/>
    <cellStyle name="Normal 6 2 9 5 3" xfId="9771"/>
    <cellStyle name="Comma 2 2 3 4 5 3" xfId="9772"/>
    <cellStyle name="Comma 2 3 6 4 5 3" xfId="9773"/>
    <cellStyle name="Normal 18 2 4 5 3" xfId="9774"/>
    <cellStyle name="Normal 19 2 4 5 3" xfId="9775"/>
    <cellStyle name="Normal 2 2 3 4 5 3" xfId="9776"/>
    <cellStyle name="Normal 2 3 6 4 5 3" xfId="9777"/>
    <cellStyle name="Normal 2 3 2 4 5 3" xfId="9778"/>
    <cellStyle name="Normal 2 3 4 4 5 3" xfId="9779"/>
    <cellStyle name="Normal 2 3 5 4 5 3" xfId="9780"/>
    <cellStyle name="Normal 2 4 2 4 5 3" xfId="9781"/>
    <cellStyle name="Normal 2 5 4 5 3" xfId="9782"/>
    <cellStyle name="Normal 28 3 4 5 3" xfId="9783"/>
    <cellStyle name="Normal 3 2 2 4 5 3" xfId="9784"/>
    <cellStyle name="Normal 3 3 4 5 3" xfId="9785"/>
    <cellStyle name="Normal 30 3 4 5 3" xfId="9786"/>
    <cellStyle name="Normal 4 2 4 5 3" xfId="9787"/>
    <cellStyle name="Normal 40 2 4 5 3" xfId="9788"/>
    <cellStyle name="Normal 41 2 4 5 3" xfId="9789"/>
    <cellStyle name="Normal 42 2 4 5 3" xfId="9790"/>
    <cellStyle name="Normal 43 2 4 5 3" xfId="9791"/>
    <cellStyle name="Normal 44 2 4 5 3" xfId="9792"/>
    <cellStyle name="Normal 45 2 4 5 3" xfId="9793"/>
    <cellStyle name="Normal 46 2 4 5 3" xfId="9794"/>
    <cellStyle name="Normal 47 2 4 5 3" xfId="9795"/>
    <cellStyle name="Normal 51 4 5 3" xfId="9796"/>
    <cellStyle name="Normal 52 4 5 3" xfId="9797"/>
    <cellStyle name="Normal 53 4 5 3" xfId="9798"/>
    <cellStyle name="Normal 55 4 5 3" xfId="9799"/>
    <cellStyle name="Normal 56 4 5 3" xfId="9800"/>
    <cellStyle name="Normal 57 4 5 3" xfId="9801"/>
    <cellStyle name="Normal 6 2 3 4 5 3" xfId="9802"/>
    <cellStyle name="Normal 6 3 4 5 3" xfId="9803"/>
    <cellStyle name="Normal 60 4 5 3" xfId="9804"/>
    <cellStyle name="Normal 64 4 5 3" xfId="9805"/>
    <cellStyle name="Normal 65 4 5 3" xfId="9806"/>
    <cellStyle name="Normal 66 4 5 3" xfId="9807"/>
    <cellStyle name="Normal 67 4 5 3" xfId="9808"/>
    <cellStyle name="Normal 7 6 4 5 3" xfId="9809"/>
    <cellStyle name="Normal 71 4 5 3" xfId="9810"/>
    <cellStyle name="Normal 72 4 5 3" xfId="9811"/>
    <cellStyle name="Normal 73 4 5 3" xfId="9812"/>
    <cellStyle name="Normal 74 4 5 3" xfId="9813"/>
    <cellStyle name="Normal 76 4 5 3" xfId="9814"/>
    <cellStyle name="Normal 8 3 4 5 3" xfId="9815"/>
    <cellStyle name="Normal 81 4 5 3" xfId="9816"/>
    <cellStyle name="Normal 78 2 3 5 3" xfId="9817"/>
    <cellStyle name="Normal 5 3 2 3 5 3" xfId="9818"/>
    <cellStyle name="Normal 80 2 3 5 3" xfId="9819"/>
    <cellStyle name="Normal 79 2 3 5 3" xfId="9820"/>
    <cellStyle name="Normal 6 8 2 3 5 3" xfId="9821"/>
    <cellStyle name="Normal 5 2 2 3 5 3" xfId="9822"/>
    <cellStyle name="Normal 6 2 7 3 5 3" xfId="9823"/>
    <cellStyle name="Comma 2 2 3 2 3 5 3" xfId="9824"/>
    <cellStyle name="Comma 2 3 6 2 3 5 3" xfId="9825"/>
    <cellStyle name="Normal 18 2 2 3 5 3" xfId="9826"/>
    <cellStyle name="Normal 19 2 2 3 5 3" xfId="9827"/>
    <cellStyle name="Normal 2 2 3 2 3 5 3" xfId="9828"/>
    <cellStyle name="Normal 2 3 6 2 3 5 3" xfId="9829"/>
    <cellStyle name="Normal 2 3 2 2 3 5 3" xfId="9830"/>
    <cellStyle name="Normal 2 3 4 2 3 5 3" xfId="9831"/>
    <cellStyle name="Normal 2 3 5 2 3 5 3" xfId="9832"/>
    <cellStyle name="Normal 2 4 2 2 3 5 3" xfId="9833"/>
    <cellStyle name="Normal 2 5 2 3 5 3" xfId="9834"/>
    <cellStyle name="Normal 28 3 2 3 5 3" xfId="9835"/>
    <cellStyle name="Normal 3 2 2 2 3 5 3" xfId="9836"/>
    <cellStyle name="Normal 3 3 2 3 5 3" xfId="9837"/>
    <cellStyle name="Normal 30 3 2 3 5 3" xfId="9838"/>
    <cellStyle name="Normal 4 2 2 3 5 3" xfId="9839"/>
    <cellStyle name="Normal 40 2 2 3 5 3" xfId="9840"/>
    <cellStyle name="Normal 41 2 2 3 5 3" xfId="9841"/>
    <cellStyle name="Normal 42 2 2 3 5 3" xfId="9842"/>
    <cellStyle name="Normal 43 2 2 3 5 3" xfId="9843"/>
    <cellStyle name="Normal 44 2 2 3 5 3" xfId="9844"/>
    <cellStyle name="Normal 45 2 2 3 5 3" xfId="9845"/>
    <cellStyle name="Normal 46 2 2 3 5 3" xfId="9846"/>
    <cellStyle name="Normal 47 2 2 3 5 3" xfId="9847"/>
    <cellStyle name="Normal 51 2 3 5 3" xfId="9848"/>
    <cellStyle name="Normal 52 2 3 5 3" xfId="9849"/>
    <cellStyle name="Normal 53 2 3 5 3" xfId="9850"/>
    <cellStyle name="Normal 55 2 3 5 3" xfId="9851"/>
    <cellStyle name="Normal 56 2 3 5 3" xfId="9852"/>
    <cellStyle name="Normal 57 2 3 5 3" xfId="9853"/>
    <cellStyle name="Normal 6 2 3 2 3 5 3" xfId="9854"/>
    <cellStyle name="Normal 6 3 2 3 5 3" xfId="9855"/>
    <cellStyle name="Normal 60 2 3 5 3" xfId="9856"/>
    <cellStyle name="Normal 64 2 3 5 3" xfId="9857"/>
    <cellStyle name="Normal 65 2 3 5 3" xfId="9858"/>
    <cellStyle name="Normal 66 2 3 5 3" xfId="9859"/>
    <cellStyle name="Normal 67 2 3 5 3" xfId="9860"/>
    <cellStyle name="Normal 7 6 2 3 5 3" xfId="9861"/>
    <cellStyle name="Normal 71 2 3 5 3" xfId="9862"/>
    <cellStyle name="Normal 72 2 3 5 3" xfId="9863"/>
    <cellStyle name="Normal 73 2 3 5 3" xfId="9864"/>
    <cellStyle name="Normal 74 2 3 5 3" xfId="9865"/>
    <cellStyle name="Normal 76 2 3 5 3" xfId="9866"/>
    <cellStyle name="Normal 8 3 2 3 5 3" xfId="9867"/>
    <cellStyle name="Normal 81 2 3 5 3" xfId="9868"/>
    <cellStyle name="Normal 78 3 2 5 3" xfId="9869"/>
    <cellStyle name="Normal 5 3 3 2 5 3" xfId="9870"/>
    <cellStyle name="Normal 80 3 2 5 3" xfId="9871"/>
    <cellStyle name="Normal 79 3 2 5 3" xfId="9872"/>
    <cellStyle name="Normal 6 8 3 2 5 3" xfId="9873"/>
    <cellStyle name="Normal 5 2 3 2 5 3" xfId="9874"/>
    <cellStyle name="Normal 6 2 8 2 5 3" xfId="9875"/>
    <cellStyle name="Comma 2 2 3 3 2 5 3" xfId="9876"/>
    <cellStyle name="Comma 2 3 6 3 2 5 3" xfId="9877"/>
    <cellStyle name="Normal 18 2 3 2 5 3" xfId="9878"/>
    <cellStyle name="Normal 19 2 3 2 5 3" xfId="9879"/>
    <cellStyle name="Normal 2 2 3 3 2 5 3" xfId="9880"/>
    <cellStyle name="Normal 2 3 6 3 2 5 3" xfId="9881"/>
    <cellStyle name="Normal 2 3 2 3 2 5 3" xfId="9882"/>
    <cellStyle name="Normal 2 3 4 3 2 5 3" xfId="9883"/>
    <cellStyle name="Normal 2 3 5 3 2 5 3" xfId="9884"/>
    <cellStyle name="Normal 2 4 2 3 2 5 3" xfId="9885"/>
    <cellStyle name="Normal 2 5 3 2 5 3" xfId="9886"/>
    <cellStyle name="Normal 28 3 3 2 5 3" xfId="9887"/>
    <cellStyle name="Normal 3 2 2 3 2 5 3" xfId="9888"/>
    <cellStyle name="Normal 3 3 3 2 5 3" xfId="9889"/>
    <cellStyle name="Normal 30 3 3 2 5 3" xfId="9890"/>
    <cellStyle name="Normal 4 2 3 2 5 3" xfId="9891"/>
    <cellStyle name="Normal 40 2 3 2 5 3" xfId="9892"/>
    <cellStyle name="Normal 41 2 3 2 5 3" xfId="9893"/>
    <cellStyle name="Normal 42 2 3 2 5 3" xfId="9894"/>
    <cellStyle name="Normal 43 2 3 2 5 3" xfId="9895"/>
    <cellStyle name="Normal 44 2 3 2 5 3" xfId="9896"/>
    <cellStyle name="Normal 45 2 3 2 5 3" xfId="9897"/>
    <cellStyle name="Normal 46 2 3 2 5 3" xfId="9898"/>
    <cellStyle name="Normal 47 2 3 2 5 3" xfId="9899"/>
    <cellStyle name="Normal 51 3 2 5 3" xfId="9900"/>
    <cellStyle name="Normal 52 3 2 5 3" xfId="9901"/>
    <cellStyle name="Normal 53 3 2 5 3" xfId="9902"/>
    <cellStyle name="Normal 55 3 2 5 3" xfId="9903"/>
    <cellStyle name="Normal 56 3 2 5 3" xfId="9904"/>
    <cellStyle name="Normal 57 3 2 5 3" xfId="9905"/>
    <cellStyle name="Normal 6 2 3 3 2 5 3" xfId="9906"/>
    <cellStyle name="Normal 6 3 3 2 5 3" xfId="9907"/>
    <cellStyle name="Normal 60 3 2 5 3" xfId="9908"/>
    <cellStyle name="Normal 64 3 2 5 3" xfId="9909"/>
    <cellStyle name="Normal 65 3 2 5 3" xfId="9910"/>
    <cellStyle name="Normal 66 3 2 5 3" xfId="9911"/>
    <cellStyle name="Normal 67 3 2 5 3" xfId="9912"/>
    <cellStyle name="Normal 7 6 3 2 5 3" xfId="9913"/>
    <cellStyle name="Normal 71 3 2 5 3" xfId="9914"/>
    <cellStyle name="Normal 72 3 2 5 3" xfId="9915"/>
    <cellStyle name="Normal 73 3 2 5 3" xfId="9916"/>
    <cellStyle name="Normal 74 3 2 5 3" xfId="9917"/>
    <cellStyle name="Normal 76 3 2 5 3" xfId="9918"/>
    <cellStyle name="Normal 8 3 3 2 5 3" xfId="9919"/>
    <cellStyle name="Normal 81 3 2 5 3" xfId="9920"/>
    <cellStyle name="Normal 78 2 2 2 5 3" xfId="9921"/>
    <cellStyle name="Normal 5 3 2 2 2 5 3" xfId="9922"/>
    <cellStyle name="Normal 80 2 2 2 5 3" xfId="9923"/>
    <cellStyle name="Normal 79 2 2 2 5 3" xfId="9924"/>
    <cellStyle name="Normal 6 8 2 2 2 5 3" xfId="9925"/>
    <cellStyle name="Normal 5 2 2 2 2 5 3" xfId="9926"/>
    <cellStyle name="Normal 6 2 7 2 2 5 3" xfId="9927"/>
    <cellStyle name="Comma 2 2 3 2 2 2 5 3" xfId="9928"/>
    <cellStyle name="Comma 2 3 6 2 2 2 5 3" xfId="9929"/>
    <cellStyle name="Normal 18 2 2 2 2 5 3" xfId="9930"/>
    <cellStyle name="Normal 19 2 2 2 2 5 3" xfId="9931"/>
    <cellStyle name="Normal 2 2 3 2 2 2 5 3" xfId="9932"/>
    <cellStyle name="Normal 2 3 6 2 2 2 5 3" xfId="9933"/>
    <cellStyle name="Normal 2 3 2 2 2 2 5 3" xfId="9934"/>
    <cellStyle name="Normal 2 3 4 2 2 2 5 3" xfId="9935"/>
    <cellStyle name="Normal 2 3 5 2 2 2 5 3" xfId="9936"/>
    <cellStyle name="Normal 2 4 2 2 2 2 5 3" xfId="9937"/>
    <cellStyle name="Normal 2 5 2 2 2 5 3" xfId="9938"/>
    <cellStyle name="Normal 28 3 2 2 2 5 3" xfId="9939"/>
    <cellStyle name="Normal 3 2 2 2 2 2 5 3" xfId="9940"/>
    <cellStyle name="Normal 3 3 2 2 2 5 3" xfId="9941"/>
    <cellStyle name="Normal 30 3 2 2 2 5 3" xfId="9942"/>
    <cellStyle name="Normal 4 2 2 2 2 5 3" xfId="9943"/>
    <cellStyle name="Normal 40 2 2 2 2 5 3" xfId="9944"/>
    <cellStyle name="Normal 41 2 2 2 2 5 3" xfId="9945"/>
    <cellStyle name="Normal 42 2 2 2 2 5 3" xfId="9946"/>
    <cellStyle name="Normal 43 2 2 2 2 5 3" xfId="9947"/>
    <cellStyle name="Normal 44 2 2 2 2 5 3" xfId="9948"/>
    <cellStyle name="Normal 45 2 2 2 2 5 3" xfId="9949"/>
    <cellStyle name="Normal 46 2 2 2 2 5 3" xfId="9950"/>
    <cellStyle name="Normal 47 2 2 2 2 5 3" xfId="9951"/>
    <cellStyle name="Normal 51 2 2 2 5 3" xfId="9952"/>
    <cellStyle name="Normal 52 2 2 2 5 3" xfId="9953"/>
    <cellStyle name="Normal 53 2 2 2 5 3" xfId="9954"/>
    <cellStyle name="Normal 55 2 2 2 5 3" xfId="9955"/>
    <cellStyle name="Normal 56 2 2 2 5 3" xfId="9956"/>
    <cellStyle name="Normal 57 2 2 2 5 3" xfId="9957"/>
    <cellStyle name="Normal 6 2 3 2 2 2 5 3" xfId="9958"/>
    <cellStyle name="Normal 6 3 2 2 2 5 3" xfId="9959"/>
    <cellStyle name="Normal 60 2 2 2 5 3" xfId="9960"/>
    <cellStyle name="Normal 64 2 2 2 5 3" xfId="9961"/>
    <cellStyle name="Normal 65 2 2 2 5 3" xfId="9962"/>
    <cellStyle name="Normal 66 2 2 2 5 3" xfId="9963"/>
    <cellStyle name="Normal 67 2 2 2 5 3" xfId="9964"/>
    <cellStyle name="Normal 7 6 2 2 2 5 3" xfId="9965"/>
    <cellStyle name="Normal 71 2 2 2 5 3" xfId="9966"/>
    <cellStyle name="Normal 72 2 2 2 5 3" xfId="9967"/>
    <cellStyle name="Normal 73 2 2 2 5 3" xfId="9968"/>
    <cellStyle name="Normal 74 2 2 2 5 3" xfId="9969"/>
    <cellStyle name="Normal 76 2 2 2 5 3" xfId="9970"/>
    <cellStyle name="Normal 8 3 2 2 2 5 3" xfId="9971"/>
    <cellStyle name="Normal 81 2 2 2 5 3" xfId="9972"/>
    <cellStyle name="Normal 90 4 3" xfId="9973"/>
    <cellStyle name="Normal 78 5 4 3" xfId="9974"/>
    <cellStyle name="Normal 91 4 3" xfId="9975"/>
    <cellStyle name="Normal 5 3 5 4 3" xfId="9976"/>
    <cellStyle name="Normal 80 5 4 3" xfId="9977"/>
    <cellStyle name="Normal 79 5 4 3" xfId="9978"/>
    <cellStyle name="Normal 6 8 5 4 3" xfId="9979"/>
    <cellStyle name="Normal 5 2 5 4 3" xfId="9980"/>
    <cellStyle name="Normal 6 2 10 4 3" xfId="9981"/>
    <cellStyle name="Comma 2 2 3 5 4 3" xfId="9982"/>
    <cellStyle name="Comma 2 3 6 5 4 3" xfId="9983"/>
    <cellStyle name="Normal 18 2 5 4 3" xfId="9984"/>
    <cellStyle name="Normal 19 2 5 4 3" xfId="9985"/>
    <cellStyle name="Normal 2 2 3 5 4 3" xfId="9986"/>
    <cellStyle name="Normal 2 3 6 5 4 3" xfId="9987"/>
    <cellStyle name="Normal 2 3 2 5 4 3" xfId="9988"/>
    <cellStyle name="Normal 2 3 4 5 4 3" xfId="9989"/>
    <cellStyle name="Normal 2 3 5 5 4 3" xfId="9990"/>
    <cellStyle name="Normal 2 4 2 5 4 3" xfId="9991"/>
    <cellStyle name="Normal 2 5 5 4 3" xfId="9992"/>
    <cellStyle name="Normal 28 3 5 4 3" xfId="9993"/>
    <cellStyle name="Normal 3 2 2 5 4 3" xfId="9994"/>
    <cellStyle name="Normal 3 3 5 4 3" xfId="9995"/>
    <cellStyle name="Normal 30 3 5 4 3" xfId="9996"/>
    <cellStyle name="Normal 4 2 5 4 3" xfId="9997"/>
    <cellStyle name="Normal 40 2 5 4 3" xfId="9998"/>
    <cellStyle name="Normal 41 2 5 4 3" xfId="9999"/>
    <cellStyle name="Normal 42 2 5 4 3" xfId="10000"/>
    <cellStyle name="Normal 43 2 5 4 3" xfId="10001"/>
    <cellStyle name="Normal 44 2 5 4 3" xfId="10002"/>
    <cellStyle name="Normal 45 2 5 4 3" xfId="10003"/>
    <cellStyle name="Normal 46 2 5 4 3" xfId="10004"/>
    <cellStyle name="Normal 47 2 5 4 3" xfId="10005"/>
    <cellStyle name="Normal 51 5 4 3" xfId="10006"/>
    <cellStyle name="Normal 52 5 4 3" xfId="10007"/>
    <cellStyle name="Normal 53 5 4 3" xfId="10008"/>
    <cellStyle name="Normal 55 5 4 3" xfId="10009"/>
    <cellStyle name="Normal 56 5 4 3" xfId="10010"/>
    <cellStyle name="Normal 57 5 4 3" xfId="10011"/>
    <cellStyle name="Normal 6 2 3 5 4 3" xfId="10012"/>
    <cellStyle name="Normal 6 3 5 4 3" xfId="10013"/>
    <cellStyle name="Normal 60 5 4 3" xfId="10014"/>
    <cellStyle name="Normal 64 5 4 3" xfId="10015"/>
    <cellStyle name="Normal 65 5 4 3" xfId="10016"/>
    <cellStyle name="Normal 66 5 4 3" xfId="10017"/>
    <cellStyle name="Normal 67 5 4 3" xfId="10018"/>
    <cellStyle name="Normal 7 6 5 4 3" xfId="10019"/>
    <cellStyle name="Normal 71 5 4 3" xfId="10020"/>
    <cellStyle name="Normal 72 5 4 3" xfId="10021"/>
    <cellStyle name="Normal 73 5 4 3" xfId="10022"/>
    <cellStyle name="Normal 74 5 4 3" xfId="10023"/>
    <cellStyle name="Normal 76 5 4 3" xfId="10024"/>
    <cellStyle name="Normal 8 3 5 4 3" xfId="10025"/>
    <cellStyle name="Normal 81 5 4 3" xfId="10026"/>
    <cellStyle name="Normal 78 2 4 4 3" xfId="10027"/>
    <cellStyle name="Normal 5 3 2 4 4 3" xfId="10028"/>
    <cellStyle name="Normal 80 2 4 4 3" xfId="10029"/>
    <cellStyle name="Normal 79 2 4 4 3" xfId="10030"/>
    <cellStyle name="Normal 6 8 2 4 4 3" xfId="10031"/>
    <cellStyle name="Normal 5 2 2 4 4 3" xfId="10032"/>
    <cellStyle name="Normal 6 2 7 4 4 3" xfId="10033"/>
    <cellStyle name="Comma 2 2 3 2 4 4 3" xfId="10034"/>
    <cellStyle name="Comma 2 3 6 2 4 4 3" xfId="10035"/>
    <cellStyle name="Normal 18 2 2 4 4 3" xfId="10036"/>
    <cellStyle name="Normal 19 2 2 4 4 3" xfId="10037"/>
    <cellStyle name="Normal 2 2 3 2 4 4 3" xfId="10038"/>
    <cellStyle name="Normal 2 3 6 2 4 4 3" xfId="10039"/>
    <cellStyle name="Normal 2 3 2 2 4 4 3" xfId="10040"/>
    <cellStyle name="Normal 2 3 4 2 4 4 3" xfId="10041"/>
    <cellStyle name="Normal 2 3 5 2 4 4 3" xfId="10042"/>
    <cellStyle name="Normal 2 4 2 2 4 4 3" xfId="10043"/>
    <cellStyle name="Normal 2 5 2 4 4 3" xfId="10044"/>
    <cellStyle name="Normal 28 3 2 4 4 3" xfId="10045"/>
    <cellStyle name="Normal 3 2 2 2 4 4 3" xfId="10046"/>
    <cellStyle name="Normal 3 3 2 4 4 3" xfId="10047"/>
    <cellStyle name="Normal 30 3 2 4 4 3" xfId="10048"/>
    <cellStyle name="Normal 4 2 2 4 4 3" xfId="10049"/>
    <cellStyle name="Normal 40 2 2 4 4 3" xfId="10050"/>
    <cellStyle name="Normal 41 2 2 4 4 3" xfId="10051"/>
    <cellStyle name="Normal 42 2 2 4 4 3" xfId="10052"/>
    <cellStyle name="Normal 43 2 2 4 4 3" xfId="10053"/>
    <cellStyle name="Normal 44 2 2 4 4 3" xfId="10054"/>
    <cellStyle name="Normal 45 2 2 4 4 3" xfId="10055"/>
    <cellStyle name="Normal 46 2 2 4 4 3" xfId="10056"/>
    <cellStyle name="Normal 47 2 2 4 4 3" xfId="10057"/>
    <cellStyle name="Normal 51 2 4 4 3" xfId="10058"/>
    <cellStyle name="Normal 52 2 4 4 3" xfId="10059"/>
    <cellStyle name="Normal 53 2 4 4 3" xfId="10060"/>
    <cellStyle name="Normal 55 2 4 4 3" xfId="10061"/>
    <cellStyle name="Normal 56 2 4 4 3" xfId="10062"/>
    <cellStyle name="Normal 57 2 4 4 3" xfId="10063"/>
    <cellStyle name="Normal 6 2 3 2 4 4 3" xfId="10064"/>
    <cellStyle name="Normal 6 3 2 4 4 3" xfId="10065"/>
    <cellStyle name="Normal 60 2 4 4 3" xfId="10066"/>
    <cellStyle name="Normal 64 2 4 4 3" xfId="10067"/>
    <cellStyle name="Normal 65 2 4 4 3" xfId="10068"/>
    <cellStyle name="Normal 66 2 4 4 3" xfId="10069"/>
    <cellStyle name="Normal 67 2 4 4 3" xfId="10070"/>
    <cellStyle name="Normal 7 6 2 4 4 3" xfId="10071"/>
    <cellStyle name="Normal 71 2 4 4 3" xfId="10072"/>
    <cellStyle name="Normal 72 2 4 4 3" xfId="10073"/>
    <cellStyle name="Normal 73 2 4 4 3" xfId="10074"/>
    <cellStyle name="Normal 74 2 4 4 3" xfId="10075"/>
    <cellStyle name="Normal 76 2 4 4 3" xfId="10076"/>
    <cellStyle name="Normal 8 3 2 4 4 3" xfId="10077"/>
    <cellStyle name="Normal 81 2 4 4 3" xfId="10078"/>
    <cellStyle name="Normal 78 3 3 4 3" xfId="10079"/>
    <cellStyle name="Normal 5 3 3 3 4 3" xfId="10080"/>
    <cellStyle name="Normal 80 3 3 4 3" xfId="10081"/>
    <cellStyle name="Normal 79 3 3 4 3" xfId="10082"/>
    <cellStyle name="Normal 6 8 3 3 4 3" xfId="10083"/>
    <cellStyle name="Normal 5 2 3 3 4 3" xfId="10084"/>
    <cellStyle name="Normal 6 2 8 3 4 3" xfId="10085"/>
    <cellStyle name="Comma 2 2 3 3 3 4 3" xfId="10086"/>
    <cellStyle name="Comma 2 3 6 3 3 4 3" xfId="10087"/>
    <cellStyle name="Normal 18 2 3 3 4 3" xfId="10088"/>
    <cellStyle name="Normal 19 2 3 3 4 3" xfId="10089"/>
    <cellStyle name="Normal 2 2 3 3 3 4 3" xfId="10090"/>
    <cellStyle name="Normal 2 3 6 3 3 4 3" xfId="10091"/>
    <cellStyle name="Normal 2 3 2 3 3 4 3" xfId="10092"/>
    <cellStyle name="Normal 2 3 4 3 3 4 3" xfId="10093"/>
    <cellStyle name="Normal 2 3 5 3 3 4 3" xfId="10094"/>
    <cellStyle name="Normal 2 4 2 3 3 4 3" xfId="10095"/>
    <cellStyle name="Normal 2 5 3 3 4 3" xfId="10096"/>
    <cellStyle name="Normal 28 3 3 3 4 3" xfId="10097"/>
    <cellStyle name="Normal 3 2 2 3 3 4 3" xfId="10098"/>
    <cellStyle name="Normal 3 3 3 3 4 3" xfId="10099"/>
    <cellStyle name="Normal 30 3 3 3 4 3" xfId="10100"/>
    <cellStyle name="Normal 4 2 3 3 4 3" xfId="10101"/>
    <cellStyle name="Normal 40 2 3 3 4 3" xfId="10102"/>
    <cellStyle name="Normal 41 2 3 3 4 3" xfId="10103"/>
    <cellStyle name="Normal 42 2 3 3 4 3" xfId="10104"/>
    <cellStyle name="Normal 43 2 3 3 4 3" xfId="10105"/>
    <cellStyle name="Normal 44 2 3 3 4 3" xfId="10106"/>
    <cellStyle name="Normal 45 2 3 3 4 3" xfId="10107"/>
    <cellStyle name="Normal 46 2 3 3 4 3" xfId="10108"/>
    <cellStyle name="Normal 47 2 3 3 4 3" xfId="10109"/>
    <cellStyle name="Normal 51 3 3 4 3" xfId="10110"/>
    <cellStyle name="Normal 52 3 3 4 3" xfId="10111"/>
    <cellStyle name="Normal 53 3 3 4 3" xfId="10112"/>
    <cellStyle name="Normal 55 3 3 4 3" xfId="10113"/>
    <cellStyle name="Normal 56 3 3 4 3" xfId="10114"/>
    <cellStyle name="Normal 57 3 3 4 3" xfId="10115"/>
    <cellStyle name="Normal 6 2 3 3 3 4 3" xfId="10116"/>
    <cellStyle name="Normal 6 3 3 3 4 3" xfId="10117"/>
    <cellStyle name="Normal 60 3 3 4 3" xfId="10118"/>
    <cellStyle name="Normal 64 3 3 4 3" xfId="10119"/>
    <cellStyle name="Normal 65 3 3 4 3" xfId="10120"/>
    <cellStyle name="Normal 66 3 3 4 3" xfId="10121"/>
    <cellStyle name="Normal 67 3 3 4 3" xfId="10122"/>
    <cellStyle name="Normal 7 6 3 3 4 3" xfId="10123"/>
    <cellStyle name="Normal 71 3 3 4 3" xfId="10124"/>
    <cellStyle name="Normal 72 3 3 4 3" xfId="10125"/>
    <cellStyle name="Normal 73 3 3 4 3" xfId="10126"/>
    <cellStyle name="Normal 74 3 3 4 3" xfId="10127"/>
    <cellStyle name="Normal 76 3 3 4 3" xfId="10128"/>
    <cellStyle name="Normal 8 3 3 3 4 3" xfId="10129"/>
    <cellStyle name="Normal 81 3 3 4 3" xfId="10130"/>
    <cellStyle name="Normal 78 2 2 3 4 3" xfId="10131"/>
    <cellStyle name="Normal 5 3 2 2 3 4 3" xfId="10132"/>
    <cellStyle name="Normal 80 2 2 3 4 3" xfId="10133"/>
    <cellStyle name="Normal 79 2 2 3 4 3" xfId="10134"/>
    <cellStyle name="Normal 6 8 2 2 3 4 3" xfId="10135"/>
    <cellStyle name="Normal 5 2 2 2 3 4 3" xfId="10136"/>
    <cellStyle name="Normal 6 2 7 2 3 4 3" xfId="10137"/>
    <cellStyle name="Comma 2 2 3 2 2 3 4 3" xfId="10138"/>
    <cellStyle name="Comma 2 3 6 2 2 3 4 3" xfId="10139"/>
    <cellStyle name="Normal 18 2 2 2 3 4 3" xfId="10140"/>
    <cellStyle name="Normal 19 2 2 2 3 4 3" xfId="10141"/>
    <cellStyle name="Normal 2 2 3 2 2 3 4 3" xfId="10142"/>
    <cellStyle name="Normal 2 3 6 2 2 3 4 3" xfId="10143"/>
    <cellStyle name="Normal 2 3 2 2 2 3 4 3" xfId="10144"/>
    <cellStyle name="Normal 2 3 4 2 2 3 4 3" xfId="10145"/>
    <cellStyle name="Normal 2 3 5 2 2 3 4 3" xfId="10146"/>
    <cellStyle name="Normal 2 4 2 2 2 3 4 3" xfId="10147"/>
    <cellStyle name="Normal 2 5 2 2 3 4 3" xfId="10148"/>
    <cellStyle name="Normal 28 3 2 2 3 4 3" xfId="10149"/>
    <cellStyle name="Normal 3 2 2 2 2 3 4 3" xfId="10150"/>
    <cellStyle name="Normal 3 3 2 2 3 4 3" xfId="10151"/>
    <cellStyle name="Normal 30 3 2 2 3 4 3" xfId="10152"/>
    <cellStyle name="Normal 4 2 2 2 3 4 3" xfId="10153"/>
    <cellStyle name="Normal 40 2 2 2 3 4 3" xfId="10154"/>
    <cellStyle name="Normal 41 2 2 2 3 4 3" xfId="10155"/>
    <cellStyle name="Normal 42 2 2 2 3 4 3" xfId="10156"/>
    <cellStyle name="Normal 43 2 2 2 3 4 3" xfId="10157"/>
    <cellStyle name="Normal 44 2 2 2 3 4 3" xfId="10158"/>
    <cellStyle name="Normal 45 2 2 2 3 4 3" xfId="10159"/>
    <cellStyle name="Normal 46 2 2 2 3 4 3" xfId="10160"/>
    <cellStyle name="Normal 47 2 2 2 3 4 3" xfId="10161"/>
    <cellStyle name="Normal 51 2 2 3 4 3" xfId="10162"/>
    <cellStyle name="Normal 52 2 2 3 4 3" xfId="10163"/>
    <cellStyle name="Normal 53 2 2 3 4 3" xfId="10164"/>
    <cellStyle name="Normal 55 2 2 3 4 3" xfId="10165"/>
    <cellStyle name="Normal 56 2 2 3 4 3" xfId="10166"/>
    <cellStyle name="Normal 57 2 2 3 4 3" xfId="10167"/>
    <cellStyle name="Normal 6 2 3 2 2 3 4 3" xfId="10168"/>
    <cellStyle name="Normal 6 3 2 2 3 4 3" xfId="10169"/>
    <cellStyle name="Normal 60 2 2 3 4 3" xfId="10170"/>
    <cellStyle name="Normal 64 2 2 3 4 3" xfId="10171"/>
    <cellStyle name="Normal 65 2 2 3 4 3" xfId="10172"/>
    <cellStyle name="Normal 66 2 2 3 4 3" xfId="10173"/>
    <cellStyle name="Normal 67 2 2 3 4 3" xfId="10174"/>
    <cellStyle name="Normal 7 6 2 2 3 4 3" xfId="10175"/>
    <cellStyle name="Normal 71 2 2 3 4 3" xfId="10176"/>
    <cellStyle name="Normal 72 2 2 3 4 3" xfId="10177"/>
    <cellStyle name="Normal 73 2 2 3 4 3" xfId="10178"/>
    <cellStyle name="Normal 74 2 2 3 4 3" xfId="10179"/>
    <cellStyle name="Normal 76 2 2 3 4 3" xfId="10180"/>
    <cellStyle name="Normal 8 3 2 2 3 4 3" xfId="10181"/>
    <cellStyle name="Normal 81 2 2 3 4 3" xfId="10182"/>
    <cellStyle name="Normal 78 4 2 4 3" xfId="10183"/>
    <cellStyle name="Normal 5 3 4 2 4 3" xfId="10184"/>
    <cellStyle name="Normal 80 4 2 4 3" xfId="10185"/>
    <cellStyle name="Normal 79 4 2 4 3" xfId="10186"/>
    <cellStyle name="Normal 6 8 4 2 4 3" xfId="10187"/>
    <cellStyle name="Normal 5 2 4 2 4 3" xfId="10188"/>
    <cellStyle name="Normal 6 2 9 2 4 3" xfId="10189"/>
    <cellStyle name="Comma 2 2 3 4 2 4 3" xfId="10190"/>
    <cellStyle name="Comma 2 3 6 4 2 4 3" xfId="10191"/>
    <cellStyle name="Normal 18 2 4 2 4 3" xfId="10192"/>
    <cellStyle name="Normal 19 2 4 2 4 3" xfId="10193"/>
    <cellStyle name="Normal 2 2 3 4 2 4 3" xfId="10194"/>
    <cellStyle name="Normal 2 3 6 4 2 4 3" xfId="10195"/>
    <cellStyle name="Normal 2 3 2 4 2 4 3" xfId="10196"/>
    <cellStyle name="Normal 2 3 4 4 2 4 3" xfId="10197"/>
    <cellStyle name="Normal 2 3 5 4 2 4 3" xfId="10198"/>
    <cellStyle name="Normal 2 4 2 4 2 4 3" xfId="10199"/>
    <cellStyle name="Normal 2 5 4 2 4 3" xfId="10200"/>
    <cellStyle name="Normal 28 3 4 2 4 3" xfId="10201"/>
    <cellStyle name="Normal 3 2 2 4 2 4 3" xfId="10202"/>
    <cellStyle name="Normal 3 3 4 2 4 3" xfId="10203"/>
    <cellStyle name="Normal 30 3 4 2 4 3" xfId="10204"/>
    <cellStyle name="Normal 4 2 4 2 4 3" xfId="10205"/>
    <cellStyle name="Normal 40 2 4 2 4 3" xfId="10206"/>
    <cellStyle name="Normal 41 2 4 2 4 3" xfId="10207"/>
    <cellStyle name="Normal 42 2 4 2 4 3" xfId="10208"/>
    <cellStyle name="Normal 43 2 4 2 4 3" xfId="10209"/>
    <cellStyle name="Normal 44 2 4 2 4 3" xfId="10210"/>
    <cellStyle name="Normal 45 2 4 2 4 3" xfId="10211"/>
    <cellStyle name="Normal 46 2 4 2 4 3" xfId="10212"/>
    <cellStyle name="Normal 47 2 4 2 4 3" xfId="10213"/>
    <cellStyle name="Normal 51 4 2 4 3" xfId="10214"/>
    <cellStyle name="Normal 52 4 2 4 3" xfId="10215"/>
    <cellStyle name="Normal 53 4 2 4 3" xfId="10216"/>
    <cellStyle name="Normal 55 4 2 4 3" xfId="10217"/>
    <cellStyle name="Normal 56 4 2 4 3" xfId="10218"/>
    <cellStyle name="Normal 57 4 2 4 3" xfId="10219"/>
    <cellStyle name="Normal 6 2 3 4 2 4 3" xfId="10220"/>
    <cellStyle name="Normal 6 3 4 2 4 3" xfId="10221"/>
    <cellStyle name="Normal 60 4 2 4 3" xfId="10222"/>
    <cellStyle name="Normal 64 4 2 4 3" xfId="10223"/>
    <cellStyle name="Normal 65 4 2 4 3" xfId="10224"/>
    <cellStyle name="Normal 66 4 2 4 3" xfId="10225"/>
    <cellStyle name="Normal 67 4 2 4 3" xfId="10226"/>
    <cellStyle name="Normal 7 6 4 2 4 3" xfId="10227"/>
    <cellStyle name="Normal 71 4 2 4 3" xfId="10228"/>
    <cellStyle name="Normal 72 4 2 4 3" xfId="10229"/>
    <cellStyle name="Normal 73 4 2 4 3" xfId="10230"/>
    <cellStyle name="Normal 74 4 2 4 3" xfId="10231"/>
    <cellStyle name="Normal 76 4 2 4 3" xfId="10232"/>
    <cellStyle name="Normal 8 3 4 2 4 3" xfId="10233"/>
    <cellStyle name="Normal 81 4 2 4 3" xfId="10234"/>
    <cellStyle name="Normal 78 2 3 2 4 3" xfId="10235"/>
    <cellStyle name="Normal 5 3 2 3 2 4 3" xfId="10236"/>
    <cellStyle name="Normal 80 2 3 2 4 3" xfId="10237"/>
    <cellStyle name="Normal 79 2 3 2 4 3" xfId="10238"/>
    <cellStyle name="Normal 6 8 2 3 2 4 3" xfId="10239"/>
    <cellStyle name="Normal 5 2 2 3 2 4 3" xfId="10240"/>
    <cellStyle name="Normal 6 2 7 3 2 4 3" xfId="10241"/>
    <cellStyle name="Comma 2 2 3 2 3 2 4 3" xfId="10242"/>
    <cellStyle name="Comma 2 3 6 2 3 2 4 3" xfId="10243"/>
    <cellStyle name="Normal 18 2 2 3 2 4 3" xfId="10244"/>
    <cellStyle name="Normal 19 2 2 3 2 4 3" xfId="10245"/>
    <cellStyle name="Normal 2 2 3 2 3 2 4 3" xfId="10246"/>
    <cellStyle name="Normal 2 3 6 2 3 2 4 3" xfId="10247"/>
    <cellStyle name="Normal 2 3 2 2 3 2 4 3" xfId="10248"/>
    <cellStyle name="Normal 2 3 4 2 3 2 4 3" xfId="10249"/>
    <cellStyle name="Normal 2 3 5 2 3 2 4 3" xfId="10250"/>
    <cellStyle name="Normal 2 4 2 2 3 2 4 3" xfId="10251"/>
    <cellStyle name="Normal 2 5 2 3 2 4 3" xfId="10252"/>
    <cellStyle name="Normal 28 3 2 3 2 4 3" xfId="10253"/>
    <cellStyle name="Normal 3 2 2 2 3 2 4 3" xfId="10254"/>
    <cellStyle name="Normal 3 3 2 3 2 4 3" xfId="10255"/>
    <cellStyle name="Normal 30 3 2 3 2 4 3" xfId="10256"/>
    <cellStyle name="Normal 4 2 2 3 2 4 3" xfId="10257"/>
    <cellStyle name="Normal 40 2 2 3 2 4 3" xfId="10258"/>
    <cellStyle name="Normal 41 2 2 3 2 4 3" xfId="10259"/>
    <cellStyle name="Normal 42 2 2 3 2 4 3" xfId="10260"/>
    <cellStyle name="Normal 43 2 2 3 2 4 3" xfId="10261"/>
    <cellStyle name="Normal 44 2 2 3 2 4 3" xfId="10262"/>
    <cellStyle name="Normal 45 2 2 3 2 4 3" xfId="10263"/>
    <cellStyle name="Normal 46 2 2 3 2 4 3" xfId="10264"/>
    <cellStyle name="Normal 47 2 2 3 2 4 3" xfId="10265"/>
    <cellStyle name="Normal 51 2 3 2 4 3" xfId="10266"/>
    <cellStyle name="Normal 52 2 3 2 4 3" xfId="10267"/>
    <cellStyle name="Normal 53 2 3 2 4 3" xfId="10268"/>
    <cellStyle name="Normal 55 2 3 2 4 3" xfId="10269"/>
    <cellStyle name="Normal 56 2 3 2 4 3" xfId="10270"/>
    <cellStyle name="Normal 57 2 3 2 4 3" xfId="10271"/>
    <cellStyle name="Normal 6 2 3 2 3 2 4 3" xfId="10272"/>
    <cellStyle name="Normal 6 3 2 3 2 4 3" xfId="10273"/>
    <cellStyle name="Normal 60 2 3 2 4 3" xfId="10274"/>
    <cellStyle name="Normal 64 2 3 2 4 3" xfId="10275"/>
    <cellStyle name="Normal 65 2 3 2 4 3" xfId="10276"/>
    <cellStyle name="Normal 66 2 3 2 4 3" xfId="10277"/>
    <cellStyle name="Normal 67 2 3 2 4 3" xfId="10278"/>
    <cellStyle name="Normal 7 6 2 3 2 4 3" xfId="10279"/>
    <cellStyle name="Normal 71 2 3 2 4 3" xfId="10280"/>
    <cellStyle name="Normal 72 2 3 2 4 3" xfId="10281"/>
    <cellStyle name="Normal 73 2 3 2 4 3" xfId="10282"/>
    <cellStyle name="Normal 74 2 3 2 4 3" xfId="10283"/>
    <cellStyle name="Normal 76 2 3 2 4 3" xfId="10284"/>
    <cellStyle name="Normal 8 3 2 3 2 4 3" xfId="10285"/>
    <cellStyle name="Normal 81 2 3 2 4 3" xfId="10286"/>
    <cellStyle name="Normal 78 3 2 2 4 3" xfId="10287"/>
    <cellStyle name="Normal 5 3 3 2 2 4 3" xfId="10288"/>
    <cellStyle name="Normal 80 3 2 2 4 3" xfId="10289"/>
    <cellStyle name="Normal 79 3 2 2 4 3" xfId="10290"/>
    <cellStyle name="Normal 6 8 3 2 2 4 3" xfId="10291"/>
    <cellStyle name="Normal 5 2 3 2 2 4 3" xfId="10292"/>
    <cellStyle name="Normal 6 2 8 2 2 4 3" xfId="10293"/>
    <cellStyle name="Comma 2 2 3 3 2 2 4 3" xfId="10294"/>
    <cellStyle name="Comma 2 3 6 3 2 2 4 3" xfId="10295"/>
    <cellStyle name="Normal 18 2 3 2 2 4 3" xfId="10296"/>
    <cellStyle name="Normal 19 2 3 2 2 4 3" xfId="10297"/>
    <cellStyle name="Normal 2 2 3 3 2 2 4 3" xfId="10298"/>
    <cellStyle name="Normal 2 3 6 3 2 2 4 3" xfId="10299"/>
    <cellStyle name="Normal 2 3 2 3 2 2 4 3" xfId="10300"/>
    <cellStyle name="Normal 2 3 4 3 2 2 4 3" xfId="10301"/>
    <cellStyle name="Normal 2 3 5 3 2 2 4 3" xfId="10302"/>
    <cellStyle name="Normal 2 4 2 3 2 2 4 3" xfId="10303"/>
    <cellStyle name="Normal 2 5 3 2 2 4 3" xfId="10304"/>
    <cellStyle name="Normal 28 3 3 2 2 4 3" xfId="10305"/>
    <cellStyle name="Normal 3 2 2 3 2 2 4 3" xfId="10306"/>
    <cellStyle name="Normal 3 3 3 2 2 4 3" xfId="10307"/>
    <cellStyle name="Normal 30 3 3 2 2 4 3" xfId="10308"/>
    <cellStyle name="Normal 4 2 3 2 2 4 3" xfId="10309"/>
    <cellStyle name="Normal 40 2 3 2 2 4 3" xfId="10310"/>
    <cellStyle name="Normal 41 2 3 2 2 4 3" xfId="10311"/>
    <cellStyle name="Normal 42 2 3 2 2 4 3" xfId="10312"/>
    <cellStyle name="Normal 43 2 3 2 2 4 3" xfId="10313"/>
    <cellStyle name="Normal 44 2 3 2 2 4 3" xfId="10314"/>
    <cellStyle name="Normal 45 2 3 2 2 4 3" xfId="10315"/>
    <cellStyle name="Normal 46 2 3 2 2 4 3" xfId="10316"/>
    <cellStyle name="Normal 47 2 3 2 2 4 3" xfId="10317"/>
    <cellStyle name="Normal 51 3 2 2 4 3" xfId="10318"/>
    <cellStyle name="Normal 52 3 2 2 4 3" xfId="10319"/>
    <cellStyle name="Normal 53 3 2 2 4 3" xfId="10320"/>
    <cellStyle name="Normal 55 3 2 2 4 3" xfId="10321"/>
    <cellStyle name="Normal 56 3 2 2 4 3" xfId="10322"/>
    <cellStyle name="Normal 57 3 2 2 4 3" xfId="10323"/>
    <cellStyle name="Normal 6 2 3 3 2 2 4 3" xfId="10324"/>
    <cellStyle name="Normal 6 3 3 2 2 4 3" xfId="10325"/>
    <cellStyle name="Normal 60 3 2 2 4 3" xfId="10326"/>
    <cellStyle name="Normal 64 3 2 2 4 3" xfId="10327"/>
    <cellStyle name="Normal 65 3 2 2 4 3" xfId="10328"/>
    <cellStyle name="Normal 66 3 2 2 4 3" xfId="10329"/>
    <cellStyle name="Normal 67 3 2 2 4 3" xfId="10330"/>
    <cellStyle name="Normal 7 6 3 2 2 4 3" xfId="10331"/>
    <cellStyle name="Normal 71 3 2 2 4 3" xfId="10332"/>
    <cellStyle name="Normal 72 3 2 2 4 3" xfId="10333"/>
    <cellStyle name="Normal 73 3 2 2 4 3" xfId="10334"/>
    <cellStyle name="Normal 74 3 2 2 4 3" xfId="10335"/>
    <cellStyle name="Normal 76 3 2 2 4 3" xfId="10336"/>
    <cellStyle name="Normal 8 3 3 2 2 4 3" xfId="10337"/>
    <cellStyle name="Normal 81 3 2 2 4 3" xfId="10338"/>
    <cellStyle name="Normal 78 2 2 2 2 4 3" xfId="10339"/>
    <cellStyle name="Normal 5 3 2 2 2 2 4 3" xfId="10340"/>
    <cellStyle name="Normal 80 2 2 2 2 4 3" xfId="10341"/>
    <cellStyle name="Normal 79 2 2 2 2 4 3" xfId="10342"/>
    <cellStyle name="Normal 6 8 2 2 2 2 4 3" xfId="10343"/>
    <cellStyle name="Normal 5 2 2 2 2 2 4 3" xfId="10344"/>
    <cellStyle name="Normal 6 2 7 2 2 2 4 3" xfId="10345"/>
    <cellStyle name="Comma 2 2 3 2 2 2 2 4 3" xfId="10346"/>
    <cellStyle name="Comma 2 3 6 2 2 2 2 4 3" xfId="10347"/>
    <cellStyle name="Normal 18 2 2 2 2 2 4 3" xfId="10348"/>
    <cellStyle name="Normal 19 2 2 2 2 2 4 3" xfId="10349"/>
    <cellStyle name="Normal 2 2 3 2 2 2 2 4 3" xfId="10350"/>
    <cellStyle name="Normal 2 3 6 2 2 2 2 4 3" xfId="10351"/>
    <cellStyle name="Normal 2 3 2 2 2 2 2 4 3" xfId="10352"/>
    <cellStyle name="Normal 2 3 4 2 2 2 2 4 3" xfId="10353"/>
    <cellStyle name="Normal 2 3 5 2 2 2 2 4 3" xfId="10354"/>
    <cellStyle name="Normal 2 4 2 2 2 2 2 4 3" xfId="10355"/>
    <cellStyle name="Normal 2 5 2 2 2 2 4 3" xfId="10356"/>
    <cellStyle name="Normal 28 3 2 2 2 2 4 3" xfId="10357"/>
    <cellStyle name="Normal 3 2 2 2 2 2 2 4 3" xfId="10358"/>
    <cellStyle name="Normal 3 3 2 2 2 2 4 3" xfId="10359"/>
    <cellStyle name="Normal 30 3 2 2 2 2 4 3" xfId="10360"/>
    <cellStyle name="Normal 4 2 2 2 2 2 4 3" xfId="10361"/>
    <cellStyle name="Normal 40 2 2 2 2 2 4 3" xfId="10362"/>
    <cellStyle name="Normal 41 2 2 2 2 2 4 3" xfId="10363"/>
    <cellStyle name="Normal 42 2 2 2 2 2 4 3" xfId="10364"/>
    <cellStyle name="Normal 43 2 2 2 2 2 4 3" xfId="10365"/>
    <cellStyle name="Normal 44 2 2 2 2 2 4 3" xfId="10366"/>
    <cellStyle name="Normal 45 2 2 2 2 2 4 3" xfId="10367"/>
    <cellStyle name="Normal 46 2 2 2 2 2 4 3" xfId="10368"/>
    <cellStyle name="Normal 47 2 2 2 2 2 4 3" xfId="10369"/>
    <cellStyle name="Normal 51 2 2 2 2 4 3" xfId="10370"/>
    <cellStyle name="Normal 52 2 2 2 2 4 3" xfId="10371"/>
    <cellStyle name="Normal 53 2 2 2 2 4 3" xfId="10372"/>
    <cellStyle name="Normal 55 2 2 2 2 4 3" xfId="10373"/>
    <cellStyle name="Normal 56 2 2 2 2 4 3" xfId="10374"/>
    <cellStyle name="Normal 57 2 2 2 2 4 3" xfId="10375"/>
    <cellStyle name="Normal 6 2 3 2 2 2 2 4 3" xfId="10376"/>
    <cellStyle name="Normal 6 3 2 2 2 2 4 3" xfId="10377"/>
    <cellStyle name="Normal 60 2 2 2 2 4 3" xfId="10378"/>
    <cellStyle name="Normal 64 2 2 2 2 4 3" xfId="10379"/>
    <cellStyle name="Normal 65 2 2 2 2 4 3" xfId="10380"/>
    <cellStyle name="Normal 66 2 2 2 2 4 3" xfId="10381"/>
    <cellStyle name="Normal 67 2 2 2 2 4 3" xfId="10382"/>
    <cellStyle name="Normal 7 6 2 2 2 2 4 3" xfId="10383"/>
    <cellStyle name="Normal 71 2 2 2 2 4 3" xfId="10384"/>
    <cellStyle name="Normal 72 2 2 2 2 4 3" xfId="10385"/>
    <cellStyle name="Normal 73 2 2 2 2 4 3" xfId="10386"/>
    <cellStyle name="Normal 74 2 2 2 2 4 3" xfId="10387"/>
    <cellStyle name="Normal 76 2 2 2 2 4 3" xfId="10388"/>
    <cellStyle name="Normal 8 3 2 2 2 2 4 3" xfId="10389"/>
    <cellStyle name="Normal 81 2 2 2 2 4 3" xfId="10390"/>
    <cellStyle name="Normal 95 3 3" xfId="10391"/>
    <cellStyle name="Normal 78 6 3 3" xfId="10392"/>
    <cellStyle name="Normal 96 3 3" xfId="10393"/>
    <cellStyle name="Normal 5 3 6 3 3" xfId="10394"/>
    <cellStyle name="Normal 80 6 3 3" xfId="10395"/>
    <cellStyle name="Normal 79 6 3 3" xfId="10396"/>
    <cellStyle name="Normal 6 8 6 3 3" xfId="10397"/>
    <cellStyle name="Normal 5 2 6 3 3" xfId="10398"/>
    <cellStyle name="Normal 6 2 11 3 3" xfId="10399"/>
    <cellStyle name="Comma 2 2 3 6 3 3" xfId="10400"/>
    <cellStyle name="Comma 2 3 6 6 3 3" xfId="10401"/>
    <cellStyle name="Normal 18 2 6 3 3" xfId="10402"/>
    <cellStyle name="Normal 19 2 6 3 3" xfId="10403"/>
    <cellStyle name="Normal 2 2 3 6 3 3" xfId="10404"/>
    <cellStyle name="Normal 2 3 6 6 3 3" xfId="10405"/>
    <cellStyle name="Normal 2 3 2 6 3 3" xfId="10406"/>
    <cellStyle name="Normal 2 3 4 6 3 3" xfId="10407"/>
    <cellStyle name="Normal 2 3 5 6 3 3" xfId="10408"/>
    <cellStyle name="Normal 2 4 2 6 3 3" xfId="10409"/>
    <cellStyle name="Normal 2 5 6 3 3" xfId="10410"/>
    <cellStyle name="Normal 28 3 6 3 3" xfId="10411"/>
    <cellStyle name="Normal 3 2 2 6 3 3" xfId="10412"/>
    <cellStyle name="Normal 3 3 6 3 3" xfId="10413"/>
    <cellStyle name="Normal 30 3 6 3 3" xfId="10414"/>
    <cellStyle name="Normal 4 2 6 3 3" xfId="10415"/>
    <cellStyle name="Normal 40 2 6 3 3" xfId="10416"/>
    <cellStyle name="Normal 41 2 6 3 3" xfId="10417"/>
    <cellStyle name="Normal 42 2 6 3 3" xfId="10418"/>
    <cellStyle name="Normal 43 2 6 3 3" xfId="10419"/>
    <cellStyle name="Normal 44 2 6 3 3" xfId="10420"/>
    <cellStyle name="Normal 45 2 6 3 3" xfId="10421"/>
    <cellStyle name="Normal 46 2 6 3 3" xfId="10422"/>
    <cellStyle name="Normal 47 2 6 3 3" xfId="10423"/>
    <cellStyle name="Normal 51 6 3 3" xfId="10424"/>
    <cellStyle name="Normal 52 6 3 3" xfId="10425"/>
    <cellStyle name="Normal 53 6 3 3" xfId="10426"/>
    <cellStyle name="Normal 55 6 3 3" xfId="10427"/>
    <cellStyle name="Normal 56 6 3 3" xfId="10428"/>
    <cellStyle name="Normal 57 6 3 3" xfId="10429"/>
    <cellStyle name="Normal 6 2 3 6 3 3" xfId="10430"/>
    <cellStyle name="Normal 6 3 6 3 3" xfId="10431"/>
    <cellStyle name="Normal 60 6 3 3" xfId="10432"/>
    <cellStyle name="Normal 64 6 3 3" xfId="10433"/>
    <cellStyle name="Normal 65 6 3 3" xfId="10434"/>
    <cellStyle name="Normal 66 6 3 3" xfId="10435"/>
    <cellStyle name="Normal 67 6 3 3" xfId="10436"/>
    <cellStyle name="Normal 7 6 6 3 3" xfId="10437"/>
    <cellStyle name="Normal 71 6 3 3" xfId="10438"/>
    <cellStyle name="Normal 72 6 3 3" xfId="10439"/>
    <cellStyle name="Normal 73 6 3 3" xfId="10440"/>
    <cellStyle name="Normal 74 6 3 3" xfId="10441"/>
    <cellStyle name="Normal 76 6 3 3" xfId="10442"/>
    <cellStyle name="Normal 8 3 6 3 3" xfId="10443"/>
    <cellStyle name="Normal 81 6 3 3" xfId="10444"/>
    <cellStyle name="Normal 78 2 5 3 3" xfId="10445"/>
    <cellStyle name="Normal 5 3 2 5 3 3" xfId="10446"/>
    <cellStyle name="Normal 80 2 5 3 3" xfId="10447"/>
    <cellStyle name="Normal 79 2 5 3 3" xfId="10448"/>
    <cellStyle name="Normal 6 8 2 5 3 3" xfId="10449"/>
    <cellStyle name="Normal 5 2 2 5 3 3" xfId="10450"/>
    <cellStyle name="Normal 6 2 7 5 3 3" xfId="10451"/>
    <cellStyle name="Comma 2 2 3 2 5 3 3" xfId="10452"/>
    <cellStyle name="Comma 2 3 6 2 5 3 3" xfId="10453"/>
    <cellStyle name="Normal 18 2 2 5 3 3" xfId="10454"/>
    <cellStyle name="Normal 19 2 2 5 3 3" xfId="10455"/>
    <cellStyle name="Normal 2 2 3 2 5 3 3" xfId="10456"/>
    <cellStyle name="Normal 2 3 6 2 5 3 3" xfId="10457"/>
    <cellStyle name="Normal 2 3 2 2 5 3 3" xfId="10458"/>
    <cellStyle name="Normal 2 3 4 2 5 3 3" xfId="10459"/>
    <cellStyle name="Normal 2 3 5 2 5 3 3" xfId="10460"/>
    <cellStyle name="Normal 2 4 2 2 5 3 3" xfId="10461"/>
    <cellStyle name="Normal 2 5 2 5 3 3" xfId="10462"/>
    <cellStyle name="Normal 28 3 2 5 3 3" xfId="10463"/>
    <cellStyle name="Normal 3 2 2 2 5 3 3" xfId="10464"/>
    <cellStyle name="Normal 3 3 2 5 3 3" xfId="10465"/>
    <cellStyle name="Normal 30 3 2 5 3 3" xfId="10466"/>
    <cellStyle name="Normal 4 2 2 5 3 3" xfId="10467"/>
    <cellStyle name="Normal 40 2 2 5 3 3" xfId="10468"/>
    <cellStyle name="Normal 41 2 2 5 3 3" xfId="10469"/>
    <cellStyle name="Normal 42 2 2 5 3 3" xfId="10470"/>
    <cellStyle name="Normal 43 2 2 5 3 3" xfId="10471"/>
    <cellStyle name="Normal 44 2 2 5 3 3" xfId="10472"/>
    <cellStyle name="Normal 45 2 2 5 3 3" xfId="10473"/>
    <cellStyle name="Normal 46 2 2 5 3 3" xfId="10474"/>
    <cellStyle name="Normal 47 2 2 5 3 3" xfId="10475"/>
    <cellStyle name="Normal 51 2 5 3 3" xfId="10476"/>
    <cellStyle name="Normal 52 2 5 3 3" xfId="10477"/>
    <cellStyle name="Normal 53 2 5 3 3" xfId="10478"/>
    <cellStyle name="Normal 55 2 5 3 3" xfId="10479"/>
    <cellStyle name="Normal 56 2 5 3 3" xfId="10480"/>
    <cellStyle name="Normal 57 2 5 3 3" xfId="10481"/>
    <cellStyle name="Normal 6 2 3 2 5 3 3" xfId="10482"/>
    <cellStyle name="Normal 6 3 2 5 3 3" xfId="10483"/>
    <cellStyle name="Normal 60 2 5 3 3" xfId="10484"/>
    <cellStyle name="Normal 64 2 5 3 3" xfId="10485"/>
    <cellStyle name="Normal 65 2 5 3 3" xfId="10486"/>
    <cellStyle name="Normal 66 2 5 3 3" xfId="10487"/>
    <cellStyle name="Normal 67 2 5 3 3" xfId="10488"/>
    <cellStyle name="Normal 7 6 2 5 3 3" xfId="10489"/>
    <cellStyle name="Normal 71 2 5 3 3" xfId="10490"/>
    <cellStyle name="Normal 72 2 5 3 3" xfId="10491"/>
    <cellStyle name="Normal 73 2 5 3 3" xfId="10492"/>
    <cellStyle name="Normal 74 2 5 3 3" xfId="10493"/>
    <cellStyle name="Normal 76 2 5 3 3" xfId="10494"/>
    <cellStyle name="Normal 8 3 2 5 3 3" xfId="10495"/>
    <cellStyle name="Normal 81 2 5 3 3" xfId="10496"/>
    <cellStyle name="Normal 78 3 4 3 3" xfId="10497"/>
    <cellStyle name="Normal 5 3 3 4 3 3" xfId="10498"/>
    <cellStyle name="Normal 80 3 4 3 3" xfId="10499"/>
    <cellStyle name="Normal 79 3 4 3 3" xfId="10500"/>
    <cellStyle name="Normal 6 8 3 4 3 3" xfId="10501"/>
    <cellStyle name="Normal 5 2 3 4 3 3" xfId="10502"/>
    <cellStyle name="Normal 6 2 8 4 3 3" xfId="10503"/>
    <cellStyle name="Comma 2 2 3 3 4 3 3" xfId="10504"/>
    <cellStyle name="Comma 2 3 6 3 4 3 3" xfId="10505"/>
    <cellStyle name="Normal 18 2 3 4 3 3" xfId="10506"/>
    <cellStyle name="Normal 19 2 3 4 3 3" xfId="10507"/>
    <cellStyle name="Normal 2 2 3 3 4 3 3" xfId="10508"/>
    <cellStyle name="Normal 2 3 6 3 4 3 3" xfId="10509"/>
    <cellStyle name="Normal 2 3 2 3 4 3 3" xfId="10510"/>
    <cellStyle name="Normal 2 3 4 3 4 3 3" xfId="10511"/>
    <cellStyle name="Normal 2 3 5 3 4 3 3" xfId="10512"/>
    <cellStyle name="Normal 2 4 2 3 4 3 3" xfId="10513"/>
    <cellStyle name="Normal 2 5 3 4 3 3" xfId="10514"/>
    <cellStyle name="Normal 28 3 3 4 3 3" xfId="10515"/>
    <cellStyle name="Normal 3 2 2 3 4 3 3" xfId="10516"/>
    <cellStyle name="Normal 3 3 3 4 3 3" xfId="10517"/>
    <cellStyle name="Normal 30 3 3 4 3 3" xfId="10518"/>
    <cellStyle name="Normal 4 2 3 4 3 3" xfId="10519"/>
    <cellStyle name="Normal 40 2 3 4 3 3" xfId="10520"/>
    <cellStyle name="Normal 41 2 3 4 3 3" xfId="10521"/>
    <cellStyle name="Normal 42 2 3 4 3 3" xfId="10522"/>
    <cellStyle name="Normal 43 2 3 4 3 3" xfId="10523"/>
    <cellStyle name="Normal 44 2 3 4 3 3" xfId="10524"/>
    <cellStyle name="Normal 45 2 3 4 3 3" xfId="10525"/>
    <cellStyle name="Normal 46 2 3 4 3 3" xfId="10526"/>
    <cellStyle name="Normal 47 2 3 4 3 3" xfId="10527"/>
    <cellStyle name="Normal 51 3 4 3 3" xfId="10528"/>
    <cellStyle name="Normal 52 3 4 3 3" xfId="10529"/>
    <cellStyle name="Normal 53 3 4 3 3" xfId="10530"/>
    <cellStyle name="Normal 55 3 4 3 3" xfId="10531"/>
    <cellStyle name="Normal 56 3 4 3 3" xfId="10532"/>
    <cellStyle name="Normal 57 3 4 3 3" xfId="10533"/>
    <cellStyle name="Normal 6 2 3 3 4 3 3" xfId="10534"/>
    <cellStyle name="Normal 6 3 3 4 3 3" xfId="10535"/>
    <cellStyle name="Normal 60 3 4 3 3" xfId="10536"/>
    <cellStyle name="Normal 64 3 4 3 3" xfId="10537"/>
    <cellStyle name="Normal 65 3 4 3 3" xfId="10538"/>
    <cellStyle name="Normal 66 3 4 3 3" xfId="10539"/>
    <cellStyle name="Normal 67 3 4 3 3" xfId="10540"/>
    <cellStyle name="Normal 7 6 3 4 3 3" xfId="10541"/>
    <cellStyle name="Normal 71 3 4 3 3" xfId="10542"/>
    <cellStyle name="Normal 72 3 4 3 3" xfId="10543"/>
    <cellStyle name="Normal 73 3 4 3 3" xfId="10544"/>
    <cellStyle name="Normal 74 3 4 3 3" xfId="10545"/>
    <cellStyle name="Normal 76 3 4 3 3" xfId="10546"/>
    <cellStyle name="Normal 8 3 3 4 3 3" xfId="10547"/>
    <cellStyle name="Normal 81 3 4 3 3" xfId="10548"/>
    <cellStyle name="Normal 78 2 2 4 3 3" xfId="10549"/>
    <cellStyle name="Normal 5 3 2 2 4 3 3" xfId="10550"/>
    <cellStyle name="Normal 80 2 2 4 3 3" xfId="10551"/>
    <cellStyle name="Normal 79 2 2 4 3 3" xfId="10552"/>
    <cellStyle name="Normal 6 8 2 2 4 3 3" xfId="10553"/>
    <cellStyle name="Normal 5 2 2 2 4 3 3" xfId="10554"/>
    <cellStyle name="Normal 6 2 7 2 4 3 3" xfId="10555"/>
    <cellStyle name="Comma 2 2 3 2 2 4 3 3" xfId="10556"/>
    <cellStyle name="Comma 2 3 6 2 2 4 3 3" xfId="10557"/>
    <cellStyle name="Normal 18 2 2 2 4 3 3" xfId="10558"/>
    <cellStyle name="Normal 19 2 2 2 4 3 3" xfId="10559"/>
    <cellStyle name="Normal 2 2 3 2 2 4 3 3" xfId="10560"/>
    <cellStyle name="Normal 2 3 6 2 2 4 3 3" xfId="10561"/>
    <cellStyle name="Normal 2 3 2 2 2 4 3 3" xfId="10562"/>
    <cellStyle name="Normal 2 3 4 2 2 4 3 3" xfId="10563"/>
    <cellStyle name="Normal 2 3 5 2 2 4 3 3" xfId="10564"/>
    <cellStyle name="Normal 2 4 2 2 2 4 3 3" xfId="10565"/>
    <cellStyle name="Normal 2 5 2 2 4 3 3" xfId="10566"/>
    <cellStyle name="Normal 28 3 2 2 4 3 3" xfId="10567"/>
    <cellStyle name="Normal 3 2 2 2 2 4 3 3" xfId="10568"/>
    <cellStyle name="Normal 3 3 2 2 4 3 3" xfId="10569"/>
    <cellStyle name="Normal 30 3 2 2 4 3 3" xfId="10570"/>
    <cellStyle name="Normal 4 2 2 2 4 3 3" xfId="10571"/>
    <cellStyle name="Normal 40 2 2 2 4 3 3" xfId="10572"/>
    <cellStyle name="Normal 41 2 2 2 4 3 3" xfId="10573"/>
    <cellStyle name="Normal 42 2 2 2 4 3 3" xfId="10574"/>
    <cellStyle name="Normal 43 2 2 2 4 3 3" xfId="10575"/>
    <cellStyle name="Normal 44 2 2 2 4 3 3" xfId="10576"/>
    <cellStyle name="Normal 45 2 2 2 4 3 3" xfId="10577"/>
    <cellStyle name="Normal 46 2 2 2 4 3 3" xfId="10578"/>
    <cellStyle name="Normal 47 2 2 2 4 3 3" xfId="10579"/>
    <cellStyle name="Normal 51 2 2 4 3 3" xfId="10580"/>
    <cellStyle name="Normal 52 2 2 4 3 3" xfId="10581"/>
    <cellStyle name="Normal 53 2 2 4 3 3" xfId="10582"/>
    <cellStyle name="Normal 55 2 2 4 3 3" xfId="10583"/>
    <cellStyle name="Normal 56 2 2 4 3 3" xfId="10584"/>
    <cellStyle name="Normal 57 2 2 4 3 3" xfId="10585"/>
    <cellStyle name="Normal 6 2 3 2 2 4 3 3" xfId="10586"/>
    <cellStyle name="Normal 6 3 2 2 4 3 3" xfId="10587"/>
    <cellStyle name="Normal 60 2 2 4 3 3" xfId="10588"/>
    <cellStyle name="Normal 64 2 2 4 3 3" xfId="10589"/>
    <cellStyle name="Normal 65 2 2 4 3 3" xfId="10590"/>
    <cellStyle name="Normal 66 2 2 4 3 3" xfId="10591"/>
    <cellStyle name="Normal 67 2 2 4 3 3" xfId="10592"/>
    <cellStyle name="Normal 7 6 2 2 4 3 3" xfId="10593"/>
    <cellStyle name="Normal 71 2 2 4 3 3" xfId="10594"/>
    <cellStyle name="Normal 72 2 2 4 3 3" xfId="10595"/>
    <cellStyle name="Normal 73 2 2 4 3 3" xfId="10596"/>
    <cellStyle name="Normal 74 2 2 4 3 3" xfId="10597"/>
    <cellStyle name="Normal 76 2 2 4 3 3" xfId="10598"/>
    <cellStyle name="Normal 8 3 2 2 4 3 3" xfId="10599"/>
    <cellStyle name="Normal 81 2 2 4 3 3" xfId="10600"/>
    <cellStyle name="Normal 78 4 3 3 3" xfId="10601"/>
    <cellStyle name="Normal 5 3 4 3 3 3" xfId="10602"/>
    <cellStyle name="Normal 80 4 3 3 3" xfId="10603"/>
    <cellStyle name="Normal 79 4 3 3 3" xfId="10604"/>
    <cellStyle name="Normal 6 8 4 3 3 3" xfId="10605"/>
    <cellStyle name="Normal 5 2 4 3 3 3" xfId="10606"/>
    <cellStyle name="Normal 6 2 9 3 3 3" xfId="10607"/>
    <cellStyle name="Comma 2 2 3 4 3 3 3" xfId="10608"/>
    <cellStyle name="Comma 2 3 6 4 3 3 3" xfId="10609"/>
    <cellStyle name="Normal 18 2 4 3 3 3" xfId="10610"/>
    <cellStyle name="Normal 19 2 4 3 3 3" xfId="10611"/>
    <cellStyle name="Normal 2 2 3 4 3 3 3" xfId="10612"/>
    <cellStyle name="Normal 2 3 6 4 3 3 3" xfId="10613"/>
    <cellStyle name="Normal 2 3 2 4 3 3 3" xfId="10614"/>
    <cellStyle name="Normal 2 3 4 4 3 3 3" xfId="10615"/>
    <cellStyle name="Normal 2 3 5 4 3 3 3" xfId="10616"/>
    <cellStyle name="Normal 2 4 2 4 3 3 3" xfId="10617"/>
    <cellStyle name="Normal 2 5 4 3 3 3" xfId="10618"/>
    <cellStyle name="Normal 28 3 4 3 3 3" xfId="10619"/>
    <cellStyle name="Normal 3 2 2 4 3 3 3" xfId="10620"/>
    <cellStyle name="Normal 3 3 4 3 3 3" xfId="10621"/>
    <cellStyle name="Normal 30 3 4 3 3 3" xfId="10622"/>
    <cellStyle name="Normal 4 2 4 3 3 3" xfId="10623"/>
    <cellStyle name="Normal 40 2 4 3 3 3" xfId="10624"/>
    <cellStyle name="Normal 41 2 4 3 3 3" xfId="10625"/>
    <cellStyle name="Normal 42 2 4 3 3 3" xfId="10626"/>
    <cellStyle name="Normal 43 2 4 3 3 3" xfId="10627"/>
    <cellStyle name="Normal 44 2 4 3 3 3" xfId="10628"/>
    <cellStyle name="Normal 45 2 4 3 3 3" xfId="10629"/>
    <cellStyle name="Normal 46 2 4 3 3 3" xfId="10630"/>
    <cellStyle name="Normal 47 2 4 3 3 3" xfId="10631"/>
    <cellStyle name="Normal 51 4 3 3 3" xfId="10632"/>
    <cellStyle name="Normal 52 4 3 3 3" xfId="10633"/>
    <cellStyle name="Normal 53 4 3 3 3" xfId="10634"/>
    <cellStyle name="Normal 55 4 3 3 3" xfId="10635"/>
    <cellStyle name="Normal 56 4 3 3 3" xfId="10636"/>
    <cellStyle name="Normal 57 4 3 3 3" xfId="10637"/>
    <cellStyle name="Normal 6 2 3 4 3 3 3" xfId="10638"/>
    <cellStyle name="Normal 6 3 4 3 3 3" xfId="10639"/>
    <cellStyle name="Normal 60 4 3 3 3" xfId="10640"/>
    <cellStyle name="Normal 64 4 3 3 3" xfId="10641"/>
    <cellStyle name="Normal 65 4 3 3 3" xfId="10642"/>
    <cellStyle name="Normal 66 4 3 3 3" xfId="10643"/>
    <cellStyle name="Normal 67 4 3 3 3" xfId="10644"/>
    <cellStyle name="Normal 7 6 4 3 3 3" xfId="10645"/>
    <cellStyle name="Normal 71 4 3 3 3" xfId="10646"/>
    <cellStyle name="Normal 72 4 3 3 3" xfId="10647"/>
    <cellStyle name="Normal 73 4 3 3 3" xfId="10648"/>
    <cellStyle name="Normal 74 4 3 3 3" xfId="10649"/>
    <cellStyle name="Normal 76 4 3 3 3" xfId="10650"/>
    <cellStyle name="Normal 8 3 4 3 3 3" xfId="10651"/>
    <cellStyle name="Normal 81 4 3 3 3" xfId="10652"/>
    <cellStyle name="Normal 78 2 3 3 3 3" xfId="10653"/>
    <cellStyle name="Normal 5 3 2 3 3 3 3" xfId="10654"/>
    <cellStyle name="Normal 80 2 3 3 3 3" xfId="10655"/>
    <cellStyle name="Normal 79 2 3 3 3 3" xfId="10656"/>
    <cellStyle name="Normal 6 8 2 3 3 3 3" xfId="10657"/>
    <cellStyle name="Normal 5 2 2 3 3 3 3" xfId="10658"/>
    <cellStyle name="Normal 6 2 7 3 3 3 3" xfId="10659"/>
    <cellStyle name="Comma 2 2 3 2 3 3 3 3" xfId="10660"/>
    <cellStyle name="Comma 2 3 6 2 3 3 3 3" xfId="10661"/>
    <cellStyle name="Normal 18 2 2 3 3 3 3" xfId="10662"/>
    <cellStyle name="Normal 19 2 2 3 3 3 3" xfId="10663"/>
    <cellStyle name="Normal 2 2 3 2 3 3 3 3" xfId="10664"/>
    <cellStyle name="Normal 2 3 6 2 3 3 3 3" xfId="10665"/>
    <cellStyle name="Normal 2 3 2 2 3 3 3 3" xfId="10666"/>
    <cellStyle name="Normal 2 3 4 2 3 3 3 3" xfId="10667"/>
    <cellStyle name="Normal 2 3 5 2 3 3 3 3" xfId="10668"/>
    <cellStyle name="Normal 2 4 2 2 3 3 3 3" xfId="10669"/>
    <cellStyle name="Normal 2 5 2 3 3 3 3" xfId="10670"/>
    <cellStyle name="Normal 28 3 2 3 3 3 3" xfId="10671"/>
    <cellStyle name="Normal 3 2 2 2 3 3 3 3" xfId="10672"/>
    <cellStyle name="Normal 3 3 2 3 3 3 3" xfId="10673"/>
    <cellStyle name="Normal 30 3 2 3 3 3 3" xfId="10674"/>
    <cellStyle name="Normal 4 2 2 3 3 3 3" xfId="10675"/>
    <cellStyle name="Normal 40 2 2 3 3 3 3" xfId="10676"/>
    <cellStyle name="Normal 41 2 2 3 3 3 3" xfId="10677"/>
    <cellStyle name="Normal 42 2 2 3 3 3 3" xfId="10678"/>
    <cellStyle name="Normal 43 2 2 3 3 3 3" xfId="10679"/>
    <cellStyle name="Normal 44 2 2 3 3 3 3" xfId="10680"/>
    <cellStyle name="Normal 45 2 2 3 3 3 3" xfId="10681"/>
    <cellStyle name="Normal 46 2 2 3 3 3 3" xfId="10682"/>
    <cellStyle name="Normal 47 2 2 3 3 3 3" xfId="10683"/>
    <cellStyle name="Normal 51 2 3 3 3 3" xfId="10684"/>
    <cellStyle name="Normal 52 2 3 3 3 3" xfId="10685"/>
    <cellStyle name="Normal 53 2 3 3 3 3" xfId="10686"/>
    <cellStyle name="Normal 55 2 3 3 3 3" xfId="10687"/>
    <cellStyle name="Normal 56 2 3 3 3 3" xfId="10688"/>
    <cellStyle name="Normal 57 2 3 3 3 3" xfId="10689"/>
    <cellStyle name="Normal 6 2 3 2 3 3 3 3" xfId="10690"/>
    <cellStyle name="Normal 6 3 2 3 3 3 3" xfId="10691"/>
    <cellStyle name="Normal 60 2 3 3 3 3" xfId="10692"/>
    <cellStyle name="Normal 64 2 3 3 3 3" xfId="10693"/>
    <cellStyle name="Normal 65 2 3 3 3 3" xfId="10694"/>
    <cellStyle name="Normal 66 2 3 3 3 3" xfId="10695"/>
    <cellStyle name="Normal 67 2 3 3 3 3" xfId="10696"/>
    <cellStyle name="Normal 7 6 2 3 3 3 3" xfId="10697"/>
    <cellStyle name="Normal 71 2 3 3 3 3" xfId="10698"/>
    <cellStyle name="Normal 72 2 3 3 3 3" xfId="10699"/>
    <cellStyle name="Normal 73 2 3 3 3 3" xfId="10700"/>
    <cellStyle name="Normal 74 2 3 3 3 3" xfId="10701"/>
    <cellStyle name="Normal 76 2 3 3 3 3" xfId="10702"/>
    <cellStyle name="Normal 8 3 2 3 3 3 3" xfId="10703"/>
    <cellStyle name="Normal 81 2 3 3 3 3" xfId="10704"/>
    <cellStyle name="Normal 78 3 2 3 3 3" xfId="10705"/>
    <cellStyle name="Normal 5 3 3 2 3 3 3" xfId="10706"/>
    <cellStyle name="Normal 80 3 2 3 3 3" xfId="10707"/>
    <cellStyle name="Normal 79 3 2 3 3 3" xfId="10708"/>
    <cellStyle name="Normal 6 8 3 2 3 3 3" xfId="10709"/>
    <cellStyle name="Normal 5 2 3 2 3 3 3" xfId="10710"/>
    <cellStyle name="Normal 6 2 8 2 3 3 3" xfId="10711"/>
    <cellStyle name="Comma 2 2 3 3 2 3 3 3" xfId="10712"/>
    <cellStyle name="Comma 2 3 6 3 2 3 3 3" xfId="10713"/>
    <cellStyle name="Normal 18 2 3 2 3 3 3" xfId="10714"/>
    <cellStyle name="Normal 19 2 3 2 3 3 3" xfId="10715"/>
    <cellStyle name="Normal 2 2 3 3 2 3 3 3" xfId="10716"/>
    <cellStyle name="Normal 2 3 6 3 2 3 3 3" xfId="10717"/>
    <cellStyle name="Normal 2 3 2 3 2 3 3 3" xfId="10718"/>
    <cellStyle name="Normal 2 3 4 3 2 3 3 3" xfId="10719"/>
    <cellStyle name="Normal 2 3 5 3 2 3 3 3" xfId="10720"/>
    <cellStyle name="Normal 2 4 2 3 2 3 3 3" xfId="10721"/>
    <cellStyle name="Normal 2 5 3 2 3 3 3" xfId="10722"/>
    <cellStyle name="Normal 28 3 3 2 3 3 3" xfId="10723"/>
    <cellStyle name="Normal 3 2 2 3 2 3 3 3" xfId="10724"/>
    <cellStyle name="Normal 3 3 3 2 3 3 3" xfId="10725"/>
    <cellStyle name="Normal 30 3 3 2 3 3 3" xfId="10726"/>
    <cellStyle name="Normal 4 2 3 2 3 3 3" xfId="10727"/>
    <cellStyle name="Normal 40 2 3 2 3 3 3" xfId="10728"/>
    <cellStyle name="Normal 41 2 3 2 3 3 3" xfId="10729"/>
    <cellStyle name="Normal 42 2 3 2 3 3 3" xfId="10730"/>
    <cellStyle name="Normal 43 2 3 2 3 3 3" xfId="10731"/>
    <cellStyle name="Normal 44 2 3 2 3 3 3" xfId="10732"/>
    <cellStyle name="Normal 45 2 3 2 3 3 3" xfId="10733"/>
    <cellStyle name="Normal 46 2 3 2 3 3 3" xfId="10734"/>
    <cellStyle name="Normal 47 2 3 2 3 3 3" xfId="10735"/>
    <cellStyle name="Normal 51 3 2 3 3 3" xfId="10736"/>
    <cellStyle name="Normal 52 3 2 3 3 3" xfId="10737"/>
    <cellStyle name="Normal 53 3 2 3 3 3" xfId="10738"/>
    <cellStyle name="Normal 55 3 2 3 3 3" xfId="10739"/>
    <cellStyle name="Normal 56 3 2 3 3 3" xfId="10740"/>
    <cellStyle name="Normal 57 3 2 3 3 3" xfId="10741"/>
    <cellStyle name="Normal 6 2 3 3 2 3 3 3" xfId="10742"/>
    <cellStyle name="Normal 6 3 3 2 3 3 3" xfId="10743"/>
    <cellStyle name="Normal 60 3 2 3 3 3" xfId="10744"/>
    <cellStyle name="Normal 64 3 2 3 3 3" xfId="10745"/>
    <cellStyle name="Normal 65 3 2 3 3 3" xfId="10746"/>
    <cellStyle name="Normal 66 3 2 3 3 3" xfId="10747"/>
    <cellStyle name="Normal 67 3 2 3 3 3" xfId="10748"/>
    <cellStyle name="Normal 7 6 3 2 3 3 3" xfId="10749"/>
    <cellStyle name="Normal 71 3 2 3 3 3" xfId="10750"/>
    <cellStyle name="Normal 72 3 2 3 3 3" xfId="10751"/>
    <cellStyle name="Normal 73 3 2 3 3 3" xfId="10752"/>
    <cellStyle name="Normal 74 3 2 3 3 3" xfId="10753"/>
    <cellStyle name="Normal 76 3 2 3 3 3" xfId="10754"/>
    <cellStyle name="Normal 8 3 3 2 3 3 3" xfId="10755"/>
    <cellStyle name="Normal 81 3 2 3 3 3" xfId="10756"/>
    <cellStyle name="Normal 78 2 2 2 3 3 3" xfId="10757"/>
    <cellStyle name="Normal 5 3 2 2 2 3 3 3" xfId="10758"/>
    <cellStyle name="Normal 80 2 2 2 3 3 3" xfId="10759"/>
    <cellStyle name="Normal 79 2 2 2 3 3 3" xfId="10760"/>
    <cellStyle name="Normal 6 8 2 2 2 3 3 3" xfId="10761"/>
    <cellStyle name="Normal 5 2 2 2 2 3 3 3" xfId="10762"/>
    <cellStyle name="Normal 6 2 7 2 2 3 3 3" xfId="10763"/>
    <cellStyle name="Comma 2 2 3 2 2 2 3 3 3" xfId="10764"/>
    <cellStyle name="Comma 2 3 6 2 2 2 3 3 3" xfId="10765"/>
    <cellStyle name="Normal 18 2 2 2 2 3 3 3" xfId="10766"/>
    <cellStyle name="Normal 19 2 2 2 2 3 3 3" xfId="10767"/>
    <cellStyle name="Normal 2 2 3 2 2 2 3 3 3" xfId="10768"/>
    <cellStyle name="Normal 2 3 6 2 2 2 3 3 3" xfId="10769"/>
    <cellStyle name="Normal 2 3 2 2 2 2 3 3 3" xfId="10770"/>
    <cellStyle name="Normal 2 3 4 2 2 2 3 3 3" xfId="10771"/>
    <cellStyle name="Normal 2 3 5 2 2 2 3 3 3" xfId="10772"/>
    <cellStyle name="Normal 2 4 2 2 2 2 3 3 3" xfId="10773"/>
    <cellStyle name="Normal 2 5 2 2 2 3 3 3" xfId="10774"/>
    <cellStyle name="Normal 28 3 2 2 2 3 3 3" xfId="10775"/>
    <cellStyle name="Normal 3 2 2 2 2 2 3 3 3" xfId="10776"/>
    <cellStyle name="Normal 3 3 2 2 2 3 3 3" xfId="10777"/>
    <cellStyle name="Normal 30 3 2 2 2 3 3 3" xfId="10778"/>
    <cellStyle name="Normal 4 2 2 2 2 3 3 3" xfId="10779"/>
    <cellStyle name="Normal 40 2 2 2 2 3 3 3" xfId="10780"/>
    <cellStyle name="Normal 41 2 2 2 2 3 3 3" xfId="10781"/>
    <cellStyle name="Normal 42 2 2 2 2 3 3 3" xfId="10782"/>
    <cellStyle name="Normal 43 2 2 2 2 3 3 3" xfId="10783"/>
    <cellStyle name="Normal 44 2 2 2 2 3 3 3" xfId="10784"/>
    <cellStyle name="Normal 45 2 2 2 2 3 3 3" xfId="10785"/>
    <cellStyle name="Normal 46 2 2 2 2 3 3 3" xfId="10786"/>
    <cellStyle name="Normal 47 2 2 2 2 3 3 3" xfId="10787"/>
    <cellStyle name="Normal 51 2 2 2 3 3 3" xfId="10788"/>
    <cellStyle name="Normal 52 2 2 2 3 3 3" xfId="10789"/>
    <cellStyle name="Normal 53 2 2 2 3 3 3" xfId="10790"/>
    <cellStyle name="Normal 55 2 2 2 3 3 3" xfId="10791"/>
    <cellStyle name="Normal 56 2 2 2 3 3 3" xfId="10792"/>
    <cellStyle name="Normal 57 2 2 2 3 3 3" xfId="10793"/>
    <cellStyle name="Normal 6 2 3 2 2 2 3 3 3" xfId="10794"/>
    <cellStyle name="Normal 6 3 2 2 2 3 3 3" xfId="10795"/>
    <cellStyle name="Normal 60 2 2 2 3 3 3" xfId="10796"/>
    <cellStyle name="Normal 64 2 2 2 3 3 3" xfId="10797"/>
    <cellStyle name="Normal 65 2 2 2 3 3 3" xfId="10798"/>
    <cellStyle name="Normal 66 2 2 2 3 3 3" xfId="10799"/>
    <cellStyle name="Normal 67 2 2 2 3 3 3" xfId="10800"/>
    <cellStyle name="Normal 7 6 2 2 2 3 3 3" xfId="10801"/>
    <cellStyle name="Normal 71 2 2 2 3 3 3" xfId="10802"/>
    <cellStyle name="Normal 72 2 2 2 3 3 3" xfId="10803"/>
    <cellStyle name="Normal 73 2 2 2 3 3 3" xfId="10804"/>
    <cellStyle name="Normal 74 2 2 2 3 3 3" xfId="10805"/>
    <cellStyle name="Normal 76 2 2 2 3 3 3" xfId="10806"/>
    <cellStyle name="Normal 8 3 2 2 2 3 3 3" xfId="10807"/>
    <cellStyle name="Normal 81 2 2 2 3 3 3" xfId="10808"/>
    <cellStyle name="Normal 90 2 3 3" xfId="10809"/>
    <cellStyle name="Normal 78 5 2 3 3" xfId="10810"/>
    <cellStyle name="Normal 91 2 3 3" xfId="10811"/>
    <cellStyle name="Normal 5 3 5 2 3 3" xfId="10812"/>
    <cellStyle name="Normal 80 5 2 3 3" xfId="10813"/>
    <cellStyle name="Normal 79 5 2 3 3" xfId="10814"/>
    <cellStyle name="Normal 6 8 5 2 3 3" xfId="10815"/>
    <cellStyle name="Normal 5 2 5 2 3 3" xfId="10816"/>
    <cellStyle name="Normal 6 2 10 2 3 3" xfId="10817"/>
    <cellStyle name="Comma 2 2 3 5 2 3 3" xfId="10818"/>
    <cellStyle name="Comma 2 3 6 5 2 3 3" xfId="10819"/>
    <cellStyle name="Normal 18 2 5 2 3 3" xfId="10820"/>
    <cellStyle name="Normal 19 2 5 2 3 3" xfId="10821"/>
    <cellStyle name="Normal 2 2 3 5 2 3 3" xfId="10822"/>
    <cellStyle name="Normal 2 3 6 5 2 3 3" xfId="10823"/>
    <cellStyle name="Normal 2 3 2 5 2 3 3" xfId="10824"/>
    <cellStyle name="Normal 2 3 4 5 2 3 3" xfId="10825"/>
    <cellStyle name="Normal 2 3 5 5 2 3 3" xfId="10826"/>
    <cellStyle name="Normal 2 4 2 5 2 3 3" xfId="10827"/>
    <cellStyle name="Normal 2 5 5 2 3 3" xfId="10828"/>
    <cellStyle name="Normal 28 3 5 2 3 3" xfId="10829"/>
    <cellStyle name="Normal 3 2 2 5 2 3 3" xfId="10830"/>
    <cellStyle name="Normal 3 3 5 2 3 3" xfId="10831"/>
    <cellStyle name="Normal 30 3 5 2 3 3" xfId="10832"/>
    <cellStyle name="Normal 4 2 5 2 3 3" xfId="10833"/>
    <cellStyle name="Normal 40 2 5 2 3 3" xfId="10834"/>
    <cellStyle name="Normal 41 2 5 2 3 3" xfId="10835"/>
    <cellStyle name="Normal 42 2 5 2 3 3" xfId="10836"/>
    <cellStyle name="Normal 43 2 5 2 3 3" xfId="10837"/>
    <cellStyle name="Normal 44 2 5 2 3 3" xfId="10838"/>
    <cellStyle name="Normal 45 2 5 2 3 3" xfId="10839"/>
    <cellStyle name="Normal 46 2 5 2 3 3" xfId="10840"/>
    <cellStyle name="Normal 47 2 5 2 3 3" xfId="10841"/>
    <cellStyle name="Normal 51 5 2 3 3" xfId="10842"/>
    <cellStyle name="Normal 52 5 2 3 3" xfId="10843"/>
    <cellStyle name="Normal 53 5 2 3 3" xfId="10844"/>
    <cellStyle name="Normal 55 5 2 3 3" xfId="10845"/>
    <cellStyle name="Normal 56 5 2 3 3" xfId="10846"/>
    <cellStyle name="Normal 57 5 2 3 3" xfId="10847"/>
    <cellStyle name="Normal 6 2 3 5 2 3 3" xfId="10848"/>
    <cellStyle name="Normal 6 3 5 2 3 3" xfId="10849"/>
    <cellStyle name="Normal 60 5 2 3 3" xfId="10850"/>
    <cellStyle name="Normal 64 5 2 3 3" xfId="10851"/>
    <cellStyle name="Normal 65 5 2 3 3" xfId="10852"/>
    <cellStyle name="Normal 66 5 2 3 3" xfId="10853"/>
    <cellStyle name="Normal 67 5 2 3 3" xfId="10854"/>
    <cellStyle name="Normal 7 6 5 2 3 3" xfId="10855"/>
    <cellStyle name="Normal 71 5 2 3 3" xfId="10856"/>
    <cellStyle name="Normal 72 5 2 3 3" xfId="10857"/>
    <cellStyle name="Normal 73 5 2 3 3" xfId="10858"/>
    <cellStyle name="Normal 74 5 2 3 3" xfId="10859"/>
    <cellStyle name="Normal 76 5 2 3 3" xfId="10860"/>
    <cellStyle name="Normal 8 3 5 2 3 3" xfId="10861"/>
    <cellStyle name="Normal 81 5 2 3 3" xfId="10862"/>
    <cellStyle name="Normal 78 2 4 2 3 3" xfId="10863"/>
    <cellStyle name="Normal 5 3 2 4 2 3 3" xfId="10864"/>
    <cellStyle name="Normal 80 2 4 2 3 3" xfId="10865"/>
    <cellStyle name="Normal 79 2 4 2 3 3" xfId="10866"/>
    <cellStyle name="Normal 6 8 2 4 2 3 3" xfId="10867"/>
    <cellStyle name="Normal 5 2 2 4 2 3 3" xfId="10868"/>
    <cellStyle name="Normal 6 2 7 4 2 3 3" xfId="10869"/>
    <cellStyle name="Comma 2 2 3 2 4 2 3 3" xfId="10870"/>
    <cellStyle name="Comma 2 3 6 2 4 2 3 3" xfId="10871"/>
    <cellStyle name="Normal 18 2 2 4 2 3 3" xfId="10872"/>
    <cellStyle name="Normal 19 2 2 4 2 3 3" xfId="10873"/>
    <cellStyle name="Normal 2 2 3 2 4 2 3 3" xfId="10874"/>
    <cellStyle name="Normal 2 3 6 2 4 2 3 3" xfId="10875"/>
    <cellStyle name="Normal 2 3 2 2 4 2 3 3" xfId="10876"/>
    <cellStyle name="Normal 2 3 4 2 4 2 3 3" xfId="10877"/>
    <cellStyle name="Normal 2 3 5 2 4 2 3 3" xfId="10878"/>
    <cellStyle name="Normal 2 4 2 2 4 2 3 3" xfId="10879"/>
    <cellStyle name="Normal 2 5 2 4 2 3 3" xfId="10880"/>
    <cellStyle name="Normal 28 3 2 4 2 3 3" xfId="10881"/>
    <cellStyle name="Normal 3 2 2 2 4 2 3 3" xfId="10882"/>
    <cellStyle name="Normal 3 3 2 4 2 3 3" xfId="10883"/>
    <cellStyle name="Normal 30 3 2 4 2 3 3" xfId="10884"/>
    <cellStyle name="Normal 4 2 2 4 2 3 3" xfId="10885"/>
    <cellStyle name="Normal 40 2 2 4 2 3 3" xfId="10886"/>
    <cellStyle name="Normal 41 2 2 4 2 3 3" xfId="10887"/>
    <cellStyle name="Normal 42 2 2 4 2 3 3" xfId="10888"/>
    <cellStyle name="Normal 43 2 2 4 2 3 3" xfId="10889"/>
    <cellStyle name="Normal 44 2 2 4 2 3 3" xfId="10890"/>
    <cellStyle name="Normal 45 2 2 4 2 3 3" xfId="10891"/>
    <cellStyle name="Normal 46 2 2 4 2 3 3" xfId="10892"/>
    <cellStyle name="Normal 47 2 2 4 2 3 3" xfId="10893"/>
    <cellStyle name="Normal 51 2 4 2 3 3" xfId="10894"/>
    <cellStyle name="Normal 52 2 4 2 3 3" xfId="10895"/>
    <cellStyle name="Normal 53 2 4 2 3 3" xfId="10896"/>
    <cellStyle name="Normal 55 2 4 2 3 3" xfId="10897"/>
    <cellStyle name="Normal 56 2 4 2 3 3" xfId="10898"/>
    <cellStyle name="Normal 57 2 4 2 3 3" xfId="10899"/>
    <cellStyle name="Normal 6 2 3 2 4 2 3 3" xfId="10900"/>
    <cellStyle name="Normal 6 3 2 4 2 3 3" xfId="10901"/>
    <cellStyle name="Normal 60 2 4 2 3 3" xfId="10902"/>
    <cellStyle name="Normal 64 2 4 2 3 3" xfId="10903"/>
    <cellStyle name="Normal 65 2 4 2 3 3" xfId="10904"/>
    <cellStyle name="Normal 66 2 4 2 3 3" xfId="10905"/>
    <cellStyle name="Normal 67 2 4 2 3 3" xfId="10906"/>
    <cellStyle name="Normal 7 6 2 4 2 3 3" xfId="10907"/>
    <cellStyle name="Normal 71 2 4 2 3 3" xfId="10908"/>
    <cellStyle name="Normal 72 2 4 2 3 3" xfId="10909"/>
    <cellStyle name="Normal 73 2 4 2 3 3" xfId="10910"/>
    <cellStyle name="Normal 74 2 4 2 3 3" xfId="10911"/>
    <cellStyle name="Normal 76 2 4 2 3 3" xfId="10912"/>
    <cellStyle name="Normal 8 3 2 4 2 3 3" xfId="10913"/>
    <cellStyle name="Normal 81 2 4 2 3 3" xfId="10914"/>
    <cellStyle name="Normal 78 3 3 2 3 3" xfId="10915"/>
    <cellStyle name="Normal 5 3 3 3 2 3 3" xfId="10916"/>
    <cellStyle name="Normal 80 3 3 2 3 3" xfId="10917"/>
    <cellStyle name="Normal 79 3 3 2 3 3" xfId="10918"/>
    <cellStyle name="Normal 6 8 3 3 2 3 3" xfId="10919"/>
    <cellStyle name="Normal 5 2 3 3 2 3 3" xfId="10920"/>
    <cellStyle name="Normal 6 2 8 3 2 3 3" xfId="10921"/>
    <cellStyle name="Comma 2 2 3 3 3 2 3 3" xfId="10922"/>
    <cellStyle name="Comma 2 3 6 3 3 2 3 3" xfId="10923"/>
    <cellStyle name="Normal 18 2 3 3 2 3 3" xfId="10924"/>
    <cellStyle name="Normal 19 2 3 3 2 3 3" xfId="10925"/>
    <cellStyle name="Normal 2 2 3 3 3 2 3 3" xfId="10926"/>
    <cellStyle name="Normal 2 3 6 3 3 2 3 3" xfId="10927"/>
    <cellStyle name="Normal 2 3 2 3 3 2 3 3" xfId="10928"/>
    <cellStyle name="Normal 2 3 4 3 3 2 3 3" xfId="10929"/>
    <cellStyle name="Normal 2 3 5 3 3 2 3 3" xfId="10930"/>
    <cellStyle name="Normal 2 4 2 3 3 2 3 3" xfId="10931"/>
    <cellStyle name="Normal 2 5 3 3 2 3 3" xfId="10932"/>
    <cellStyle name="Normal 28 3 3 3 2 3 3" xfId="10933"/>
    <cellStyle name="Normal 3 2 2 3 3 2 3 3" xfId="10934"/>
    <cellStyle name="Normal 3 3 3 3 2 3 3" xfId="10935"/>
    <cellStyle name="Normal 30 3 3 3 2 3 3" xfId="10936"/>
    <cellStyle name="Normal 4 2 3 3 2 3 3" xfId="10937"/>
    <cellStyle name="Normal 40 2 3 3 2 3 3" xfId="10938"/>
    <cellStyle name="Normal 41 2 3 3 2 3 3" xfId="10939"/>
    <cellStyle name="Normal 42 2 3 3 2 3 3" xfId="10940"/>
    <cellStyle name="Normal 43 2 3 3 2 3 3" xfId="10941"/>
    <cellStyle name="Normal 44 2 3 3 2 3 3" xfId="10942"/>
    <cellStyle name="Normal 45 2 3 3 2 3 3" xfId="10943"/>
    <cellStyle name="Normal 46 2 3 3 2 3 3" xfId="10944"/>
    <cellStyle name="Normal 47 2 3 3 2 3 3" xfId="10945"/>
    <cellStyle name="Normal 51 3 3 2 3 3" xfId="10946"/>
    <cellStyle name="Normal 52 3 3 2 3 3" xfId="10947"/>
    <cellStyle name="Normal 53 3 3 2 3 3" xfId="10948"/>
    <cellStyle name="Normal 55 3 3 2 3 3" xfId="10949"/>
    <cellStyle name="Normal 56 3 3 2 3 3" xfId="10950"/>
    <cellStyle name="Normal 57 3 3 2 3 3" xfId="10951"/>
    <cellStyle name="Normal 6 2 3 3 3 2 3 3" xfId="10952"/>
    <cellStyle name="Normal 6 3 3 3 2 3 3" xfId="10953"/>
    <cellStyle name="Normal 60 3 3 2 3 3" xfId="10954"/>
    <cellStyle name="Normal 64 3 3 2 3 3" xfId="10955"/>
    <cellStyle name="Normal 65 3 3 2 3 3" xfId="10956"/>
    <cellStyle name="Normal 66 3 3 2 3 3" xfId="10957"/>
    <cellStyle name="Normal 67 3 3 2 3 3" xfId="10958"/>
    <cellStyle name="Normal 7 6 3 3 2 3 3" xfId="10959"/>
    <cellStyle name="Normal 71 3 3 2 3 3" xfId="10960"/>
    <cellStyle name="Normal 72 3 3 2 3 3" xfId="10961"/>
    <cellStyle name="Normal 73 3 3 2 3 3" xfId="10962"/>
    <cellStyle name="Normal 74 3 3 2 3 3" xfId="10963"/>
    <cellStyle name="Normal 76 3 3 2 3 3" xfId="10964"/>
    <cellStyle name="Normal 8 3 3 3 2 3 3" xfId="10965"/>
    <cellStyle name="Normal 81 3 3 2 3 3" xfId="10966"/>
    <cellStyle name="Normal 78 2 2 3 2 3 3" xfId="10967"/>
    <cellStyle name="Normal 5 3 2 2 3 2 3 3" xfId="10968"/>
    <cellStyle name="Normal 80 2 2 3 2 3 3" xfId="10969"/>
    <cellStyle name="Normal 79 2 2 3 2 3 3" xfId="10970"/>
    <cellStyle name="Normal 6 8 2 2 3 2 3 3" xfId="10971"/>
    <cellStyle name="Normal 5 2 2 2 3 2 3 3" xfId="10972"/>
    <cellStyle name="Normal 6 2 7 2 3 2 3 3" xfId="10973"/>
    <cellStyle name="Comma 2 2 3 2 2 3 2 3 3" xfId="10974"/>
    <cellStyle name="Comma 2 3 6 2 2 3 2 3 3" xfId="10975"/>
    <cellStyle name="Normal 18 2 2 2 3 2 3 3" xfId="10976"/>
    <cellStyle name="Normal 19 2 2 2 3 2 3 3" xfId="10977"/>
    <cellStyle name="Normal 2 2 3 2 2 3 2 3 3" xfId="10978"/>
    <cellStyle name="Normal 2 3 6 2 2 3 2 3 3" xfId="10979"/>
    <cellStyle name="Normal 2 3 2 2 2 3 2 3 3" xfId="10980"/>
    <cellStyle name="Normal 2 3 4 2 2 3 2 3 3" xfId="10981"/>
    <cellStyle name="Normal 2 3 5 2 2 3 2 3 3" xfId="10982"/>
    <cellStyle name="Normal 2 4 2 2 2 3 2 3 3" xfId="10983"/>
    <cellStyle name="Normal 2 5 2 2 3 2 3 3" xfId="10984"/>
    <cellStyle name="Normal 28 3 2 2 3 2 3 3" xfId="10985"/>
    <cellStyle name="Normal 3 2 2 2 2 3 2 3 3" xfId="10986"/>
    <cellStyle name="Normal 3 3 2 2 3 2 3 3" xfId="10987"/>
    <cellStyle name="Normal 30 3 2 2 3 2 3 3" xfId="10988"/>
    <cellStyle name="Normal 4 2 2 2 3 2 3 3" xfId="10989"/>
    <cellStyle name="Normal 40 2 2 2 3 2 3 3" xfId="10990"/>
    <cellStyle name="Normal 41 2 2 2 3 2 3 3" xfId="10991"/>
    <cellStyle name="Normal 42 2 2 2 3 2 3 3" xfId="10992"/>
    <cellStyle name="Normal 43 2 2 2 3 2 3 3" xfId="10993"/>
    <cellStyle name="Normal 44 2 2 2 3 2 3 3" xfId="10994"/>
    <cellStyle name="Normal 45 2 2 2 3 2 3 3" xfId="10995"/>
    <cellStyle name="Normal 46 2 2 2 3 2 3 3" xfId="10996"/>
    <cellStyle name="Normal 47 2 2 2 3 2 3 3" xfId="10997"/>
    <cellStyle name="Normal 51 2 2 3 2 3 3" xfId="10998"/>
    <cellStyle name="Normal 52 2 2 3 2 3 3" xfId="10999"/>
    <cellStyle name="Normal 53 2 2 3 2 3 3" xfId="11000"/>
    <cellStyle name="Normal 55 2 2 3 2 3 3" xfId="11001"/>
    <cellStyle name="Normal 56 2 2 3 2 3 3" xfId="11002"/>
    <cellStyle name="Normal 57 2 2 3 2 3 3" xfId="11003"/>
    <cellStyle name="Normal 6 2 3 2 2 3 2 3 3" xfId="11004"/>
    <cellStyle name="Normal 6 3 2 2 3 2 3 3" xfId="11005"/>
    <cellStyle name="Normal 60 2 2 3 2 3 3" xfId="11006"/>
    <cellStyle name="Normal 64 2 2 3 2 3 3" xfId="11007"/>
    <cellStyle name="Normal 65 2 2 3 2 3 3" xfId="11008"/>
    <cellStyle name="Normal 66 2 2 3 2 3 3" xfId="11009"/>
    <cellStyle name="Normal 67 2 2 3 2 3 3" xfId="11010"/>
    <cellStyle name="Normal 7 6 2 2 3 2 3 3" xfId="11011"/>
    <cellStyle name="Normal 71 2 2 3 2 3 3" xfId="11012"/>
    <cellStyle name="Normal 72 2 2 3 2 3 3" xfId="11013"/>
    <cellStyle name="Normal 73 2 2 3 2 3 3" xfId="11014"/>
    <cellStyle name="Normal 74 2 2 3 2 3 3" xfId="11015"/>
    <cellStyle name="Normal 76 2 2 3 2 3 3" xfId="11016"/>
    <cellStyle name="Normal 8 3 2 2 3 2 3 3" xfId="11017"/>
    <cellStyle name="Normal 81 2 2 3 2 3 3" xfId="11018"/>
    <cellStyle name="Normal 78 4 2 2 3 3" xfId="11019"/>
    <cellStyle name="Normal 5 3 4 2 2 3 3" xfId="11020"/>
    <cellStyle name="Normal 80 4 2 2 3 3" xfId="11021"/>
    <cellStyle name="Normal 79 4 2 2 3 3" xfId="11022"/>
    <cellStyle name="Normal 6 8 4 2 2 3 3" xfId="11023"/>
    <cellStyle name="Normal 5 2 4 2 2 3 3" xfId="11024"/>
    <cellStyle name="Normal 6 2 9 2 2 3 3" xfId="11025"/>
    <cellStyle name="Comma 2 2 3 4 2 2 3 3" xfId="11026"/>
    <cellStyle name="Comma 2 3 6 4 2 2 3 3" xfId="11027"/>
    <cellStyle name="Normal 18 2 4 2 2 3 3" xfId="11028"/>
    <cellStyle name="Normal 19 2 4 2 2 3 3" xfId="11029"/>
    <cellStyle name="Normal 2 2 3 4 2 2 3 3" xfId="11030"/>
    <cellStyle name="Normal 2 3 6 4 2 2 3 3" xfId="11031"/>
    <cellStyle name="Normal 2 3 2 4 2 2 3 3" xfId="11032"/>
    <cellStyle name="Normal 2 3 4 4 2 2 3 3" xfId="11033"/>
    <cellStyle name="Normal 2 3 5 4 2 2 3 3" xfId="11034"/>
    <cellStyle name="Normal 2 4 2 4 2 2 3 3" xfId="11035"/>
    <cellStyle name="Normal 2 5 4 2 2 3 3" xfId="11036"/>
    <cellStyle name="Normal 28 3 4 2 2 3 3" xfId="11037"/>
    <cellStyle name="Normal 3 2 2 4 2 2 3 3" xfId="11038"/>
    <cellStyle name="Normal 3 3 4 2 2 3 3" xfId="11039"/>
    <cellStyle name="Normal 30 3 4 2 2 3 3" xfId="11040"/>
    <cellStyle name="Normal 4 2 4 2 2 3 3" xfId="11041"/>
    <cellStyle name="Normal 40 2 4 2 2 3 3" xfId="11042"/>
    <cellStyle name="Normal 41 2 4 2 2 3 3" xfId="11043"/>
    <cellStyle name="Normal 42 2 4 2 2 3 3" xfId="11044"/>
    <cellStyle name="Normal 43 2 4 2 2 3 3" xfId="11045"/>
    <cellStyle name="Normal 44 2 4 2 2 3 3" xfId="11046"/>
    <cellStyle name="Normal 45 2 4 2 2 3 3" xfId="11047"/>
    <cellStyle name="Normal 46 2 4 2 2 3 3" xfId="11048"/>
    <cellStyle name="Normal 47 2 4 2 2 3 3" xfId="11049"/>
    <cellStyle name="Normal 51 4 2 2 3 3" xfId="11050"/>
    <cellStyle name="Normal 52 4 2 2 3 3" xfId="11051"/>
    <cellStyle name="Normal 53 4 2 2 3 3" xfId="11052"/>
    <cellStyle name="Normal 55 4 2 2 3 3" xfId="11053"/>
    <cellStyle name="Normal 56 4 2 2 3 3" xfId="11054"/>
    <cellStyle name="Normal 57 4 2 2 3 3" xfId="11055"/>
    <cellStyle name="Normal 6 2 3 4 2 2 3 3" xfId="11056"/>
    <cellStyle name="Normal 6 3 4 2 2 3 3" xfId="11057"/>
    <cellStyle name="Normal 60 4 2 2 3 3" xfId="11058"/>
    <cellStyle name="Normal 64 4 2 2 3 3" xfId="11059"/>
    <cellStyle name="Normal 65 4 2 2 3 3" xfId="11060"/>
    <cellStyle name="Normal 66 4 2 2 3 3" xfId="11061"/>
    <cellStyle name="Normal 67 4 2 2 3 3" xfId="11062"/>
    <cellStyle name="Normal 7 6 4 2 2 3 3" xfId="11063"/>
    <cellStyle name="Normal 71 4 2 2 3 3" xfId="11064"/>
    <cellStyle name="Normal 72 4 2 2 3 3" xfId="11065"/>
    <cellStyle name="Normal 73 4 2 2 3 3" xfId="11066"/>
    <cellStyle name="Normal 74 4 2 2 3 3" xfId="11067"/>
    <cellStyle name="Normal 76 4 2 2 3 3" xfId="11068"/>
    <cellStyle name="Normal 8 3 4 2 2 3 3" xfId="11069"/>
    <cellStyle name="Normal 81 4 2 2 3 3" xfId="11070"/>
    <cellStyle name="Normal 78 2 3 2 2 3 3" xfId="11071"/>
    <cellStyle name="Normal 5 3 2 3 2 2 3 3" xfId="11072"/>
    <cellStyle name="Normal 80 2 3 2 2 3 3" xfId="11073"/>
    <cellStyle name="Normal 79 2 3 2 2 3 3" xfId="11074"/>
    <cellStyle name="Normal 6 8 2 3 2 2 3 3" xfId="11075"/>
    <cellStyle name="Normal 5 2 2 3 2 2 3 3" xfId="11076"/>
    <cellStyle name="Normal 6 2 7 3 2 2 3 3" xfId="11077"/>
    <cellStyle name="Comma 2 2 3 2 3 2 2 3 3" xfId="11078"/>
    <cellStyle name="Comma 2 3 6 2 3 2 2 3 3" xfId="11079"/>
    <cellStyle name="Normal 18 2 2 3 2 2 3 3" xfId="11080"/>
    <cellStyle name="Normal 19 2 2 3 2 2 3 3" xfId="11081"/>
    <cellStyle name="Normal 2 2 3 2 3 2 2 3 3" xfId="11082"/>
    <cellStyle name="Normal 2 3 6 2 3 2 2 3 3" xfId="11083"/>
    <cellStyle name="Normal 2 3 2 2 3 2 2 3 3" xfId="11084"/>
    <cellStyle name="Normal 2 3 4 2 3 2 2 3 3" xfId="11085"/>
    <cellStyle name="Normal 2 3 5 2 3 2 2 3 3" xfId="11086"/>
    <cellStyle name="Normal 2 4 2 2 3 2 2 3 3" xfId="11087"/>
    <cellStyle name="Normal 2 5 2 3 2 2 3 3" xfId="11088"/>
    <cellStyle name="Normal 28 3 2 3 2 2 3 3" xfId="11089"/>
    <cellStyle name="Normal 3 2 2 2 3 2 2 3 3" xfId="11090"/>
    <cellStyle name="Normal 3 3 2 3 2 2 3 3" xfId="11091"/>
    <cellStyle name="Normal 30 3 2 3 2 2 3 3" xfId="11092"/>
    <cellStyle name="Normal 4 2 2 3 2 2 3 3" xfId="11093"/>
    <cellStyle name="Normal 40 2 2 3 2 2 3 3" xfId="11094"/>
    <cellStyle name="Normal 41 2 2 3 2 2 3 3" xfId="11095"/>
    <cellStyle name="Normal 42 2 2 3 2 2 3 3" xfId="11096"/>
    <cellStyle name="Normal 43 2 2 3 2 2 3 3" xfId="11097"/>
    <cellStyle name="Normal 44 2 2 3 2 2 3 3" xfId="11098"/>
    <cellStyle name="Normal 45 2 2 3 2 2 3 3" xfId="11099"/>
    <cellStyle name="Normal 46 2 2 3 2 2 3 3" xfId="11100"/>
    <cellStyle name="Normal 47 2 2 3 2 2 3 3" xfId="11101"/>
    <cellStyle name="Normal 51 2 3 2 2 3 3" xfId="11102"/>
    <cellStyle name="Normal 52 2 3 2 2 3 3" xfId="11103"/>
    <cellStyle name="Normal 53 2 3 2 2 3 3" xfId="11104"/>
    <cellStyle name="Normal 55 2 3 2 2 3 3" xfId="11105"/>
    <cellStyle name="Normal 56 2 3 2 2 3 3" xfId="11106"/>
    <cellStyle name="Normal 57 2 3 2 2 3 3" xfId="11107"/>
    <cellStyle name="Normal 6 2 3 2 3 2 2 3 3" xfId="11108"/>
    <cellStyle name="Normal 6 3 2 3 2 2 3 3" xfId="11109"/>
    <cellStyle name="Normal 60 2 3 2 2 3 3" xfId="11110"/>
    <cellStyle name="Normal 64 2 3 2 2 3 3" xfId="11111"/>
    <cellStyle name="Normal 65 2 3 2 2 3 3" xfId="11112"/>
    <cellStyle name="Normal 66 2 3 2 2 3 3" xfId="11113"/>
    <cellStyle name="Normal 67 2 3 2 2 3 3" xfId="11114"/>
    <cellStyle name="Normal 7 6 2 3 2 2 3 3" xfId="11115"/>
    <cellStyle name="Normal 71 2 3 2 2 3 3" xfId="11116"/>
    <cellStyle name="Normal 72 2 3 2 2 3 3" xfId="11117"/>
    <cellStyle name="Normal 73 2 3 2 2 3 3" xfId="11118"/>
    <cellStyle name="Normal 74 2 3 2 2 3 3" xfId="11119"/>
    <cellStyle name="Normal 76 2 3 2 2 3 3" xfId="11120"/>
    <cellStyle name="Normal 8 3 2 3 2 2 3 3" xfId="11121"/>
    <cellStyle name="Normal 81 2 3 2 2 3 3" xfId="11122"/>
    <cellStyle name="Normal 78 3 2 2 2 3 3" xfId="11123"/>
    <cellStyle name="Normal 5 3 3 2 2 2 3 3" xfId="11124"/>
    <cellStyle name="Normal 80 3 2 2 2 3 3" xfId="11125"/>
    <cellStyle name="Normal 79 3 2 2 2 3 3" xfId="11126"/>
    <cellStyle name="Normal 6 8 3 2 2 2 3 3" xfId="11127"/>
    <cellStyle name="Normal 5 2 3 2 2 2 3 3" xfId="11128"/>
    <cellStyle name="Normal 6 2 8 2 2 2 3 3" xfId="11129"/>
    <cellStyle name="Comma 2 2 3 3 2 2 2 3 3" xfId="11130"/>
    <cellStyle name="Comma 2 3 6 3 2 2 2 3 3" xfId="11131"/>
    <cellStyle name="Normal 18 2 3 2 2 2 3 3" xfId="11132"/>
    <cellStyle name="Normal 19 2 3 2 2 2 3 3" xfId="11133"/>
    <cellStyle name="Normal 2 2 3 3 2 2 2 3 3" xfId="11134"/>
    <cellStyle name="Normal 2 3 6 3 2 2 2 3 3" xfId="11135"/>
    <cellStyle name="Normal 2 3 2 3 2 2 2 3 3" xfId="11136"/>
    <cellStyle name="Normal 2 3 4 3 2 2 2 3 3" xfId="11137"/>
    <cellStyle name="Normal 2 3 5 3 2 2 2 3 3" xfId="11138"/>
    <cellStyle name="Normal 2 4 2 3 2 2 2 3 3" xfId="11139"/>
    <cellStyle name="Normal 2 5 3 2 2 2 3 3" xfId="11140"/>
    <cellStyle name="Normal 28 3 3 2 2 2 3 3" xfId="11141"/>
    <cellStyle name="Normal 3 2 2 3 2 2 2 3 3" xfId="11142"/>
    <cellStyle name="Normal 3 3 3 2 2 2 3 3" xfId="11143"/>
    <cellStyle name="Normal 30 3 3 2 2 2 3 3" xfId="11144"/>
    <cellStyle name="Normal 4 2 3 2 2 2 3 3" xfId="11145"/>
    <cellStyle name="Normal 40 2 3 2 2 2 3 3" xfId="11146"/>
    <cellStyle name="Normal 41 2 3 2 2 2 3 3" xfId="11147"/>
    <cellStyle name="Normal 42 2 3 2 2 2 3 3" xfId="11148"/>
    <cellStyle name="Normal 43 2 3 2 2 2 3 3" xfId="11149"/>
    <cellStyle name="Normal 44 2 3 2 2 2 3 3" xfId="11150"/>
    <cellStyle name="Normal 45 2 3 2 2 2 3 3" xfId="11151"/>
    <cellStyle name="Normal 46 2 3 2 2 2 3 3" xfId="11152"/>
    <cellStyle name="Normal 47 2 3 2 2 2 3 3" xfId="11153"/>
    <cellStyle name="Normal 51 3 2 2 2 3 3" xfId="11154"/>
    <cellStyle name="Normal 52 3 2 2 2 3 3" xfId="11155"/>
    <cellStyle name="Normal 53 3 2 2 2 3 3" xfId="11156"/>
    <cellStyle name="Normal 55 3 2 2 2 3 3" xfId="11157"/>
    <cellStyle name="Normal 56 3 2 2 2 3 3" xfId="11158"/>
    <cellStyle name="Normal 57 3 2 2 2 3 3" xfId="11159"/>
    <cellStyle name="Normal 6 2 3 3 2 2 2 3 3" xfId="11160"/>
    <cellStyle name="Normal 6 3 3 2 2 2 3 3" xfId="11161"/>
    <cellStyle name="Normal 60 3 2 2 2 3 3" xfId="11162"/>
    <cellStyle name="Normal 64 3 2 2 2 3 3" xfId="11163"/>
    <cellStyle name="Normal 65 3 2 2 2 3 3" xfId="11164"/>
    <cellStyle name="Normal 66 3 2 2 2 3 3" xfId="11165"/>
    <cellStyle name="Normal 67 3 2 2 2 3 3" xfId="11166"/>
    <cellStyle name="Normal 7 6 3 2 2 2 3 3" xfId="11167"/>
    <cellStyle name="Normal 71 3 2 2 2 3 3" xfId="11168"/>
    <cellStyle name="Normal 72 3 2 2 2 3 3" xfId="11169"/>
    <cellStyle name="Normal 73 3 2 2 2 3 3" xfId="11170"/>
    <cellStyle name="Normal 74 3 2 2 2 3 3" xfId="11171"/>
    <cellStyle name="Normal 76 3 2 2 2 3 3" xfId="11172"/>
    <cellStyle name="Normal 8 3 3 2 2 2 3 3" xfId="11173"/>
    <cellStyle name="Normal 81 3 2 2 2 3 3" xfId="11174"/>
    <cellStyle name="Normal 78 2 2 2 2 2 3 3" xfId="11175"/>
    <cellStyle name="Normal 5 3 2 2 2 2 2 3 3" xfId="11176"/>
    <cellStyle name="Normal 80 2 2 2 2 2 3 3" xfId="11177"/>
    <cellStyle name="Normal 79 2 2 2 2 2 3 3" xfId="11178"/>
    <cellStyle name="Normal 6 8 2 2 2 2 2 3 3" xfId="11179"/>
    <cellStyle name="Normal 5 2 2 2 2 2 2 3 3" xfId="11180"/>
    <cellStyle name="Normal 6 2 7 2 2 2 2 3 3" xfId="11181"/>
    <cellStyle name="Comma 2 2 3 2 2 2 2 2 3 3" xfId="11182"/>
    <cellStyle name="Comma 2 3 6 2 2 2 2 2 3 3" xfId="11183"/>
    <cellStyle name="Normal 18 2 2 2 2 2 2 3 3" xfId="11184"/>
    <cellStyle name="Normal 19 2 2 2 2 2 2 3 3" xfId="11185"/>
    <cellStyle name="Normal 2 2 3 2 2 2 2 2 3 3" xfId="11186"/>
    <cellStyle name="Normal 2 3 6 2 2 2 2 2 3 3" xfId="11187"/>
    <cellStyle name="Normal 2 3 2 2 2 2 2 2 3 3" xfId="11188"/>
    <cellStyle name="Normal 2 3 4 2 2 2 2 2 3 3" xfId="11189"/>
    <cellStyle name="Normal 2 3 5 2 2 2 2 2 3 3" xfId="11190"/>
    <cellStyle name="Normal 2 4 2 2 2 2 2 2 3 3" xfId="11191"/>
    <cellStyle name="Normal 2 5 2 2 2 2 2 3 3" xfId="11192"/>
    <cellStyle name="Normal 28 3 2 2 2 2 2 3 3" xfId="11193"/>
    <cellStyle name="Normal 3 2 2 2 2 2 2 2 3 3" xfId="11194"/>
    <cellStyle name="Normal 3 3 2 2 2 2 2 3 3" xfId="11195"/>
    <cellStyle name="Normal 30 3 2 2 2 2 2 3 3" xfId="11196"/>
    <cellStyle name="Normal 4 2 2 2 2 2 2 3 3" xfId="11197"/>
    <cellStyle name="Normal 40 2 2 2 2 2 2 3 3" xfId="11198"/>
    <cellStyle name="Normal 41 2 2 2 2 2 2 3 3" xfId="11199"/>
    <cellStyle name="Normal 42 2 2 2 2 2 2 3 3" xfId="11200"/>
    <cellStyle name="Normal 43 2 2 2 2 2 2 3 3" xfId="11201"/>
    <cellStyle name="Normal 44 2 2 2 2 2 2 3 3" xfId="11202"/>
    <cellStyle name="Normal 45 2 2 2 2 2 2 3 3" xfId="11203"/>
    <cellStyle name="Normal 46 2 2 2 2 2 2 3 3" xfId="11204"/>
    <cellStyle name="Normal 47 2 2 2 2 2 2 3 3" xfId="11205"/>
    <cellStyle name="Normal 51 2 2 2 2 2 3 3" xfId="11206"/>
    <cellStyle name="Normal 52 2 2 2 2 2 3 3" xfId="11207"/>
    <cellStyle name="Normal 53 2 2 2 2 2 3 3" xfId="11208"/>
    <cellStyle name="Normal 55 2 2 2 2 2 3 3" xfId="11209"/>
    <cellStyle name="Normal 56 2 2 2 2 2 3 3" xfId="11210"/>
    <cellStyle name="Normal 57 2 2 2 2 2 3 3" xfId="11211"/>
    <cellStyle name="Normal 6 2 3 2 2 2 2 2 3 3" xfId="11212"/>
    <cellStyle name="Normal 6 3 2 2 2 2 2 3 3" xfId="11213"/>
    <cellStyle name="Normal 60 2 2 2 2 2 3 3" xfId="11214"/>
    <cellStyle name="Normal 64 2 2 2 2 2 3 3" xfId="11215"/>
    <cellStyle name="Normal 65 2 2 2 2 2 3 3" xfId="11216"/>
    <cellStyle name="Normal 66 2 2 2 2 2 3 3" xfId="11217"/>
    <cellStyle name="Normal 67 2 2 2 2 2 3 3" xfId="11218"/>
    <cellStyle name="Normal 7 6 2 2 2 2 2 3 3" xfId="11219"/>
    <cellStyle name="Normal 71 2 2 2 2 2 3 3" xfId="11220"/>
    <cellStyle name="Normal 72 2 2 2 2 2 3 3" xfId="11221"/>
    <cellStyle name="Normal 73 2 2 2 2 2 3 3" xfId="11222"/>
    <cellStyle name="Normal 74 2 2 2 2 2 3 3" xfId="11223"/>
    <cellStyle name="Normal 76 2 2 2 2 2 3 3" xfId="11224"/>
    <cellStyle name="Normal 8 3 2 2 2 2 2 3 3" xfId="11225"/>
    <cellStyle name="Normal 81 2 2 2 2 2 3 3" xfId="11226"/>
    <cellStyle name="Normal 6 2 2 2 3 3" xfId="11227"/>
    <cellStyle name="Normal 102" xfId="11228"/>
    <cellStyle name="Normal 97" xfId="11229"/>
    <cellStyle name="Normal 105" xfId="11230"/>
    <cellStyle name="Normal 104" xfId="11231"/>
    <cellStyle name="Normal 78 9" xfId="11232"/>
    <cellStyle name="Normal 103" xfId="11233"/>
    <cellStyle name="Normal 5 3 9" xfId="11234"/>
    <cellStyle name="Normal 80 9" xfId="11235"/>
    <cellStyle name="Normal 79 9" xfId="11236"/>
    <cellStyle name="Normal 6 8 9" xfId="11237"/>
    <cellStyle name="Normal 5 2 9" xfId="11238"/>
    <cellStyle name="Normal 6 2 14" xfId="11239"/>
    <cellStyle name="Comma 2 2 3 9" xfId="11240"/>
    <cellStyle name="Comma 2 3 6 9" xfId="11241"/>
    <cellStyle name="Normal 18 2 9" xfId="11242"/>
    <cellStyle name="Normal 19 2 9" xfId="11243"/>
    <cellStyle name="Normal 2 2 3 9" xfId="11244"/>
    <cellStyle name="Normal 2 3 6 9" xfId="11245"/>
    <cellStyle name="Normal 2 3 2 9" xfId="11246"/>
    <cellStyle name="Normal 2 3 4 9" xfId="11247"/>
    <cellStyle name="Normal 2 3 5 9" xfId="11248"/>
    <cellStyle name="Normal 2 4 2 9" xfId="11249"/>
    <cellStyle name="Normal 2 5 9" xfId="11250"/>
    <cellStyle name="Normal 28 3 9" xfId="11251"/>
    <cellStyle name="Normal 3 2 2 9" xfId="11252"/>
    <cellStyle name="Normal 3 3 9" xfId="11253"/>
    <cellStyle name="Normal 30 3 9" xfId="11254"/>
    <cellStyle name="Normal 4 2 9" xfId="11255"/>
    <cellStyle name="Normal 40 2 9" xfId="11256"/>
    <cellStyle name="Normal 41 2 9" xfId="11257"/>
    <cellStyle name="Normal 42 2 9" xfId="11258"/>
    <cellStyle name="Normal 43 2 9" xfId="11259"/>
    <cellStyle name="Normal 44 2 9" xfId="11260"/>
    <cellStyle name="Normal 45 2 9" xfId="11261"/>
    <cellStyle name="Normal 46 2 9" xfId="11262"/>
    <cellStyle name="Normal 47 2 9" xfId="11263"/>
    <cellStyle name="Normal 51 9" xfId="11264"/>
    <cellStyle name="Normal 52 9" xfId="11265"/>
    <cellStyle name="Normal 53 9" xfId="11266"/>
    <cellStyle name="Normal 55 9" xfId="11267"/>
    <cellStyle name="Normal 56 9" xfId="11268"/>
    <cellStyle name="Normal 57 9" xfId="11269"/>
    <cellStyle name="Normal 6 2 3 9" xfId="11270"/>
    <cellStyle name="Normal 6 3 9" xfId="11271"/>
    <cellStyle name="Normal 60 9" xfId="11272"/>
    <cellStyle name="Normal 64 9" xfId="11273"/>
    <cellStyle name="Normal 65 9" xfId="11274"/>
    <cellStyle name="Normal 66 9" xfId="11275"/>
    <cellStyle name="Normal 67 9" xfId="11276"/>
    <cellStyle name="Normal 7 6 9" xfId="11277"/>
    <cellStyle name="Normal 71 9" xfId="11278"/>
    <cellStyle name="Normal 72 9" xfId="11279"/>
    <cellStyle name="Normal 73 9" xfId="11280"/>
    <cellStyle name="Normal 74 9" xfId="11281"/>
    <cellStyle name="Normal 76 9" xfId="11282"/>
    <cellStyle name="Normal 8 3 9" xfId="11283"/>
    <cellStyle name="Normal 81 9" xfId="11284"/>
    <cellStyle name="Comma 48" xfId="11285"/>
    <cellStyle name="Percent 90" xfId="11286"/>
    <cellStyle name="Normal 78 2 8" xfId="11287"/>
    <cellStyle name="Normal 5 3 2 8" xfId="11288"/>
    <cellStyle name="Normal 80 2 8" xfId="11289"/>
    <cellStyle name="Normal 79 2 8" xfId="11290"/>
    <cellStyle name="Normal 6 8 2 8" xfId="11291"/>
    <cellStyle name="Normal 5 2 2 8" xfId="11292"/>
    <cellStyle name="Normal 6 2 7 8" xfId="11293"/>
    <cellStyle name="Comma 2 2 3 2 8" xfId="11294"/>
    <cellStyle name="Comma 2 3 6 2 8" xfId="11295"/>
    <cellStyle name="Normal 18 2 2 8" xfId="11296"/>
    <cellStyle name="Normal 19 2 2 8" xfId="11297"/>
    <cellStyle name="Normal 2 2 3 2 8" xfId="11298"/>
    <cellStyle name="Normal 2 3 6 2 8" xfId="11299"/>
    <cellStyle name="Normal 2 3 2 2 8" xfId="11300"/>
    <cellStyle name="Normal 2 3 4 2 8" xfId="11301"/>
    <cellStyle name="Normal 2 3 5 2 8" xfId="11302"/>
    <cellStyle name="Normal 2 4 2 2 8" xfId="11303"/>
    <cellStyle name="Normal 2 5 2 8" xfId="11304"/>
    <cellStyle name="Normal 28 3 2 8" xfId="11305"/>
    <cellStyle name="Normal 3 2 2 2 8" xfId="11306"/>
    <cellStyle name="Normal 3 3 2 8" xfId="11307"/>
    <cellStyle name="Normal 30 3 2 8" xfId="11308"/>
    <cellStyle name="Normal 4 2 2 8" xfId="11309"/>
    <cellStyle name="Normal 40 2 2 8" xfId="11310"/>
    <cellStyle name="Normal 41 2 2 8" xfId="11311"/>
    <cellStyle name="Normal 42 2 2 8" xfId="11312"/>
    <cellStyle name="Normal 43 2 2 8" xfId="11313"/>
    <cellStyle name="Normal 44 2 2 8" xfId="11314"/>
    <cellStyle name="Normal 45 2 2 8" xfId="11315"/>
    <cellStyle name="Normal 46 2 2 8" xfId="11316"/>
    <cellStyle name="Normal 47 2 2 8" xfId="11317"/>
    <cellStyle name="Normal 51 2 8" xfId="11318"/>
    <cellStyle name="Normal 52 2 8" xfId="11319"/>
    <cellStyle name="Normal 53 2 8" xfId="11320"/>
    <cellStyle name="Normal 55 2 8" xfId="11321"/>
    <cellStyle name="Normal 56 2 8" xfId="11322"/>
    <cellStyle name="Normal 57 2 8" xfId="11323"/>
    <cellStyle name="Normal 6 2 3 2 8" xfId="11324"/>
    <cellStyle name="Normal 6 3 2 8" xfId="11325"/>
    <cellStyle name="Normal 60 2 8" xfId="11326"/>
    <cellStyle name="Normal 64 2 8" xfId="11327"/>
    <cellStyle name="Normal 65 2 8" xfId="11328"/>
    <cellStyle name="Normal 66 2 8" xfId="11329"/>
    <cellStyle name="Normal 67 2 8" xfId="11330"/>
    <cellStyle name="Normal 7 6 2 8" xfId="11331"/>
    <cellStyle name="Normal 71 2 8" xfId="11332"/>
    <cellStyle name="Normal 72 2 8" xfId="11333"/>
    <cellStyle name="Normal 73 2 8" xfId="11334"/>
    <cellStyle name="Normal 74 2 8" xfId="11335"/>
    <cellStyle name="Normal 76 2 8" xfId="11336"/>
    <cellStyle name="Normal 8 3 2 8" xfId="11337"/>
    <cellStyle name="Normal 81 2 8" xfId="11338"/>
    <cellStyle name="Normal 78 3 7" xfId="11339"/>
    <cellStyle name="Normal 5 3 3 7" xfId="11340"/>
    <cellStyle name="Normal 80 3 7" xfId="11341"/>
    <cellStyle name="Normal 79 3 7" xfId="11342"/>
    <cellStyle name="Normal 6 8 3 7" xfId="11343"/>
    <cellStyle name="Normal 5 2 3 7" xfId="11344"/>
    <cellStyle name="Normal 6 2 8 7" xfId="11345"/>
    <cellStyle name="Comma 2 2 3 3 7" xfId="11346"/>
    <cellStyle name="Comma 2 3 6 3 7" xfId="11347"/>
    <cellStyle name="Normal 18 2 3 7" xfId="11348"/>
    <cellStyle name="Normal 19 2 3 7" xfId="11349"/>
    <cellStyle name="Normal 2 2 3 3 7" xfId="11350"/>
    <cellStyle name="Normal 2 3 6 3 7" xfId="11351"/>
    <cellStyle name="Normal 2 3 2 3 7" xfId="11352"/>
    <cellStyle name="Normal 2 3 4 3 7" xfId="11353"/>
    <cellStyle name="Normal 2 3 5 3 7" xfId="11354"/>
    <cellStyle name="Normal 2 4 2 3 7" xfId="11355"/>
    <cellStyle name="Normal 2 5 3 7" xfId="11356"/>
    <cellStyle name="Normal 28 3 3 7" xfId="11357"/>
    <cellStyle name="Normal 3 2 2 3 7" xfId="11358"/>
    <cellStyle name="Normal 3 3 3 7" xfId="11359"/>
    <cellStyle name="Normal 30 3 3 7" xfId="11360"/>
    <cellStyle name="Normal 4 2 3 7" xfId="11361"/>
    <cellStyle name="Normal 40 2 3 7" xfId="11362"/>
    <cellStyle name="Normal 41 2 3 7" xfId="11363"/>
    <cellStyle name="Normal 42 2 3 7" xfId="11364"/>
    <cellStyle name="Normal 43 2 3 7" xfId="11365"/>
    <cellStyle name="Normal 44 2 3 7" xfId="11366"/>
    <cellStyle name="Normal 45 2 3 7" xfId="11367"/>
    <cellStyle name="Normal 46 2 3 7" xfId="11368"/>
    <cellStyle name="Normal 47 2 3 7" xfId="11369"/>
    <cellStyle name="Normal 51 3 7" xfId="11370"/>
    <cellStyle name="Normal 52 3 7" xfId="11371"/>
    <cellStyle name="Normal 53 3 7" xfId="11372"/>
    <cellStyle name="Normal 55 3 7" xfId="11373"/>
    <cellStyle name="Normal 56 3 7" xfId="11374"/>
    <cellStyle name="Normal 57 3 7" xfId="11375"/>
    <cellStyle name="Normal 6 2 3 3 7" xfId="11376"/>
    <cellStyle name="Normal 6 3 3 7" xfId="11377"/>
    <cellStyle name="Normal 60 3 7" xfId="11378"/>
    <cellStyle name="Normal 64 3 7" xfId="11379"/>
    <cellStyle name="Normal 65 3 7" xfId="11380"/>
    <cellStyle name="Normal 66 3 7" xfId="11381"/>
    <cellStyle name="Normal 67 3 7" xfId="11382"/>
    <cellStyle name="Normal 7 6 3 7" xfId="11383"/>
    <cellStyle name="Normal 71 3 7" xfId="11384"/>
    <cellStyle name="Normal 72 3 7" xfId="11385"/>
    <cellStyle name="Normal 73 3 7" xfId="11386"/>
    <cellStyle name="Normal 74 3 7" xfId="11387"/>
    <cellStyle name="Normal 76 3 7" xfId="11388"/>
    <cellStyle name="Normal 8 3 3 7" xfId="11389"/>
    <cellStyle name="Normal 81 3 7" xfId="11390"/>
    <cellStyle name="Normal 78 2 2 7" xfId="11391"/>
    <cellStyle name="Normal 5 3 2 2 7" xfId="11392"/>
    <cellStyle name="Normal 80 2 2 7" xfId="11393"/>
    <cellStyle name="Normal 79 2 2 7" xfId="11394"/>
    <cellStyle name="Normal 6 8 2 2 7" xfId="11395"/>
    <cellStyle name="Normal 5 2 2 2 7" xfId="11396"/>
    <cellStyle name="Normal 6 2 7 2 7" xfId="11397"/>
    <cellStyle name="Comma 2 2 3 2 2 7" xfId="11398"/>
    <cellStyle name="Comma 2 3 6 2 2 7" xfId="11399"/>
    <cellStyle name="Normal 18 2 2 2 7" xfId="11400"/>
    <cellStyle name="Normal 19 2 2 2 7" xfId="11401"/>
    <cellStyle name="Normal 2 2 3 2 2 7" xfId="11402"/>
    <cellStyle name="Normal 2 3 6 2 2 7" xfId="11403"/>
    <cellStyle name="Normal 2 3 2 2 2 7" xfId="11404"/>
    <cellStyle name="Normal 2 3 4 2 2 7" xfId="11405"/>
    <cellStyle name="Normal 2 3 5 2 2 7" xfId="11406"/>
    <cellStyle name="Normal 2 4 2 2 2 7" xfId="11407"/>
    <cellStyle name="Normal 2 5 2 2 7" xfId="11408"/>
    <cellStyle name="Normal 28 3 2 2 7" xfId="11409"/>
    <cellStyle name="Normal 3 2 2 2 2 7" xfId="11410"/>
    <cellStyle name="Normal 3 3 2 2 7" xfId="11411"/>
    <cellStyle name="Normal 30 3 2 2 7" xfId="11412"/>
    <cellStyle name="Normal 4 2 2 2 7" xfId="11413"/>
    <cellStyle name="Normal 40 2 2 2 7" xfId="11414"/>
    <cellStyle name="Normal 41 2 2 2 7" xfId="11415"/>
    <cellStyle name="Normal 42 2 2 2 7" xfId="11416"/>
    <cellStyle name="Normal 43 2 2 2 7" xfId="11417"/>
    <cellStyle name="Normal 44 2 2 2 7" xfId="11418"/>
    <cellStyle name="Normal 45 2 2 2 7" xfId="11419"/>
    <cellStyle name="Normal 46 2 2 2 7" xfId="11420"/>
    <cellStyle name="Normal 47 2 2 2 7" xfId="11421"/>
    <cellStyle name="Normal 51 2 2 7" xfId="11422"/>
    <cellStyle name="Normal 52 2 2 7" xfId="11423"/>
    <cellStyle name="Normal 53 2 2 7" xfId="11424"/>
    <cellStyle name="Normal 55 2 2 7" xfId="11425"/>
    <cellStyle name="Normal 56 2 2 7" xfId="11426"/>
    <cellStyle name="Normal 57 2 2 7" xfId="11427"/>
    <cellStyle name="Normal 6 2 3 2 2 7" xfId="11428"/>
    <cellStyle name="Normal 6 3 2 2 7" xfId="11429"/>
    <cellStyle name="Normal 60 2 2 7" xfId="11430"/>
    <cellStyle name="Normal 64 2 2 7" xfId="11431"/>
    <cellStyle name="Normal 65 2 2 7" xfId="11432"/>
    <cellStyle name="Normal 66 2 2 7" xfId="11433"/>
    <cellStyle name="Normal 67 2 2 7" xfId="11434"/>
    <cellStyle name="Normal 7 6 2 2 7" xfId="11435"/>
    <cellStyle name="Normal 71 2 2 7" xfId="11436"/>
    <cellStyle name="Normal 72 2 2 7" xfId="11437"/>
    <cellStyle name="Normal 73 2 2 7" xfId="11438"/>
    <cellStyle name="Normal 74 2 2 7" xfId="11439"/>
    <cellStyle name="Normal 76 2 2 7" xfId="11440"/>
    <cellStyle name="Normal 8 3 2 2 7" xfId="11441"/>
    <cellStyle name="Normal 81 2 2 7" xfId="11442"/>
    <cellStyle name="Normal 78 4 6" xfId="11443"/>
    <cellStyle name="Normal 5 3 4 6" xfId="11444"/>
    <cellStyle name="Normal 80 4 6" xfId="11445"/>
    <cellStyle name="Normal 79 4 6" xfId="11446"/>
    <cellStyle name="Normal 6 8 4 6" xfId="11447"/>
    <cellStyle name="Normal 5 2 4 6" xfId="11448"/>
    <cellStyle name="Normal 6 2 9 6" xfId="11449"/>
    <cellStyle name="Comma 2 2 3 4 6" xfId="11450"/>
    <cellStyle name="Comma 2 3 6 4 6" xfId="11451"/>
    <cellStyle name="Normal 18 2 4 6" xfId="11452"/>
    <cellStyle name="Normal 19 2 4 6" xfId="11453"/>
    <cellStyle name="Normal 2 2 3 4 6" xfId="11454"/>
    <cellStyle name="Normal 2 3 6 4 6" xfId="11455"/>
    <cellStyle name="Normal 2 3 2 4 6" xfId="11456"/>
    <cellStyle name="Normal 2 3 4 4 6" xfId="11457"/>
    <cellStyle name="Normal 2 3 5 4 6" xfId="11458"/>
    <cellStyle name="Normal 2 4 2 4 6" xfId="11459"/>
    <cellStyle name="Normal 2 5 4 6" xfId="11460"/>
    <cellStyle name="Normal 28 3 4 6" xfId="11461"/>
    <cellStyle name="Normal 3 2 2 4 6" xfId="11462"/>
    <cellStyle name="Normal 3 3 4 6" xfId="11463"/>
    <cellStyle name="Normal 30 3 4 6" xfId="11464"/>
    <cellStyle name="Normal 4 2 4 6" xfId="11465"/>
    <cellStyle name="Normal 40 2 4 6" xfId="11466"/>
    <cellStyle name="Normal 41 2 4 6" xfId="11467"/>
    <cellStyle name="Normal 42 2 4 6" xfId="11468"/>
    <cellStyle name="Normal 43 2 4 6" xfId="11469"/>
    <cellStyle name="Normal 44 2 4 6" xfId="11470"/>
    <cellStyle name="Normal 45 2 4 6" xfId="11471"/>
    <cellStyle name="Normal 46 2 4 6" xfId="11472"/>
    <cellStyle name="Normal 47 2 4 6" xfId="11473"/>
    <cellStyle name="Normal 51 4 6" xfId="11474"/>
    <cellStyle name="Normal 52 4 6" xfId="11475"/>
    <cellStyle name="Normal 53 4 6" xfId="11476"/>
    <cellStyle name="Normal 55 4 6" xfId="11477"/>
    <cellStyle name="Normal 56 4 6" xfId="11478"/>
    <cellStyle name="Normal 57 4 6" xfId="11479"/>
    <cellStyle name="Normal 6 2 3 4 6" xfId="11480"/>
    <cellStyle name="Normal 6 3 4 6" xfId="11481"/>
    <cellStyle name="Normal 60 4 6" xfId="11482"/>
    <cellStyle name="Normal 64 4 6" xfId="11483"/>
    <cellStyle name="Normal 65 4 6" xfId="11484"/>
    <cellStyle name="Normal 66 4 6" xfId="11485"/>
    <cellStyle name="Normal 67 4 6" xfId="11486"/>
    <cellStyle name="Normal 7 6 4 6" xfId="11487"/>
    <cellStyle name="Normal 71 4 6" xfId="11488"/>
    <cellStyle name="Normal 72 4 6" xfId="11489"/>
    <cellStyle name="Normal 73 4 6" xfId="11490"/>
    <cellStyle name="Normal 74 4 6" xfId="11491"/>
    <cellStyle name="Normal 76 4 6" xfId="11492"/>
    <cellStyle name="Normal 8 3 4 6" xfId="11493"/>
    <cellStyle name="Normal 81 4 6" xfId="11494"/>
    <cellStyle name="Normal 78 2 3 6" xfId="11495"/>
    <cellStyle name="Normal 5 3 2 3 6" xfId="11496"/>
    <cellStyle name="Normal 80 2 3 6" xfId="11497"/>
    <cellStyle name="Normal 79 2 3 6" xfId="11498"/>
    <cellStyle name="Normal 6 8 2 3 6" xfId="11499"/>
    <cellStyle name="Normal 5 2 2 3 6" xfId="11500"/>
    <cellStyle name="Normal 6 2 7 3 6" xfId="11501"/>
    <cellStyle name="Comma 2 2 3 2 3 6" xfId="11502"/>
    <cellStyle name="Comma 2 3 6 2 3 6" xfId="11503"/>
    <cellStyle name="Normal 18 2 2 3 6" xfId="11504"/>
    <cellStyle name="Normal 19 2 2 3 6" xfId="11505"/>
    <cellStyle name="Normal 2 2 3 2 3 6" xfId="11506"/>
    <cellStyle name="Normal 2 3 6 2 3 6" xfId="11507"/>
    <cellStyle name="Normal 2 3 2 2 3 6" xfId="11508"/>
    <cellStyle name="Normal 2 3 4 2 3 6" xfId="11509"/>
    <cellStyle name="Normal 2 3 5 2 3 6" xfId="11510"/>
    <cellStyle name="Normal 2 4 2 2 3 6" xfId="11511"/>
    <cellStyle name="Normal 2 5 2 3 6" xfId="11512"/>
    <cellStyle name="Normal 28 3 2 3 6" xfId="11513"/>
    <cellStyle name="Normal 3 2 2 2 3 6" xfId="11514"/>
    <cellStyle name="Normal 3 3 2 3 6" xfId="11515"/>
    <cellStyle name="Normal 30 3 2 3 6" xfId="11516"/>
    <cellStyle name="Normal 4 2 2 3 6" xfId="11517"/>
    <cellStyle name="Normal 40 2 2 3 6" xfId="11518"/>
    <cellStyle name="Normal 41 2 2 3 6" xfId="11519"/>
    <cellStyle name="Normal 42 2 2 3 6" xfId="11520"/>
    <cellStyle name="Normal 43 2 2 3 6" xfId="11521"/>
    <cellStyle name="Normal 44 2 2 3 6" xfId="11522"/>
    <cellStyle name="Normal 45 2 2 3 6" xfId="11523"/>
    <cellStyle name="Normal 46 2 2 3 6" xfId="11524"/>
    <cellStyle name="Normal 47 2 2 3 6" xfId="11525"/>
    <cellStyle name="Normal 51 2 3 6" xfId="11526"/>
    <cellStyle name="Normal 52 2 3 6" xfId="11527"/>
    <cellStyle name="Normal 53 2 3 6" xfId="11528"/>
    <cellStyle name="Normal 55 2 3 6" xfId="11529"/>
    <cellStyle name="Normal 56 2 3 6" xfId="11530"/>
    <cellStyle name="Normal 57 2 3 6" xfId="11531"/>
    <cellStyle name="Normal 6 2 3 2 3 6" xfId="11532"/>
    <cellStyle name="Normal 6 3 2 3 6" xfId="11533"/>
    <cellStyle name="Normal 60 2 3 6" xfId="11534"/>
    <cellStyle name="Normal 64 2 3 6" xfId="11535"/>
    <cellStyle name="Normal 65 2 3 6" xfId="11536"/>
    <cellStyle name="Normal 66 2 3 6" xfId="11537"/>
    <cellStyle name="Normal 67 2 3 6" xfId="11538"/>
    <cellStyle name="Normal 7 6 2 3 6" xfId="11539"/>
    <cellStyle name="Normal 71 2 3 6" xfId="11540"/>
    <cellStyle name="Normal 72 2 3 6" xfId="11541"/>
    <cellStyle name="Normal 73 2 3 6" xfId="11542"/>
    <cellStyle name="Normal 74 2 3 6" xfId="11543"/>
    <cellStyle name="Normal 76 2 3 6" xfId="11544"/>
    <cellStyle name="Normal 8 3 2 3 6" xfId="11545"/>
    <cellStyle name="Normal 81 2 3 6" xfId="11546"/>
    <cellStyle name="Normal 78 3 2 6" xfId="11547"/>
    <cellStyle name="Normal 5 3 3 2 6" xfId="11548"/>
    <cellStyle name="Normal 80 3 2 6" xfId="11549"/>
    <cellStyle name="Normal 79 3 2 6" xfId="11550"/>
    <cellStyle name="Normal 6 8 3 2 6" xfId="11551"/>
    <cellStyle name="Normal 5 2 3 2 6" xfId="11552"/>
    <cellStyle name="Normal 6 2 8 2 6" xfId="11553"/>
    <cellStyle name="Comma 2 2 3 3 2 6" xfId="11554"/>
    <cellStyle name="Comma 2 3 6 3 2 6" xfId="11555"/>
    <cellStyle name="Normal 18 2 3 2 6" xfId="11556"/>
    <cellStyle name="Normal 19 2 3 2 6" xfId="11557"/>
    <cellStyle name="Normal 2 2 3 3 2 6" xfId="11558"/>
    <cellStyle name="Normal 2 3 6 3 2 6" xfId="11559"/>
    <cellStyle name="Normal 2 3 2 3 2 6" xfId="11560"/>
    <cellStyle name="Normal 2 3 4 3 2 6" xfId="11561"/>
    <cellStyle name="Normal 2 3 5 3 2 6" xfId="11562"/>
    <cellStyle name="Normal 2 4 2 3 2 6" xfId="11563"/>
    <cellStyle name="Normal 2 5 3 2 6" xfId="11564"/>
    <cellStyle name="Normal 28 3 3 2 6" xfId="11565"/>
    <cellStyle name="Normal 3 2 2 3 2 6" xfId="11566"/>
    <cellStyle name="Normal 3 3 3 2 6" xfId="11567"/>
    <cellStyle name="Normal 30 3 3 2 6" xfId="11568"/>
    <cellStyle name="Normal 4 2 3 2 6" xfId="11569"/>
    <cellStyle name="Normal 40 2 3 2 6" xfId="11570"/>
    <cellStyle name="Normal 41 2 3 2 6" xfId="11571"/>
    <cellStyle name="Normal 42 2 3 2 6" xfId="11572"/>
    <cellStyle name="Normal 43 2 3 2 6" xfId="11573"/>
    <cellStyle name="Normal 44 2 3 2 6" xfId="11574"/>
    <cellStyle name="Normal 45 2 3 2 6" xfId="11575"/>
    <cellStyle name="Normal 46 2 3 2 6" xfId="11576"/>
    <cellStyle name="Normal 47 2 3 2 6" xfId="11577"/>
    <cellStyle name="Normal 51 3 2 6" xfId="11578"/>
    <cellStyle name="Normal 52 3 2 6" xfId="11579"/>
    <cellStyle name="Normal 53 3 2 6" xfId="11580"/>
    <cellStyle name="Normal 55 3 2 6" xfId="11581"/>
    <cellStyle name="Normal 56 3 2 6" xfId="11582"/>
    <cellStyle name="Normal 57 3 2 6" xfId="11583"/>
    <cellStyle name="Normal 6 2 3 3 2 6" xfId="11584"/>
    <cellStyle name="Normal 6 3 3 2 6" xfId="11585"/>
    <cellStyle name="Normal 60 3 2 6" xfId="11586"/>
    <cellStyle name="Normal 64 3 2 6" xfId="11587"/>
    <cellStyle name="Normal 65 3 2 6" xfId="11588"/>
    <cellStyle name="Normal 66 3 2 6" xfId="11589"/>
    <cellStyle name="Normal 67 3 2 6" xfId="11590"/>
    <cellStyle name="Normal 7 6 3 2 6" xfId="11591"/>
    <cellStyle name="Normal 71 3 2 6" xfId="11592"/>
    <cellStyle name="Normal 72 3 2 6" xfId="11593"/>
    <cellStyle name="Normal 73 3 2 6" xfId="11594"/>
    <cellStyle name="Normal 74 3 2 6" xfId="11595"/>
    <cellStyle name="Normal 76 3 2 6" xfId="11596"/>
    <cellStyle name="Normal 8 3 3 2 6" xfId="11597"/>
    <cellStyle name="Normal 81 3 2 6" xfId="11598"/>
    <cellStyle name="Normal 78 2 2 2 6" xfId="11599"/>
    <cellStyle name="Normal 5 3 2 2 2 6" xfId="11600"/>
    <cellStyle name="Normal 80 2 2 2 6" xfId="11601"/>
    <cellStyle name="Normal 79 2 2 2 6" xfId="11602"/>
    <cellStyle name="Normal 6 8 2 2 2 6" xfId="11603"/>
    <cellStyle name="Normal 5 2 2 2 2 6" xfId="11604"/>
    <cellStyle name="Normal 6 2 7 2 2 6" xfId="11605"/>
    <cellStyle name="Comma 2 2 3 2 2 2 6" xfId="11606"/>
    <cellStyle name="Comma 2 3 6 2 2 2 6" xfId="11607"/>
    <cellStyle name="Normal 18 2 2 2 2 6" xfId="11608"/>
    <cellStyle name="Normal 19 2 2 2 2 6" xfId="11609"/>
    <cellStyle name="Normal 2 2 3 2 2 2 6" xfId="11610"/>
    <cellStyle name="Normal 2 3 6 2 2 2 6" xfId="11611"/>
    <cellStyle name="Normal 2 3 2 2 2 2 6" xfId="11612"/>
    <cellStyle name="Normal 2 3 4 2 2 2 6" xfId="11613"/>
    <cellStyle name="Normal 2 3 5 2 2 2 6" xfId="11614"/>
    <cellStyle name="Normal 2 4 2 2 2 2 6" xfId="11615"/>
    <cellStyle name="Normal 2 5 2 2 2 6" xfId="11616"/>
    <cellStyle name="Normal 28 3 2 2 2 6" xfId="11617"/>
    <cellStyle name="Normal 3 2 2 2 2 2 6" xfId="11618"/>
    <cellStyle name="Normal 3 3 2 2 2 6" xfId="11619"/>
    <cellStyle name="Normal 30 3 2 2 2 6" xfId="11620"/>
    <cellStyle name="Normal 4 2 2 2 2 6" xfId="11621"/>
    <cellStyle name="Normal 40 2 2 2 2 6" xfId="11622"/>
    <cellStyle name="Normal 41 2 2 2 2 6" xfId="11623"/>
    <cellStyle name="Normal 42 2 2 2 2 6" xfId="11624"/>
    <cellStyle name="Normal 43 2 2 2 2 6" xfId="11625"/>
    <cellStyle name="Normal 44 2 2 2 2 6" xfId="11626"/>
    <cellStyle name="Normal 45 2 2 2 2 6" xfId="11627"/>
    <cellStyle name="Normal 46 2 2 2 2 6" xfId="11628"/>
    <cellStyle name="Normal 47 2 2 2 2 6" xfId="11629"/>
    <cellStyle name="Normal 51 2 2 2 6" xfId="11630"/>
    <cellStyle name="Normal 52 2 2 2 6" xfId="11631"/>
    <cellStyle name="Normal 53 2 2 2 6" xfId="11632"/>
    <cellStyle name="Normal 55 2 2 2 6" xfId="11633"/>
    <cellStyle name="Normal 56 2 2 2 6" xfId="11634"/>
    <cellStyle name="Normal 57 2 2 2 6" xfId="11635"/>
    <cellStyle name="Normal 6 2 3 2 2 2 6" xfId="11636"/>
    <cellStyle name="Normal 6 3 2 2 2 6" xfId="11637"/>
    <cellStyle name="Normal 60 2 2 2 6" xfId="11638"/>
    <cellStyle name="Normal 64 2 2 2 6" xfId="11639"/>
    <cellStyle name="Normal 65 2 2 2 6" xfId="11640"/>
    <cellStyle name="Normal 66 2 2 2 6" xfId="11641"/>
    <cellStyle name="Normal 67 2 2 2 6" xfId="11642"/>
    <cellStyle name="Normal 7 6 2 2 2 6" xfId="11643"/>
    <cellStyle name="Normal 71 2 2 2 6" xfId="11644"/>
    <cellStyle name="Normal 72 2 2 2 6" xfId="11645"/>
    <cellStyle name="Normal 73 2 2 2 6" xfId="11646"/>
    <cellStyle name="Normal 74 2 2 2 6" xfId="11647"/>
    <cellStyle name="Normal 76 2 2 2 6" xfId="11648"/>
    <cellStyle name="Normal 8 3 2 2 2 6" xfId="11649"/>
    <cellStyle name="Normal 81 2 2 2 6" xfId="11650"/>
    <cellStyle name="Normal 90 5" xfId="11651"/>
    <cellStyle name="Normal 78 5 5" xfId="11652"/>
    <cellStyle name="Normal 91 5" xfId="11653"/>
    <cellStyle name="Normal 5 3 5 5" xfId="11654"/>
    <cellStyle name="Normal 80 5 5" xfId="11655"/>
    <cellStyle name="Normal 79 5 5" xfId="11656"/>
    <cellStyle name="Normal 6 8 5 5" xfId="11657"/>
    <cellStyle name="Normal 5 2 5 5" xfId="11658"/>
    <cellStyle name="Normal 6 2 10 5" xfId="11659"/>
    <cellStyle name="Comma 2 2 3 5 5" xfId="11660"/>
    <cellStyle name="Comma 2 3 6 5 5" xfId="11661"/>
    <cellStyle name="Normal 18 2 5 5" xfId="11662"/>
    <cellStyle name="Normal 19 2 5 5" xfId="11663"/>
    <cellStyle name="Normal 2 2 3 5 5" xfId="11664"/>
    <cellStyle name="Normal 2 3 6 5 5" xfId="11665"/>
    <cellStyle name="Normal 2 3 2 5 5" xfId="11666"/>
    <cellStyle name="Normal 2 3 4 5 5" xfId="11667"/>
    <cellStyle name="Normal 2 3 5 5 5" xfId="11668"/>
    <cellStyle name="Normal 2 4 2 5 5" xfId="11669"/>
    <cellStyle name="Normal 2 5 5 5" xfId="11670"/>
    <cellStyle name="Normal 28 3 5 5" xfId="11671"/>
    <cellStyle name="Normal 3 2 2 5 5" xfId="11672"/>
    <cellStyle name="Normal 3 3 5 5" xfId="11673"/>
    <cellStyle name="Normal 30 3 5 5" xfId="11674"/>
    <cellStyle name="Normal 4 2 5 5" xfId="11675"/>
    <cellStyle name="Normal 40 2 5 5" xfId="11676"/>
    <cellStyle name="Normal 41 2 5 5" xfId="11677"/>
    <cellStyle name="Normal 42 2 5 5" xfId="11678"/>
    <cellStyle name="Normal 43 2 5 5" xfId="11679"/>
    <cellStyle name="Normal 44 2 5 5" xfId="11680"/>
    <cellStyle name="Normal 45 2 5 5" xfId="11681"/>
    <cellStyle name="Normal 46 2 5 5" xfId="11682"/>
    <cellStyle name="Normal 47 2 5 5" xfId="11683"/>
    <cellStyle name="Normal 51 5 5" xfId="11684"/>
    <cellStyle name="Normal 52 5 5" xfId="11685"/>
    <cellStyle name="Normal 53 5 5" xfId="11686"/>
    <cellStyle name="Normal 55 5 5" xfId="11687"/>
    <cellStyle name="Normal 56 5 5" xfId="11688"/>
    <cellStyle name="Normal 57 5 5" xfId="11689"/>
    <cellStyle name="Normal 6 2 3 5 5" xfId="11690"/>
    <cellStyle name="Normal 6 3 5 5" xfId="11691"/>
    <cellStyle name="Normal 60 5 5" xfId="11692"/>
    <cellStyle name="Normal 64 5 5" xfId="11693"/>
    <cellStyle name="Normal 65 5 5" xfId="11694"/>
    <cellStyle name="Normal 66 5 5" xfId="11695"/>
    <cellStyle name="Normal 67 5 5" xfId="11696"/>
    <cellStyle name="Normal 7 6 5 5" xfId="11697"/>
    <cellStyle name="Normal 71 5 5" xfId="11698"/>
    <cellStyle name="Normal 72 5 5" xfId="11699"/>
    <cellStyle name="Normal 73 5 5" xfId="11700"/>
    <cellStyle name="Normal 74 5 5" xfId="11701"/>
    <cellStyle name="Normal 76 5 5" xfId="11702"/>
    <cellStyle name="Normal 8 3 5 5" xfId="11703"/>
    <cellStyle name="Normal 81 5 5" xfId="11704"/>
    <cellStyle name="Normal 78 2 4 5" xfId="11705"/>
    <cellStyle name="Normal 5 3 2 4 5" xfId="11706"/>
    <cellStyle name="Normal 80 2 4 5" xfId="11707"/>
    <cellStyle name="Normal 79 2 4 5" xfId="11708"/>
    <cellStyle name="Normal 6 8 2 4 5" xfId="11709"/>
    <cellStyle name="Normal 5 2 2 4 5" xfId="11710"/>
    <cellStyle name="Normal 6 2 7 4 5" xfId="11711"/>
    <cellStyle name="Comma 2 2 3 2 4 5" xfId="11712"/>
    <cellStyle name="Comma 2 3 6 2 4 5" xfId="11713"/>
    <cellStyle name="Normal 18 2 2 4 5" xfId="11714"/>
    <cellStyle name="Normal 19 2 2 4 5" xfId="11715"/>
    <cellStyle name="Normal 2 2 3 2 4 5" xfId="11716"/>
    <cellStyle name="Normal 2 3 6 2 4 5" xfId="11717"/>
    <cellStyle name="Normal 2 3 2 2 4 5" xfId="11718"/>
    <cellStyle name="Normal 2 3 4 2 4 5" xfId="11719"/>
    <cellStyle name="Normal 2 3 5 2 4 5" xfId="11720"/>
    <cellStyle name="Normal 2 4 2 2 4 5" xfId="11721"/>
    <cellStyle name="Normal 2 5 2 4 5" xfId="11722"/>
    <cellStyle name="Normal 28 3 2 4 5" xfId="11723"/>
    <cellStyle name="Normal 3 2 2 2 4 5" xfId="11724"/>
    <cellStyle name="Normal 3 3 2 4 5" xfId="11725"/>
    <cellStyle name="Normal 30 3 2 4 5" xfId="11726"/>
    <cellStyle name="Normal 4 2 2 4 5" xfId="11727"/>
    <cellStyle name="Normal 40 2 2 4 5" xfId="11728"/>
    <cellStyle name="Normal 41 2 2 4 5" xfId="11729"/>
    <cellStyle name="Normal 42 2 2 4 5" xfId="11730"/>
    <cellStyle name="Normal 43 2 2 4 5" xfId="11731"/>
    <cellStyle name="Normal 44 2 2 4 5" xfId="11732"/>
    <cellStyle name="Normal 45 2 2 4 5" xfId="11733"/>
    <cellStyle name="Normal 46 2 2 4 5" xfId="11734"/>
    <cellStyle name="Normal 47 2 2 4 5" xfId="11735"/>
    <cellStyle name="Normal 51 2 4 5" xfId="11736"/>
    <cellStyle name="Normal 52 2 4 5" xfId="11737"/>
    <cellStyle name="Normal 53 2 4 5" xfId="11738"/>
    <cellStyle name="Normal 55 2 4 5" xfId="11739"/>
    <cellStyle name="Normal 56 2 4 5" xfId="11740"/>
    <cellStyle name="Normal 57 2 4 5" xfId="11741"/>
    <cellStyle name="Normal 6 2 3 2 4 5" xfId="11742"/>
    <cellStyle name="Normal 6 3 2 4 5" xfId="11743"/>
    <cellStyle name="Normal 60 2 4 5" xfId="11744"/>
    <cellStyle name="Normal 64 2 4 5" xfId="11745"/>
    <cellStyle name="Normal 65 2 4 5" xfId="11746"/>
    <cellStyle name="Normal 66 2 4 5" xfId="11747"/>
    <cellStyle name="Normal 67 2 4 5" xfId="11748"/>
    <cellStyle name="Normal 7 6 2 4 5" xfId="11749"/>
    <cellStyle name="Normal 71 2 4 5" xfId="11750"/>
    <cellStyle name="Normal 72 2 4 5" xfId="11751"/>
    <cellStyle name="Normal 73 2 4 5" xfId="11752"/>
    <cellStyle name="Normal 74 2 4 5" xfId="11753"/>
    <cellStyle name="Normal 76 2 4 5" xfId="11754"/>
    <cellStyle name="Normal 8 3 2 4 5" xfId="11755"/>
    <cellStyle name="Normal 81 2 4 5" xfId="11756"/>
    <cellStyle name="Normal 78 3 3 5" xfId="11757"/>
    <cellStyle name="Normal 5 3 3 3 5" xfId="11758"/>
    <cellStyle name="Normal 80 3 3 5" xfId="11759"/>
    <cellStyle name="Normal 79 3 3 5" xfId="11760"/>
    <cellStyle name="Normal 6 8 3 3 5" xfId="11761"/>
    <cellStyle name="Normal 5 2 3 3 5" xfId="11762"/>
    <cellStyle name="Normal 6 2 8 3 5" xfId="11763"/>
    <cellStyle name="Comma 2 2 3 3 3 5" xfId="11764"/>
    <cellStyle name="Comma 2 3 6 3 3 5" xfId="11765"/>
    <cellStyle name="Normal 18 2 3 3 5" xfId="11766"/>
    <cellStyle name="Normal 19 2 3 3 5" xfId="11767"/>
    <cellStyle name="Normal 2 2 3 3 3 5" xfId="11768"/>
    <cellStyle name="Normal 2 3 6 3 3 5" xfId="11769"/>
    <cellStyle name="Normal 2 3 2 3 3 5" xfId="11770"/>
    <cellStyle name="Normal 2 3 4 3 3 5" xfId="11771"/>
    <cellStyle name="Normal 2 3 5 3 3 5" xfId="11772"/>
    <cellStyle name="Normal 2 4 2 3 3 5" xfId="11773"/>
    <cellStyle name="Normal 2 5 3 3 5" xfId="11774"/>
    <cellStyle name="Normal 28 3 3 3 5" xfId="11775"/>
    <cellStyle name="Normal 3 2 2 3 3 5" xfId="11776"/>
    <cellStyle name="Normal 3 3 3 3 5" xfId="11777"/>
    <cellStyle name="Normal 30 3 3 3 5" xfId="11778"/>
    <cellStyle name="Normal 4 2 3 3 5" xfId="11779"/>
    <cellStyle name="Normal 40 2 3 3 5" xfId="11780"/>
    <cellStyle name="Normal 41 2 3 3 5" xfId="11781"/>
    <cellStyle name="Normal 42 2 3 3 5" xfId="11782"/>
    <cellStyle name="Normal 43 2 3 3 5" xfId="11783"/>
    <cellStyle name="Normal 44 2 3 3 5" xfId="11784"/>
    <cellStyle name="Normal 45 2 3 3 5" xfId="11785"/>
    <cellStyle name="Normal 46 2 3 3 5" xfId="11786"/>
    <cellStyle name="Normal 47 2 3 3 5" xfId="11787"/>
    <cellStyle name="Normal 51 3 3 5" xfId="11788"/>
    <cellStyle name="Normal 52 3 3 5" xfId="11789"/>
    <cellStyle name="Normal 53 3 3 5" xfId="11790"/>
    <cellStyle name="Normal 55 3 3 5" xfId="11791"/>
    <cellStyle name="Normal 56 3 3 5" xfId="11792"/>
    <cellStyle name="Normal 57 3 3 5" xfId="11793"/>
    <cellStyle name="Normal 6 2 3 3 3 5" xfId="11794"/>
    <cellStyle name="Normal 6 3 3 3 5" xfId="11795"/>
    <cellStyle name="Normal 60 3 3 5" xfId="11796"/>
    <cellStyle name="Normal 64 3 3 5" xfId="11797"/>
    <cellStyle name="Normal 65 3 3 5" xfId="11798"/>
    <cellStyle name="Normal 66 3 3 5" xfId="11799"/>
    <cellStyle name="Normal 67 3 3 5" xfId="11800"/>
    <cellStyle name="Normal 7 6 3 3 5" xfId="11801"/>
    <cellStyle name="Normal 71 3 3 5" xfId="11802"/>
    <cellStyle name="Normal 72 3 3 5" xfId="11803"/>
    <cellStyle name="Normal 73 3 3 5" xfId="11804"/>
    <cellStyle name="Normal 74 3 3 5" xfId="11805"/>
    <cellStyle name="Normal 76 3 3 5" xfId="11806"/>
    <cellStyle name="Normal 8 3 3 3 5" xfId="11807"/>
    <cellStyle name="Normal 81 3 3 5" xfId="11808"/>
    <cellStyle name="Normal 78 2 2 3 5" xfId="11809"/>
    <cellStyle name="Normal 5 3 2 2 3 5" xfId="11810"/>
    <cellStyle name="Normal 80 2 2 3 5" xfId="11811"/>
    <cellStyle name="Normal 79 2 2 3 5" xfId="11812"/>
    <cellStyle name="Normal 6 8 2 2 3 5" xfId="11813"/>
    <cellStyle name="Normal 5 2 2 2 3 5" xfId="11814"/>
    <cellStyle name="Normal 6 2 7 2 3 5" xfId="11815"/>
    <cellStyle name="Comma 2 2 3 2 2 3 5" xfId="11816"/>
    <cellStyle name="Comma 2 3 6 2 2 3 5" xfId="11817"/>
    <cellStyle name="Normal 18 2 2 2 3 5" xfId="11818"/>
    <cellStyle name="Normal 19 2 2 2 3 5" xfId="11819"/>
    <cellStyle name="Normal 2 2 3 2 2 3 5" xfId="11820"/>
    <cellStyle name="Normal 2 3 6 2 2 3 5" xfId="11821"/>
    <cellStyle name="Normal 2 3 2 2 2 3 5" xfId="11822"/>
    <cellStyle name="Normal 2 3 4 2 2 3 5" xfId="11823"/>
    <cellStyle name="Normal 2 3 5 2 2 3 5" xfId="11824"/>
    <cellStyle name="Normal 2 4 2 2 2 3 5" xfId="11825"/>
    <cellStyle name="Normal 2 5 2 2 3 5" xfId="11826"/>
    <cellStyle name="Normal 28 3 2 2 3 5" xfId="11827"/>
    <cellStyle name="Normal 3 2 2 2 2 3 5" xfId="11828"/>
    <cellStyle name="Normal 3 3 2 2 3 5" xfId="11829"/>
    <cellStyle name="Normal 30 3 2 2 3 5" xfId="11830"/>
    <cellStyle name="Normal 4 2 2 2 3 5" xfId="11831"/>
    <cellStyle name="Normal 40 2 2 2 3 5" xfId="11832"/>
    <cellStyle name="Normal 41 2 2 2 3 5" xfId="11833"/>
    <cellStyle name="Normal 42 2 2 2 3 5" xfId="11834"/>
    <cellStyle name="Normal 43 2 2 2 3 5" xfId="11835"/>
    <cellStyle name="Normal 44 2 2 2 3 5" xfId="11836"/>
    <cellStyle name="Normal 45 2 2 2 3 5" xfId="11837"/>
    <cellStyle name="Normal 46 2 2 2 3 5" xfId="11838"/>
    <cellStyle name="Normal 47 2 2 2 3 5" xfId="11839"/>
    <cellStyle name="Normal 51 2 2 3 5" xfId="11840"/>
    <cellStyle name="Normal 52 2 2 3 5" xfId="11841"/>
    <cellStyle name="Normal 53 2 2 3 5" xfId="11842"/>
    <cellStyle name="Normal 55 2 2 3 5" xfId="11843"/>
    <cellStyle name="Normal 56 2 2 3 5" xfId="11844"/>
    <cellStyle name="Normal 57 2 2 3 5" xfId="11845"/>
    <cellStyle name="Normal 6 2 3 2 2 3 5" xfId="11846"/>
    <cellStyle name="Normal 6 3 2 2 3 5" xfId="11847"/>
    <cellStyle name="Normal 60 2 2 3 5" xfId="11848"/>
    <cellStyle name="Normal 64 2 2 3 5" xfId="11849"/>
    <cellStyle name="Normal 65 2 2 3 5" xfId="11850"/>
    <cellStyle name="Normal 66 2 2 3 5" xfId="11851"/>
    <cellStyle name="Normal 67 2 2 3 5" xfId="11852"/>
    <cellStyle name="Normal 7 6 2 2 3 5" xfId="11853"/>
    <cellStyle name="Normal 71 2 2 3 5" xfId="11854"/>
    <cellStyle name="Normal 72 2 2 3 5" xfId="11855"/>
    <cellStyle name="Normal 73 2 2 3 5" xfId="11856"/>
    <cellStyle name="Normal 74 2 2 3 5" xfId="11857"/>
    <cellStyle name="Normal 76 2 2 3 5" xfId="11858"/>
    <cellStyle name="Normal 8 3 2 2 3 5" xfId="11859"/>
    <cellStyle name="Normal 81 2 2 3 5" xfId="11860"/>
    <cellStyle name="Normal 78 4 2 5" xfId="11861"/>
    <cellStyle name="Normal 5 3 4 2 5" xfId="11862"/>
    <cellStyle name="Normal 80 4 2 5" xfId="11863"/>
    <cellStyle name="Normal 79 4 2 5" xfId="11864"/>
    <cellStyle name="Normal 6 8 4 2 5" xfId="11865"/>
    <cellStyle name="Normal 5 2 4 2 5" xfId="11866"/>
    <cellStyle name="Normal 6 2 9 2 5" xfId="11867"/>
    <cellStyle name="Comma 2 2 3 4 2 5" xfId="11868"/>
    <cellStyle name="Comma 2 3 6 4 2 5" xfId="11869"/>
    <cellStyle name="Normal 18 2 4 2 5" xfId="11870"/>
    <cellStyle name="Normal 19 2 4 2 5" xfId="11871"/>
    <cellStyle name="Normal 2 2 3 4 2 5" xfId="11872"/>
    <cellStyle name="Normal 2 3 6 4 2 5" xfId="11873"/>
    <cellStyle name="Normal 2 3 2 4 2 5" xfId="11874"/>
    <cellStyle name="Normal 2 3 4 4 2 5" xfId="11875"/>
    <cellStyle name="Normal 2 3 5 4 2 5" xfId="11876"/>
    <cellStyle name="Normal 2 4 2 4 2 5" xfId="11877"/>
    <cellStyle name="Normal 2 5 4 2 5" xfId="11878"/>
    <cellStyle name="Normal 28 3 4 2 5" xfId="11879"/>
    <cellStyle name="Normal 3 2 2 4 2 5" xfId="11880"/>
    <cellStyle name="Normal 3 3 4 2 5" xfId="11881"/>
    <cellStyle name="Normal 30 3 4 2 5" xfId="11882"/>
    <cellStyle name="Normal 4 2 4 2 5" xfId="11883"/>
    <cellStyle name="Normal 40 2 4 2 5" xfId="11884"/>
    <cellStyle name="Normal 41 2 4 2 5" xfId="11885"/>
    <cellStyle name="Normal 42 2 4 2 5" xfId="11886"/>
    <cellStyle name="Normal 43 2 4 2 5" xfId="11887"/>
    <cellStyle name="Normal 44 2 4 2 5" xfId="11888"/>
    <cellStyle name="Normal 45 2 4 2 5" xfId="11889"/>
    <cellStyle name="Normal 46 2 4 2 5" xfId="11890"/>
    <cellStyle name="Normal 47 2 4 2 5" xfId="11891"/>
    <cellStyle name="Normal 51 4 2 5" xfId="11892"/>
    <cellStyle name="Normal 52 4 2 5" xfId="11893"/>
    <cellStyle name="Normal 53 4 2 5" xfId="11894"/>
    <cellStyle name="Normal 55 4 2 5" xfId="11895"/>
    <cellStyle name="Normal 56 4 2 5" xfId="11896"/>
    <cellStyle name="Normal 57 4 2 5" xfId="11897"/>
    <cellStyle name="Normal 6 2 3 4 2 5" xfId="11898"/>
    <cellStyle name="Normal 6 3 4 2 5" xfId="11899"/>
    <cellStyle name="Normal 60 4 2 5" xfId="11900"/>
    <cellStyle name="Normal 64 4 2 5" xfId="11901"/>
    <cellStyle name="Normal 65 4 2 5" xfId="11902"/>
    <cellStyle name="Normal 66 4 2 5" xfId="11903"/>
    <cellStyle name="Normal 67 4 2 5" xfId="11904"/>
    <cellStyle name="Normal 7 6 4 2 5" xfId="11905"/>
    <cellStyle name="Normal 71 4 2 5" xfId="11906"/>
    <cellStyle name="Normal 72 4 2 5" xfId="11907"/>
    <cellStyle name="Normal 73 4 2 5" xfId="11908"/>
    <cellStyle name="Normal 74 4 2 5" xfId="11909"/>
    <cellStyle name="Normal 76 4 2 5" xfId="11910"/>
    <cellStyle name="Normal 8 3 4 2 5" xfId="11911"/>
    <cellStyle name="Normal 81 4 2 5" xfId="11912"/>
    <cellStyle name="Normal 78 2 3 2 5" xfId="11913"/>
    <cellStyle name="Normal 5 3 2 3 2 5" xfId="11914"/>
    <cellStyle name="Normal 80 2 3 2 5" xfId="11915"/>
    <cellStyle name="Normal 79 2 3 2 5" xfId="11916"/>
    <cellStyle name="Normal 6 8 2 3 2 5" xfId="11917"/>
    <cellStyle name="Normal 5 2 2 3 2 5" xfId="11918"/>
    <cellStyle name="Normal 6 2 7 3 2 5" xfId="11919"/>
    <cellStyle name="Comma 2 2 3 2 3 2 5" xfId="11920"/>
    <cellStyle name="Comma 2 3 6 2 3 2 5" xfId="11921"/>
    <cellStyle name="Normal 18 2 2 3 2 5" xfId="11922"/>
    <cellStyle name="Normal 19 2 2 3 2 5" xfId="11923"/>
    <cellStyle name="Normal 2 2 3 2 3 2 5" xfId="11924"/>
    <cellStyle name="Normal 2 3 6 2 3 2 5" xfId="11925"/>
    <cellStyle name="Normal 2 3 2 2 3 2 5" xfId="11926"/>
    <cellStyle name="Normal 2 3 4 2 3 2 5" xfId="11927"/>
    <cellStyle name="Normal 2 3 5 2 3 2 5" xfId="11928"/>
    <cellStyle name="Normal 2 4 2 2 3 2 5" xfId="11929"/>
    <cellStyle name="Normal 2 5 2 3 2 5" xfId="11930"/>
    <cellStyle name="Normal 28 3 2 3 2 5" xfId="11931"/>
    <cellStyle name="Normal 3 2 2 2 3 2 5" xfId="11932"/>
    <cellStyle name="Normal 3 3 2 3 2 5" xfId="11933"/>
    <cellStyle name="Normal 30 3 2 3 2 5" xfId="11934"/>
    <cellStyle name="Normal 4 2 2 3 2 5" xfId="11935"/>
    <cellStyle name="Normal 40 2 2 3 2 5" xfId="11936"/>
    <cellStyle name="Normal 41 2 2 3 2 5" xfId="11937"/>
    <cellStyle name="Normal 42 2 2 3 2 5" xfId="11938"/>
    <cellStyle name="Normal 43 2 2 3 2 5" xfId="11939"/>
    <cellStyle name="Normal 44 2 2 3 2 5" xfId="11940"/>
    <cellStyle name="Normal 45 2 2 3 2 5" xfId="11941"/>
    <cellStyle name="Normal 46 2 2 3 2 5" xfId="11942"/>
    <cellStyle name="Normal 47 2 2 3 2 5" xfId="11943"/>
    <cellStyle name="Normal 51 2 3 2 5" xfId="11944"/>
    <cellStyle name="Normal 52 2 3 2 5" xfId="11945"/>
    <cellStyle name="Normal 53 2 3 2 5" xfId="11946"/>
    <cellStyle name="Normal 55 2 3 2 5" xfId="11947"/>
    <cellStyle name="Normal 56 2 3 2 5" xfId="11948"/>
    <cellStyle name="Normal 57 2 3 2 5" xfId="11949"/>
    <cellStyle name="Normal 6 2 3 2 3 2 5" xfId="11950"/>
    <cellStyle name="Normal 6 3 2 3 2 5" xfId="11951"/>
    <cellStyle name="Normal 60 2 3 2 5" xfId="11952"/>
    <cellStyle name="Normal 64 2 3 2 5" xfId="11953"/>
    <cellStyle name="Normal 65 2 3 2 5" xfId="11954"/>
    <cellStyle name="Normal 66 2 3 2 5" xfId="11955"/>
    <cellStyle name="Normal 67 2 3 2 5" xfId="11956"/>
    <cellStyle name="Normal 7 6 2 3 2 5" xfId="11957"/>
    <cellStyle name="Normal 71 2 3 2 5" xfId="11958"/>
    <cellStyle name="Normal 72 2 3 2 5" xfId="11959"/>
    <cellStyle name="Normal 73 2 3 2 5" xfId="11960"/>
    <cellStyle name="Normal 74 2 3 2 5" xfId="11961"/>
    <cellStyle name="Normal 76 2 3 2 5" xfId="11962"/>
    <cellStyle name="Normal 8 3 2 3 2 5" xfId="11963"/>
    <cellStyle name="Normal 81 2 3 2 5" xfId="11964"/>
    <cellStyle name="Normal 78 3 2 2 5" xfId="11965"/>
    <cellStyle name="Normal 5 3 3 2 2 5" xfId="11966"/>
    <cellStyle name="Normal 80 3 2 2 5" xfId="11967"/>
    <cellStyle name="Normal 79 3 2 2 5" xfId="11968"/>
    <cellStyle name="Normal 6 8 3 2 2 5" xfId="11969"/>
    <cellStyle name="Normal 5 2 3 2 2 5" xfId="11970"/>
    <cellStyle name="Normal 6 2 8 2 2 5" xfId="11971"/>
    <cellStyle name="Comma 2 2 3 3 2 2 5" xfId="11972"/>
    <cellStyle name="Comma 2 3 6 3 2 2 5" xfId="11973"/>
    <cellStyle name="Normal 18 2 3 2 2 5" xfId="11974"/>
    <cellStyle name="Normal 19 2 3 2 2 5" xfId="11975"/>
    <cellStyle name="Normal 2 2 3 3 2 2 5" xfId="11976"/>
    <cellStyle name="Normal 2 3 6 3 2 2 5" xfId="11977"/>
    <cellStyle name="Normal 2 3 2 3 2 2 5" xfId="11978"/>
    <cellStyle name="Normal 2 3 4 3 2 2 5" xfId="11979"/>
    <cellStyle name="Normal 2 3 5 3 2 2 5" xfId="11980"/>
    <cellStyle name="Normal 2 4 2 3 2 2 5" xfId="11981"/>
    <cellStyle name="Normal 2 5 3 2 2 5" xfId="11982"/>
    <cellStyle name="Normal 28 3 3 2 2 5" xfId="11983"/>
    <cellStyle name="Normal 3 2 2 3 2 2 5" xfId="11984"/>
    <cellStyle name="Normal 3 3 3 2 2 5" xfId="11985"/>
    <cellStyle name="Normal 30 3 3 2 2 5" xfId="11986"/>
    <cellStyle name="Normal 4 2 3 2 2 5" xfId="11987"/>
    <cellStyle name="Normal 40 2 3 2 2 5" xfId="11988"/>
    <cellStyle name="Normal 41 2 3 2 2 5" xfId="11989"/>
    <cellStyle name="Normal 42 2 3 2 2 5" xfId="11990"/>
    <cellStyle name="Normal 43 2 3 2 2 5" xfId="11991"/>
    <cellStyle name="Normal 44 2 3 2 2 5" xfId="11992"/>
    <cellStyle name="Normal 45 2 3 2 2 5" xfId="11993"/>
    <cellStyle name="Normal 46 2 3 2 2 5" xfId="11994"/>
    <cellStyle name="Normal 47 2 3 2 2 5" xfId="11995"/>
    <cellStyle name="Normal 51 3 2 2 5" xfId="11996"/>
    <cellStyle name="Normal 52 3 2 2 5" xfId="11997"/>
    <cellStyle name="Normal 53 3 2 2 5" xfId="11998"/>
    <cellStyle name="Normal 55 3 2 2 5" xfId="11999"/>
    <cellStyle name="Normal 56 3 2 2 5" xfId="12000"/>
    <cellStyle name="Normal 57 3 2 2 5" xfId="12001"/>
    <cellStyle name="Normal 6 2 3 3 2 2 5" xfId="12002"/>
    <cellStyle name="Normal 6 3 3 2 2 5" xfId="12003"/>
    <cellStyle name="Normal 60 3 2 2 5" xfId="12004"/>
    <cellStyle name="Normal 64 3 2 2 5" xfId="12005"/>
    <cellStyle name="Normal 65 3 2 2 5" xfId="12006"/>
    <cellStyle name="Normal 66 3 2 2 5" xfId="12007"/>
    <cellStyle name="Normal 67 3 2 2 5" xfId="12008"/>
    <cellStyle name="Normal 7 6 3 2 2 5" xfId="12009"/>
    <cellStyle name="Normal 71 3 2 2 5" xfId="12010"/>
    <cellStyle name="Normal 72 3 2 2 5" xfId="12011"/>
    <cellStyle name="Normal 73 3 2 2 5" xfId="12012"/>
    <cellStyle name="Normal 74 3 2 2 5" xfId="12013"/>
    <cellStyle name="Normal 76 3 2 2 5" xfId="12014"/>
    <cellStyle name="Normal 8 3 3 2 2 5" xfId="12015"/>
    <cellStyle name="Normal 81 3 2 2 5" xfId="12016"/>
    <cellStyle name="Normal 78 2 2 2 2 5" xfId="12017"/>
    <cellStyle name="Normal 5 3 2 2 2 2 5" xfId="12018"/>
    <cellStyle name="Normal 80 2 2 2 2 5" xfId="12019"/>
    <cellStyle name="Normal 79 2 2 2 2 5" xfId="12020"/>
    <cellStyle name="Normal 6 8 2 2 2 2 5" xfId="12021"/>
    <cellStyle name="Normal 5 2 2 2 2 2 5" xfId="12022"/>
    <cellStyle name="Normal 6 2 7 2 2 2 5" xfId="12023"/>
    <cellStyle name="Comma 2 2 3 2 2 2 2 5" xfId="12024"/>
    <cellStyle name="Comma 2 3 6 2 2 2 2 5" xfId="12025"/>
    <cellStyle name="Normal 18 2 2 2 2 2 5" xfId="12026"/>
    <cellStyle name="Normal 19 2 2 2 2 2 5" xfId="12027"/>
    <cellStyle name="Normal 2 2 3 2 2 2 2 5" xfId="12028"/>
    <cellStyle name="Normal 2 3 6 2 2 2 2 5" xfId="12029"/>
    <cellStyle name="Normal 2 3 2 2 2 2 2 5" xfId="12030"/>
    <cellStyle name="Normal 2 3 4 2 2 2 2 5" xfId="12031"/>
    <cellStyle name="Normal 2 3 5 2 2 2 2 5" xfId="12032"/>
    <cellStyle name="Normal 2 4 2 2 2 2 2 5" xfId="12033"/>
    <cellStyle name="Normal 2 5 2 2 2 2 5" xfId="12034"/>
    <cellStyle name="Normal 28 3 2 2 2 2 5" xfId="12035"/>
    <cellStyle name="Normal 3 2 2 2 2 2 2 5" xfId="12036"/>
    <cellStyle name="Normal 3 3 2 2 2 2 5" xfId="12037"/>
    <cellStyle name="Normal 30 3 2 2 2 2 5" xfId="12038"/>
    <cellStyle name="Normal 4 2 2 2 2 2 5" xfId="12039"/>
    <cellStyle name="Normal 40 2 2 2 2 2 5" xfId="12040"/>
    <cellStyle name="Normal 41 2 2 2 2 2 5" xfId="12041"/>
    <cellStyle name="Normal 42 2 2 2 2 2 5" xfId="12042"/>
    <cellStyle name="Normal 43 2 2 2 2 2 5" xfId="12043"/>
    <cellStyle name="Normal 44 2 2 2 2 2 5" xfId="12044"/>
    <cellStyle name="Normal 45 2 2 2 2 2 5" xfId="12045"/>
    <cellStyle name="Normal 46 2 2 2 2 2 5" xfId="12046"/>
    <cellStyle name="Normal 47 2 2 2 2 2 5" xfId="12047"/>
    <cellStyle name="Normal 51 2 2 2 2 5" xfId="12048"/>
    <cellStyle name="Normal 52 2 2 2 2 5" xfId="12049"/>
    <cellStyle name="Normal 53 2 2 2 2 5" xfId="12050"/>
    <cellStyle name="Normal 55 2 2 2 2 5" xfId="12051"/>
    <cellStyle name="Normal 56 2 2 2 2 5" xfId="12052"/>
    <cellStyle name="Normal 57 2 2 2 2 5" xfId="12053"/>
    <cellStyle name="Normal 6 2 3 2 2 2 2 5" xfId="12054"/>
    <cellStyle name="Normal 6 3 2 2 2 2 5" xfId="12055"/>
    <cellStyle name="Normal 60 2 2 2 2 5" xfId="12056"/>
    <cellStyle name="Normal 64 2 2 2 2 5" xfId="12057"/>
    <cellStyle name="Normal 65 2 2 2 2 5" xfId="12058"/>
    <cellStyle name="Normal 66 2 2 2 2 5" xfId="12059"/>
    <cellStyle name="Normal 67 2 2 2 2 5" xfId="12060"/>
    <cellStyle name="Normal 7 6 2 2 2 2 5" xfId="12061"/>
    <cellStyle name="Normal 71 2 2 2 2 5" xfId="12062"/>
    <cellStyle name="Normal 72 2 2 2 2 5" xfId="12063"/>
    <cellStyle name="Normal 73 2 2 2 2 5" xfId="12064"/>
    <cellStyle name="Normal 74 2 2 2 2 5" xfId="12065"/>
    <cellStyle name="Normal 76 2 2 2 2 5" xfId="12066"/>
    <cellStyle name="Normal 8 3 2 2 2 2 5" xfId="12067"/>
    <cellStyle name="Normal 81 2 2 2 2 5" xfId="12068"/>
    <cellStyle name="Normal 95 4" xfId="12069"/>
    <cellStyle name="Normal 78 6 4" xfId="12070"/>
    <cellStyle name="Normal 96 4" xfId="12071"/>
    <cellStyle name="Normal 5 3 6 4" xfId="12072"/>
    <cellStyle name="Normal 80 6 4" xfId="12073"/>
    <cellStyle name="Normal 79 6 4" xfId="12074"/>
    <cellStyle name="Normal 6 8 6 4" xfId="12075"/>
    <cellStyle name="Normal 5 2 6 4" xfId="12076"/>
    <cellStyle name="Normal 6 2 11 4" xfId="12077"/>
    <cellStyle name="Comma 2 2 3 6 4" xfId="12078"/>
    <cellStyle name="Comma 2 3 6 6 4" xfId="12079"/>
    <cellStyle name="Normal 18 2 6 4" xfId="12080"/>
    <cellStyle name="Normal 19 2 6 4" xfId="12081"/>
    <cellStyle name="Normal 2 2 3 6 4" xfId="12082"/>
    <cellStyle name="Normal 2 3 6 6 4" xfId="12083"/>
    <cellStyle name="Normal 2 3 2 6 4" xfId="12084"/>
    <cellStyle name="Normal 2 3 4 6 4" xfId="12085"/>
    <cellStyle name="Normal 2 3 5 6 4" xfId="12086"/>
    <cellStyle name="Normal 2 4 2 6 4" xfId="12087"/>
    <cellStyle name="Normal 2 5 6 4" xfId="12088"/>
    <cellStyle name="Normal 28 3 6 4" xfId="12089"/>
    <cellStyle name="Normal 3 2 2 6 4" xfId="12090"/>
    <cellStyle name="Normal 3 3 6 4" xfId="12091"/>
    <cellStyle name="Normal 30 3 6 4" xfId="12092"/>
    <cellStyle name="Normal 4 2 6 4" xfId="12093"/>
    <cellStyle name="Normal 40 2 6 4" xfId="12094"/>
    <cellStyle name="Normal 41 2 6 4" xfId="12095"/>
    <cellStyle name="Normal 42 2 6 4" xfId="12096"/>
    <cellStyle name="Normal 43 2 6 4" xfId="12097"/>
    <cellStyle name="Normal 44 2 6 4" xfId="12098"/>
    <cellStyle name="Normal 45 2 6 4" xfId="12099"/>
    <cellStyle name="Normal 46 2 6 4" xfId="12100"/>
    <cellStyle name="Normal 47 2 6 4" xfId="12101"/>
    <cellStyle name="Normal 51 6 4" xfId="12102"/>
    <cellStyle name="Normal 52 6 4" xfId="12103"/>
    <cellStyle name="Normal 53 6 4" xfId="12104"/>
    <cellStyle name="Normal 55 6 4" xfId="12105"/>
    <cellStyle name="Normal 56 6 4" xfId="12106"/>
    <cellStyle name="Normal 57 6 4" xfId="12107"/>
    <cellStyle name="Normal 6 2 3 6 4" xfId="12108"/>
    <cellStyle name="Normal 6 3 6 4" xfId="12109"/>
    <cellStyle name="Normal 60 6 4" xfId="12110"/>
    <cellStyle name="Normal 64 6 4" xfId="12111"/>
    <cellStyle name="Normal 65 6 4" xfId="12112"/>
    <cellStyle name="Normal 66 6 4" xfId="12113"/>
    <cellStyle name="Normal 67 6 4" xfId="12114"/>
    <cellStyle name="Normal 7 6 6 4" xfId="12115"/>
    <cellStyle name="Normal 71 6 4" xfId="12116"/>
    <cellStyle name="Normal 72 6 4" xfId="12117"/>
    <cellStyle name="Normal 73 6 4" xfId="12118"/>
    <cellStyle name="Normal 74 6 4" xfId="12119"/>
    <cellStyle name="Normal 76 6 4" xfId="12120"/>
    <cellStyle name="Normal 8 3 6 4" xfId="12121"/>
    <cellStyle name="Normal 81 6 4" xfId="12122"/>
    <cellStyle name="Normal 78 2 5 4" xfId="12123"/>
    <cellStyle name="Normal 5 3 2 5 4" xfId="12124"/>
    <cellStyle name="Normal 80 2 5 4" xfId="12125"/>
    <cellStyle name="Normal 79 2 5 4" xfId="12126"/>
    <cellStyle name="Normal 6 8 2 5 4" xfId="12127"/>
    <cellStyle name="Normal 5 2 2 5 4" xfId="12128"/>
    <cellStyle name="Normal 6 2 7 5 4" xfId="12129"/>
    <cellStyle name="Comma 2 2 3 2 5 4" xfId="12130"/>
    <cellStyle name="Comma 2 3 6 2 5 4" xfId="12131"/>
    <cellStyle name="Normal 18 2 2 5 4" xfId="12132"/>
    <cellStyle name="Normal 19 2 2 5 4" xfId="12133"/>
    <cellStyle name="Normal 2 2 3 2 5 4" xfId="12134"/>
    <cellStyle name="Normal 2 3 6 2 5 4" xfId="12135"/>
    <cellStyle name="Normal 2 3 2 2 5 4" xfId="12136"/>
    <cellStyle name="Normal 2 3 4 2 5 4" xfId="12137"/>
    <cellStyle name="Normal 2 3 5 2 5 4" xfId="12138"/>
    <cellStyle name="Normal 2 4 2 2 5 4" xfId="12139"/>
    <cellStyle name="Normal 2 5 2 5 4" xfId="12140"/>
    <cellStyle name="Normal 28 3 2 5 4" xfId="12141"/>
    <cellStyle name="Normal 3 2 2 2 5 4" xfId="12142"/>
    <cellStyle name="Normal 3 3 2 5 4" xfId="12143"/>
    <cellStyle name="Normal 30 3 2 5 4" xfId="12144"/>
    <cellStyle name="Normal 4 2 2 5 4" xfId="12145"/>
    <cellStyle name="Normal 40 2 2 5 4" xfId="12146"/>
    <cellStyle name="Normal 41 2 2 5 4" xfId="12147"/>
    <cellStyle name="Normal 42 2 2 5 4" xfId="12148"/>
    <cellStyle name="Normal 43 2 2 5 4" xfId="12149"/>
    <cellStyle name="Normal 44 2 2 5 4" xfId="12150"/>
    <cellStyle name="Normal 45 2 2 5 4" xfId="12151"/>
    <cellStyle name="Normal 46 2 2 5 4" xfId="12152"/>
    <cellStyle name="Normal 47 2 2 5 4" xfId="12153"/>
    <cellStyle name="Normal 51 2 5 4" xfId="12154"/>
    <cellStyle name="Normal 52 2 5 4" xfId="12155"/>
    <cellStyle name="Normal 53 2 5 4" xfId="12156"/>
    <cellStyle name="Normal 55 2 5 4" xfId="12157"/>
    <cellStyle name="Normal 56 2 5 4" xfId="12158"/>
    <cellStyle name="Normal 57 2 5 4" xfId="12159"/>
    <cellStyle name="Normal 6 2 3 2 5 4" xfId="12160"/>
    <cellStyle name="Normal 6 3 2 5 4" xfId="12161"/>
    <cellStyle name="Normal 60 2 5 4" xfId="12162"/>
    <cellStyle name="Normal 64 2 5 4" xfId="12163"/>
    <cellStyle name="Normal 65 2 5 4" xfId="12164"/>
    <cellStyle name="Normal 66 2 5 4" xfId="12165"/>
    <cellStyle name="Normal 67 2 5 4" xfId="12166"/>
    <cellStyle name="Normal 7 6 2 5 4" xfId="12167"/>
    <cellStyle name="Normal 71 2 5 4" xfId="12168"/>
    <cellStyle name="Normal 72 2 5 4" xfId="12169"/>
    <cellStyle name="Normal 73 2 5 4" xfId="12170"/>
    <cellStyle name="Normal 74 2 5 4" xfId="12171"/>
    <cellStyle name="Normal 76 2 5 4" xfId="12172"/>
    <cellStyle name="Normal 8 3 2 5 4" xfId="12173"/>
    <cellStyle name="Normal 81 2 5 4" xfId="12174"/>
    <cellStyle name="Normal 78 3 4 4" xfId="12175"/>
    <cellStyle name="Normal 5 3 3 4 4" xfId="12176"/>
    <cellStyle name="Normal 80 3 4 4" xfId="12177"/>
    <cellStyle name="Normal 79 3 4 4" xfId="12178"/>
    <cellStyle name="Normal 6 8 3 4 4" xfId="12179"/>
    <cellStyle name="Normal 5 2 3 4 4" xfId="12180"/>
    <cellStyle name="Normal 6 2 8 4 4" xfId="12181"/>
    <cellStyle name="Comma 2 2 3 3 4 4" xfId="12182"/>
    <cellStyle name="Comma 2 3 6 3 4 4" xfId="12183"/>
    <cellStyle name="Normal 18 2 3 4 4" xfId="12184"/>
    <cellStyle name="Normal 19 2 3 4 4" xfId="12185"/>
    <cellStyle name="Normal 2 2 3 3 4 4" xfId="12186"/>
    <cellStyle name="Normal 2 3 6 3 4 4" xfId="12187"/>
    <cellStyle name="Normal 2 3 2 3 4 4" xfId="12188"/>
    <cellStyle name="Normal 2 3 4 3 4 4" xfId="12189"/>
    <cellStyle name="Normal 2 3 5 3 4 4" xfId="12190"/>
    <cellStyle name="Normal 2 4 2 3 4 4" xfId="12191"/>
    <cellStyle name="Normal 2 5 3 4 4" xfId="12192"/>
    <cellStyle name="Normal 28 3 3 4 4" xfId="12193"/>
    <cellStyle name="Normal 3 2 2 3 4 4" xfId="12194"/>
    <cellStyle name="Normal 3 3 3 4 4" xfId="12195"/>
    <cellStyle name="Normal 30 3 3 4 4" xfId="12196"/>
    <cellStyle name="Normal 4 2 3 4 4" xfId="12197"/>
    <cellStyle name="Normal 40 2 3 4 4" xfId="12198"/>
    <cellStyle name="Normal 41 2 3 4 4" xfId="12199"/>
    <cellStyle name="Normal 42 2 3 4 4" xfId="12200"/>
    <cellStyle name="Normal 43 2 3 4 4" xfId="12201"/>
    <cellStyle name="Normal 44 2 3 4 4" xfId="12202"/>
    <cellStyle name="Normal 45 2 3 4 4" xfId="12203"/>
    <cellStyle name="Normal 46 2 3 4 4" xfId="12204"/>
    <cellStyle name="Normal 47 2 3 4 4" xfId="12205"/>
    <cellStyle name="Normal 51 3 4 4" xfId="12206"/>
    <cellStyle name="Normal 52 3 4 4" xfId="12207"/>
    <cellStyle name="Normal 53 3 4 4" xfId="12208"/>
    <cellStyle name="Normal 55 3 4 4" xfId="12209"/>
    <cellStyle name="Normal 56 3 4 4" xfId="12210"/>
    <cellStyle name="Normal 57 3 4 4" xfId="12211"/>
    <cellStyle name="Normal 6 2 3 3 4 4" xfId="12212"/>
    <cellStyle name="Normal 6 3 3 4 4" xfId="12213"/>
    <cellStyle name="Normal 60 3 4 4" xfId="12214"/>
    <cellStyle name="Normal 64 3 4 4" xfId="12215"/>
    <cellStyle name="Normal 65 3 4 4" xfId="12216"/>
    <cellStyle name="Normal 66 3 4 4" xfId="12217"/>
    <cellStyle name="Normal 67 3 4 4" xfId="12218"/>
    <cellStyle name="Normal 7 6 3 4 4" xfId="12219"/>
    <cellStyle name="Normal 71 3 4 4" xfId="12220"/>
    <cellStyle name="Normal 72 3 4 4" xfId="12221"/>
    <cellStyle name="Normal 73 3 4 4" xfId="12222"/>
    <cellStyle name="Normal 74 3 4 4" xfId="12223"/>
    <cellStyle name="Normal 76 3 4 4" xfId="12224"/>
    <cellStyle name="Normal 8 3 3 4 4" xfId="12225"/>
    <cellStyle name="Normal 81 3 4 4" xfId="12226"/>
    <cellStyle name="Normal 78 2 2 4 4" xfId="12227"/>
    <cellStyle name="Normal 5 3 2 2 4 4" xfId="12228"/>
    <cellStyle name="Normal 80 2 2 4 4" xfId="12229"/>
    <cellStyle name="Normal 79 2 2 4 4" xfId="12230"/>
    <cellStyle name="Normal 6 8 2 2 4 4" xfId="12231"/>
    <cellStyle name="Normal 5 2 2 2 4 4" xfId="12232"/>
    <cellStyle name="Normal 6 2 7 2 4 4" xfId="12233"/>
    <cellStyle name="Comma 2 2 3 2 2 4 4" xfId="12234"/>
    <cellStyle name="Comma 2 3 6 2 2 4 4" xfId="12235"/>
    <cellStyle name="Normal 18 2 2 2 4 4" xfId="12236"/>
    <cellStyle name="Normal 19 2 2 2 4 4" xfId="12237"/>
    <cellStyle name="Normal 2 2 3 2 2 4 4" xfId="12238"/>
    <cellStyle name="Normal 2 3 6 2 2 4 4" xfId="12239"/>
    <cellStyle name="Normal 2 3 2 2 2 4 4" xfId="12240"/>
    <cellStyle name="Normal 2 3 4 2 2 4 4" xfId="12241"/>
    <cellStyle name="Normal 2 3 5 2 2 4 4" xfId="12242"/>
    <cellStyle name="Normal 2 4 2 2 2 4 4" xfId="12243"/>
    <cellStyle name="Normal 2 5 2 2 4 4" xfId="12244"/>
    <cellStyle name="Normal 28 3 2 2 4 4" xfId="12245"/>
    <cellStyle name="Normal 3 2 2 2 2 4 4" xfId="12246"/>
    <cellStyle name="Normal 3 3 2 2 4 4" xfId="12247"/>
    <cellStyle name="Normal 30 3 2 2 4 4" xfId="12248"/>
    <cellStyle name="Normal 4 2 2 2 4 4" xfId="12249"/>
    <cellStyle name="Normal 40 2 2 2 4 4" xfId="12250"/>
    <cellStyle name="Normal 41 2 2 2 4 4" xfId="12251"/>
    <cellStyle name="Normal 42 2 2 2 4 4" xfId="12252"/>
    <cellStyle name="Normal 43 2 2 2 4 4" xfId="12253"/>
    <cellStyle name="Normal 44 2 2 2 4 4" xfId="12254"/>
    <cellStyle name="Normal 45 2 2 2 4 4" xfId="12255"/>
    <cellStyle name="Normal 46 2 2 2 4 4" xfId="12256"/>
    <cellStyle name="Normal 47 2 2 2 4 4" xfId="12257"/>
    <cellStyle name="Normal 51 2 2 4 4" xfId="12258"/>
    <cellStyle name="Normal 52 2 2 4 4" xfId="12259"/>
    <cellStyle name="Normal 53 2 2 4 4" xfId="12260"/>
    <cellStyle name="Normal 55 2 2 4 4" xfId="12261"/>
    <cellStyle name="Normal 56 2 2 4 4" xfId="12262"/>
    <cellStyle name="Normal 57 2 2 4 4" xfId="12263"/>
    <cellStyle name="Normal 6 2 3 2 2 4 4" xfId="12264"/>
    <cellStyle name="Normal 6 3 2 2 4 4" xfId="12265"/>
    <cellStyle name="Normal 60 2 2 4 4" xfId="12266"/>
    <cellStyle name="Normal 64 2 2 4 4" xfId="12267"/>
    <cellStyle name="Normal 65 2 2 4 4" xfId="12268"/>
    <cellStyle name="Normal 66 2 2 4 4" xfId="12269"/>
    <cellStyle name="Normal 67 2 2 4 4" xfId="12270"/>
    <cellStyle name="Normal 7 6 2 2 4 4" xfId="12271"/>
    <cellStyle name="Normal 71 2 2 4 4" xfId="12272"/>
    <cellStyle name="Normal 72 2 2 4 4" xfId="12273"/>
    <cellStyle name="Normal 73 2 2 4 4" xfId="12274"/>
    <cellStyle name="Normal 74 2 2 4 4" xfId="12275"/>
    <cellStyle name="Normal 76 2 2 4 4" xfId="12276"/>
    <cellStyle name="Normal 8 3 2 2 4 4" xfId="12277"/>
    <cellStyle name="Normal 81 2 2 4 4" xfId="12278"/>
    <cellStyle name="Normal 78 4 3 4" xfId="12279"/>
    <cellStyle name="Normal 5 3 4 3 4" xfId="12280"/>
    <cellStyle name="Normal 80 4 3 4" xfId="12281"/>
    <cellStyle name="Normal 79 4 3 4" xfId="12282"/>
    <cellStyle name="Normal 6 8 4 3 4" xfId="12283"/>
    <cellStyle name="Normal 5 2 4 3 4" xfId="12284"/>
    <cellStyle name="Normal 6 2 9 3 4" xfId="12285"/>
    <cellStyle name="Comma 2 2 3 4 3 4" xfId="12286"/>
    <cellStyle name="Comma 2 3 6 4 3 4" xfId="12287"/>
    <cellStyle name="Normal 18 2 4 3 4" xfId="12288"/>
    <cellStyle name="Normal 19 2 4 3 4" xfId="12289"/>
    <cellStyle name="Normal 2 2 3 4 3 4" xfId="12290"/>
    <cellStyle name="Normal 2 3 6 4 3 4" xfId="12291"/>
    <cellStyle name="Normal 2 3 2 4 3 4" xfId="12292"/>
    <cellStyle name="Normal 2 3 4 4 3 4" xfId="12293"/>
    <cellStyle name="Normal 2 3 5 4 3 4" xfId="12294"/>
    <cellStyle name="Normal 2 4 2 4 3 4" xfId="12295"/>
    <cellStyle name="Normal 2 5 4 3 4" xfId="12296"/>
    <cellStyle name="Normal 28 3 4 3 4" xfId="12297"/>
    <cellStyle name="Normal 3 2 2 4 3 4" xfId="12298"/>
    <cellStyle name="Normal 3 3 4 3 4" xfId="12299"/>
    <cellStyle name="Normal 30 3 4 3 4" xfId="12300"/>
    <cellStyle name="Normal 4 2 4 3 4" xfId="12301"/>
    <cellStyle name="Normal 40 2 4 3 4" xfId="12302"/>
    <cellStyle name="Normal 41 2 4 3 4" xfId="12303"/>
    <cellStyle name="Normal 42 2 4 3 4" xfId="12304"/>
    <cellStyle name="Normal 43 2 4 3 4" xfId="12305"/>
    <cellStyle name="Normal 44 2 4 3 4" xfId="12306"/>
    <cellStyle name="Normal 45 2 4 3 4" xfId="12307"/>
    <cellStyle name="Normal 46 2 4 3 4" xfId="12308"/>
    <cellStyle name="Normal 47 2 4 3 4" xfId="12309"/>
    <cellStyle name="Normal 51 4 3 4" xfId="12310"/>
    <cellStyle name="Normal 52 4 3 4" xfId="12311"/>
    <cellStyle name="Normal 53 4 3 4" xfId="12312"/>
    <cellStyle name="Normal 55 4 3 4" xfId="12313"/>
    <cellStyle name="Normal 56 4 3 4" xfId="12314"/>
    <cellStyle name="Normal 57 4 3 4" xfId="12315"/>
    <cellStyle name="Normal 6 2 3 4 3 4" xfId="12316"/>
    <cellStyle name="Normal 6 3 4 3 4" xfId="12317"/>
    <cellStyle name="Normal 60 4 3 4" xfId="12318"/>
    <cellStyle name="Normal 64 4 3 4" xfId="12319"/>
    <cellStyle name="Normal 65 4 3 4" xfId="12320"/>
    <cellStyle name="Normal 66 4 3 4" xfId="12321"/>
    <cellStyle name="Normal 67 4 3 4" xfId="12322"/>
    <cellStyle name="Normal 7 6 4 3 4" xfId="12323"/>
    <cellStyle name="Normal 71 4 3 4" xfId="12324"/>
    <cellStyle name="Normal 72 4 3 4" xfId="12325"/>
    <cellStyle name="Normal 73 4 3 4" xfId="12326"/>
    <cellStyle name="Normal 74 4 3 4" xfId="12327"/>
    <cellStyle name="Normal 76 4 3 4" xfId="12328"/>
    <cellStyle name="Normal 8 3 4 3 4" xfId="12329"/>
    <cellStyle name="Normal 81 4 3 4" xfId="12330"/>
    <cellStyle name="Normal 78 2 3 3 4" xfId="12331"/>
    <cellStyle name="Normal 5 3 2 3 3 4" xfId="12332"/>
    <cellStyle name="Normal 80 2 3 3 4" xfId="12333"/>
    <cellStyle name="Normal 79 2 3 3 4" xfId="12334"/>
    <cellStyle name="Normal 6 8 2 3 3 4" xfId="12335"/>
    <cellStyle name="Normal 5 2 2 3 3 4" xfId="12336"/>
    <cellStyle name="Normal 6 2 7 3 3 4" xfId="12337"/>
    <cellStyle name="Comma 2 2 3 2 3 3 4" xfId="12338"/>
    <cellStyle name="Comma 2 3 6 2 3 3 4" xfId="12339"/>
    <cellStyle name="Normal 18 2 2 3 3 4" xfId="12340"/>
    <cellStyle name="Normal 19 2 2 3 3 4" xfId="12341"/>
    <cellStyle name="Normal 2 2 3 2 3 3 4" xfId="12342"/>
    <cellStyle name="Normal 2 3 6 2 3 3 4" xfId="12343"/>
    <cellStyle name="Normal 2 3 2 2 3 3 4" xfId="12344"/>
    <cellStyle name="Normal 2 3 4 2 3 3 4" xfId="12345"/>
    <cellStyle name="Normal 2 3 5 2 3 3 4" xfId="12346"/>
    <cellStyle name="Normal 2 4 2 2 3 3 4" xfId="12347"/>
    <cellStyle name="Normal 2 5 2 3 3 4" xfId="12348"/>
    <cellStyle name="Normal 28 3 2 3 3 4" xfId="12349"/>
    <cellStyle name="Normal 3 2 2 2 3 3 4" xfId="12350"/>
    <cellStyle name="Normal 3 3 2 3 3 4" xfId="12351"/>
    <cellStyle name="Normal 30 3 2 3 3 4" xfId="12352"/>
    <cellStyle name="Normal 4 2 2 3 3 4" xfId="12353"/>
    <cellStyle name="Normal 40 2 2 3 3 4" xfId="12354"/>
    <cellStyle name="Normal 41 2 2 3 3 4" xfId="12355"/>
    <cellStyle name="Normal 42 2 2 3 3 4" xfId="12356"/>
    <cellStyle name="Normal 43 2 2 3 3 4" xfId="12357"/>
    <cellStyle name="Normal 44 2 2 3 3 4" xfId="12358"/>
    <cellStyle name="Normal 45 2 2 3 3 4" xfId="12359"/>
    <cellStyle name="Normal 46 2 2 3 3 4" xfId="12360"/>
    <cellStyle name="Normal 47 2 2 3 3 4" xfId="12361"/>
    <cellStyle name="Normal 51 2 3 3 4" xfId="12362"/>
    <cellStyle name="Normal 52 2 3 3 4" xfId="12363"/>
    <cellStyle name="Normal 53 2 3 3 4" xfId="12364"/>
    <cellStyle name="Normal 55 2 3 3 4" xfId="12365"/>
    <cellStyle name="Normal 56 2 3 3 4" xfId="12366"/>
    <cellStyle name="Normal 57 2 3 3 4" xfId="12367"/>
    <cellStyle name="Normal 6 2 3 2 3 3 4" xfId="12368"/>
    <cellStyle name="Normal 6 3 2 3 3 4" xfId="12369"/>
    <cellStyle name="Normal 60 2 3 3 4" xfId="12370"/>
    <cellStyle name="Normal 64 2 3 3 4" xfId="12371"/>
    <cellStyle name="Normal 65 2 3 3 4" xfId="12372"/>
    <cellStyle name="Normal 66 2 3 3 4" xfId="12373"/>
    <cellStyle name="Normal 67 2 3 3 4" xfId="12374"/>
    <cellStyle name="Normal 7 6 2 3 3 4" xfId="12375"/>
    <cellStyle name="Normal 71 2 3 3 4" xfId="12376"/>
    <cellStyle name="Normal 72 2 3 3 4" xfId="12377"/>
    <cellStyle name="Normal 73 2 3 3 4" xfId="12378"/>
    <cellStyle name="Normal 74 2 3 3 4" xfId="12379"/>
    <cellStyle name="Normal 76 2 3 3 4" xfId="12380"/>
    <cellStyle name="Normal 8 3 2 3 3 4" xfId="12381"/>
    <cellStyle name="Normal 81 2 3 3 4" xfId="12382"/>
    <cellStyle name="Normal 78 3 2 3 4" xfId="12383"/>
    <cellStyle name="Normal 5 3 3 2 3 4" xfId="12384"/>
    <cellStyle name="Normal 80 3 2 3 4" xfId="12385"/>
    <cellStyle name="Normal 79 3 2 3 4" xfId="12386"/>
    <cellStyle name="Normal 6 8 3 2 3 4" xfId="12387"/>
    <cellStyle name="Normal 5 2 3 2 3 4" xfId="12388"/>
    <cellStyle name="Normal 6 2 8 2 3 4" xfId="12389"/>
    <cellStyle name="Comma 2 2 3 3 2 3 4" xfId="12390"/>
    <cellStyle name="Comma 2 3 6 3 2 3 4" xfId="12391"/>
    <cellStyle name="Normal 18 2 3 2 3 4" xfId="12392"/>
    <cellStyle name="Normal 19 2 3 2 3 4" xfId="12393"/>
    <cellStyle name="Normal 2 2 3 3 2 3 4" xfId="12394"/>
    <cellStyle name="Normal 2 3 6 3 2 3 4" xfId="12395"/>
    <cellStyle name="Normal 2 3 2 3 2 3 4" xfId="12396"/>
    <cellStyle name="Normal 2 3 4 3 2 3 4" xfId="12397"/>
    <cellStyle name="Normal 2 3 5 3 2 3 4" xfId="12398"/>
    <cellStyle name="Normal 2 4 2 3 2 3 4" xfId="12399"/>
    <cellStyle name="Normal 2 5 3 2 3 4" xfId="12400"/>
    <cellStyle name="Normal 28 3 3 2 3 4" xfId="12401"/>
    <cellStyle name="Normal 3 2 2 3 2 3 4" xfId="12402"/>
    <cellStyle name="Normal 3 3 3 2 3 4" xfId="12403"/>
    <cellStyle name="Normal 30 3 3 2 3 4" xfId="12404"/>
    <cellStyle name="Normal 4 2 3 2 3 4" xfId="12405"/>
    <cellStyle name="Normal 40 2 3 2 3 4" xfId="12406"/>
    <cellStyle name="Normal 41 2 3 2 3 4" xfId="12407"/>
    <cellStyle name="Normal 42 2 3 2 3 4" xfId="12408"/>
    <cellStyle name="Normal 43 2 3 2 3 4" xfId="12409"/>
    <cellStyle name="Normal 44 2 3 2 3 4" xfId="12410"/>
    <cellStyle name="Normal 45 2 3 2 3 4" xfId="12411"/>
    <cellStyle name="Normal 46 2 3 2 3 4" xfId="12412"/>
    <cellStyle name="Normal 47 2 3 2 3 4" xfId="12413"/>
    <cellStyle name="Normal 51 3 2 3 4" xfId="12414"/>
    <cellStyle name="Normal 52 3 2 3 4" xfId="12415"/>
    <cellStyle name="Normal 53 3 2 3 4" xfId="12416"/>
    <cellStyle name="Normal 55 3 2 3 4" xfId="12417"/>
    <cellStyle name="Normal 56 3 2 3 4" xfId="12418"/>
    <cellStyle name="Normal 57 3 2 3 4" xfId="12419"/>
    <cellStyle name="Normal 6 2 3 3 2 3 4" xfId="12420"/>
    <cellStyle name="Normal 6 3 3 2 3 4" xfId="12421"/>
    <cellStyle name="Normal 60 3 2 3 4" xfId="12422"/>
    <cellStyle name="Normal 64 3 2 3 4" xfId="12423"/>
    <cellStyle name="Normal 65 3 2 3 4" xfId="12424"/>
    <cellStyle name="Normal 66 3 2 3 4" xfId="12425"/>
    <cellStyle name="Normal 67 3 2 3 4" xfId="12426"/>
    <cellStyle name="Normal 7 6 3 2 3 4" xfId="12427"/>
    <cellStyle name="Normal 71 3 2 3 4" xfId="12428"/>
    <cellStyle name="Normal 72 3 2 3 4" xfId="12429"/>
    <cellStyle name="Normal 73 3 2 3 4" xfId="12430"/>
    <cellStyle name="Normal 74 3 2 3 4" xfId="12431"/>
    <cellStyle name="Normal 76 3 2 3 4" xfId="12432"/>
    <cellStyle name="Normal 8 3 3 2 3 4" xfId="12433"/>
    <cellStyle name="Normal 81 3 2 3 4" xfId="12434"/>
    <cellStyle name="Normal 78 2 2 2 3 4" xfId="12435"/>
    <cellStyle name="Normal 5 3 2 2 2 3 4" xfId="12436"/>
    <cellStyle name="Normal 80 2 2 2 3 4" xfId="12437"/>
    <cellStyle name="Normal 79 2 2 2 3 4" xfId="12438"/>
    <cellStyle name="Normal 6 8 2 2 2 3 4" xfId="12439"/>
    <cellStyle name="Normal 5 2 2 2 2 3 4" xfId="12440"/>
    <cellStyle name="Normal 6 2 7 2 2 3 4" xfId="12441"/>
    <cellStyle name="Comma 2 2 3 2 2 2 3 4" xfId="12442"/>
    <cellStyle name="Comma 2 3 6 2 2 2 3 4" xfId="12443"/>
    <cellStyle name="Normal 18 2 2 2 2 3 4" xfId="12444"/>
    <cellStyle name="Normal 19 2 2 2 2 3 4" xfId="12445"/>
    <cellStyle name="Normal 2 2 3 2 2 2 3 4" xfId="12446"/>
    <cellStyle name="Normal 2 3 6 2 2 2 3 4" xfId="12447"/>
    <cellStyle name="Normal 2 3 2 2 2 2 3 4" xfId="12448"/>
    <cellStyle name="Normal 2 3 4 2 2 2 3 4" xfId="12449"/>
    <cellStyle name="Normal 2 3 5 2 2 2 3 4" xfId="12450"/>
    <cellStyle name="Normal 2 4 2 2 2 2 3 4" xfId="12451"/>
    <cellStyle name="Normal 2 5 2 2 2 3 4" xfId="12452"/>
    <cellStyle name="Normal 28 3 2 2 2 3 4" xfId="12453"/>
    <cellStyle name="Normal 3 2 2 2 2 2 3 4" xfId="12454"/>
    <cellStyle name="Normal 3 3 2 2 2 3 4" xfId="12455"/>
    <cellStyle name="Normal 30 3 2 2 2 3 4" xfId="12456"/>
    <cellStyle name="Normal 4 2 2 2 2 3 4" xfId="12457"/>
    <cellStyle name="Normal 40 2 2 2 2 3 4" xfId="12458"/>
    <cellStyle name="Normal 41 2 2 2 2 3 4" xfId="12459"/>
    <cellStyle name="Normal 42 2 2 2 2 3 4" xfId="12460"/>
    <cellStyle name="Normal 43 2 2 2 2 3 4" xfId="12461"/>
    <cellStyle name="Normal 44 2 2 2 2 3 4" xfId="12462"/>
    <cellStyle name="Normal 45 2 2 2 2 3 4" xfId="12463"/>
    <cellStyle name="Normal 46 2 2 2 2 3 4" xfId="12464"/>
    <cellStyle name="Normal 47 2 2 2 2 3 4" xfId="12465"/>
    <cellStyle name="Normal 51 2 2 2 3 4" xfId="12466"/>
    <cellStyle name="Normal 52 2 2 2 3 4" xfId="12467"/>
    <cellStyle name="Normal 53 2 2 2 3 4" xfId="12468"/>
    <cellStyle name="Normal 55 2 2 2 3 4" xfId="12469"/>
    <cellStyle name="Normal 56 2 2 2 3 4" xfId="12470"/>
    <cellStyle name="Normal 57 2 2 2 3 4" xfId="12471"/>
    <cellStyle name="Normal 6 2 3 2 2 2 3 4" xfId="12472"/>
    <cellStyle name="Normal 6 3 2 2 2 3 4" xfId="12473"/>
    <cellStyle name="Normal 60 2 2 2 3 4" xfId="12474"/>
    <cellStyle name="Normal 64 2 2 2 3 4" xfId="12475"/>
    <cellStyle name="Normal 65 2 2 2 3 4" xfId="12476"/>
    <cellStyle name="Normal 66 2 2 2 3 4" xfId="12477"/>
    <cellStyle name="Normal 67 2 2 2 3 4" xfId="12478"/>
    <cellStyle name="Normal 7 6 2 2 2 3 4" xfId="12479"/>
    <cellStyle name="Normal 71 2 2 2 3 4" xfId="12480"/>
    <cellStyle name="Normal 72 2 2 2 3 4" xfId="12481"/>
    <cellStyle name="Normal 73 2 2 2 3 4" xfId="12482"/>
    <cellStyle name="Normal 74 2 2 2 3 4" xfId="12483"/>
    <cellStyle name="Normal 76 2 2 2 3 4" xfId="12484"/>
    <cellStyle name="Normal 8 3 2 2 2 3 4" xfId="12485"/>
    <cellStyle name="Normal 81 2 2 2 3 4" xfId="12486"/>
    <cellStyle name="Normal 90 2 4" xfId="12487"/>
    <cellStyle name="Normal 78 5 2 4" xfId="12488"/>
    <cellStyle name="Normal 91 2 4" xfId="12489"/>
    <cellStyle name="Normal 5 3 5 2 4" xfId="12490"/>
    <cellStyle name="Normal 80 5 2 4" xfId="12491"/>
    <cellStyle name="Normal 79 5 2 4" xfId="12492"/>
    <cellStyle name="Normal 6 8 5 2 4" xfId="12493"/>
    <cellStyle name="Normal 5 2 5 2 4" xfId="12494"/>
    <cellStyle name="Normal 6 2 10 2 4" xfId="12495"/>
    <cellStyle name="Comma 2 2 3 5 2 4" xfId="12496"/>
    <cellStyle name="Comma 2 3 6 5 2 4" xfId="12497"/>
    <cellStyle name="Normal 18 2 5 2 4" xfId="12498"/>
    <cellStyle name="Normal 19 2 5 2 4" xfId="12499"/>
    <cellStyle name="Normal 2 2 3 5 2 4" xfId="12500"/>
    <cellStyle name="Normal 2 3 6 5 2 4" xfId="12501"/>
    <cellStyle name="Normal 2 3 2 5 2 4" xfId="12502"/>
    <cellStyle name="Normal 2 3 4 5 2 4" xfId="12503"/>
    <cellStyle name="Normal 2 3 5 5 2 4" xfId="12504"/>
    <cellStyle name="Normal 2 4 2 5 2 4" xfId="12505"/>
    <cellStyle name="Normal 2 5 5 2 4" xfId="12506"/>
    <cellStyle name="Normal 28 3 5 2 4" xfId="12507"/>
    <cellStyle name="Normal 3 2 2 5 2 4" xfId="12508"/>
    <cellStyle name="Normal 3 3 5 2 4" xfId="12509"/>
    <cellStyle name="Normal 30 3 5 2 4" xfId="12510"/>
    <cellStyle name="Normal 4 2 5 2 4" xfId="12511"/>
    <cellStyle name="Normal 40 2 5 2 4" xfId="12512"/>
    <cellStyle name="Normal 41 2 5 2 4" xfId="12513"/>
    <cellStyle name="Normal 42 2 5 2 4" xfId="12514"/>
    <cellStyle name="Normal 43 2 5 2 4" xfId="12515"/>
    <cellStyle name="Normal 44 2 5 2 4" xfId="12516"/>
    <cellStyle name="Normal 45 2 5 2 4" xfId="12517"/>
    <cellStyle name="Normal 46 2 5 2 4" xfId="12518"/>
    <cellStyle name="Normal 47 2 5 2 4" xfId="12519"/>
    <cellStyle name="Normal 51 5 2 4" xfId="12520"/>
    <cellStyle name="Normal 52 5 2 4" xfId="12521"/>
    <cellStyle name="Normal 53 5 2 4" xfId="12522"/>
    <cellStyle name="Normal 55 5 2 4" xfId="12523"/>
    <cellStyle name="Normal 56 5 2 4" xfId="12524"/>
    <cellStyle name="Normal 57 5 2 4" xfId="12525"/>
    <cellStyle name="Normal 6 2 3 5 2 4" xfId="12526"/>
    <cellStyle name="Normal 6 3 5 2 4" xfId="12527"/>
    <cellStyle name="Normal 60 5 2 4" xfId="12528"/>
    <cellStyle name="Normal 64 5 2 4" xfId="12529"/>
    <cellStyle name="Normal 65 5 2 4" xfId="12530"/>
    <cellStyle name="Normal 66 5 2 4" xfId="12531"/>
    <cellStyle name="Normal 67 5 2 4" xfId="12532"/>
    <cellStyle name="Normal 7 6 5 2 4" xfId="12533"/>
    <cellStyle name="Normal 71 5 2 4" xfId="12534"/>
    <cellStyle name="Normal 72 5 2 4" xfId="12535"/>
    <cellStyle name="Normal 73 5 2 4" xfId="12536"/>
    <cellStyle name="Normal 74 5 2 4" xfId="12537"/>
    <cellStyle name="Normal 76 5 2 4" xfId="12538"/>
    <cellStyle name="Normal 8 3 5 2 4" xfId="12539"/>
    <cellStyle name="Normal 81 5 2 4" xfId="12540"/>
    <cellStyle name="Normal 78 2 4 2 4" xfId="12541"/>
    <cellStyle name="Normal 5 3 2 4 2 4" xfId="12542"/>
    <cellStyle name="Normal 80 2 4 2 4" xfId="12543"/>
    <cellStyle name="Normal 79 2 4 2 4" xfId="12544"/>
    <cellStyle name="Normal 6 8 2 4 2 4" xfId="12545"/>
    <cellStyle name="Normal 5 2 2 4 2 4" xfId="12546"/>
    <cellStyle name="Normal 6 2 7 4 2 4" xfId="12547"/>
    <cellStyle name="Comma 2 2 3 2 4 2 4" xfId="12548"/>
    <cellStyle name="Comma 2 3 6 2 4 2 4" xfId="12549"/>
    <cellStyle name="Normal 18 2 2 4 2 4" xfId="12550"/>
    <cellStyle name="Normal 19 2 2 4 2 4" xfId="12551"/>
    <cellStyle name="Normal 2 2 3 2 4 2 4" xfId="12552"/>
    <cellStyle name="Normal 2 3 6 2 4 2 4" xfId="12553"/>
    <cellStyle name="Normal 2 3 2 2 4 2 4" xfId="12554"/>
    <cellStyle name="Normal 2 3 4 2 4 2 4" xfId="12555"/>
    <cellStyle name="Normal 2 3 5 2 4 2 4" xfId="12556"/>
    <cellStyle name="Normal 2 4 2 2 4 2 4" xfId="12557"/>
    <cellStyle name="Normal 2 5 2 4 2 4" xfId="12558"/>
    <cellStyle name="Normal 28 3 2 4 2 4" xfId="12559"/>
    <cellStyle name="Normal 3 2 2 2 4 2 4" xfId="12560"/>
    <cellStyle name="Normal 3 3 2 4 2 4" xfId="12561"/>
    <cellStyle name="Normal 30 3 2 4 2 4" xfId="12562"/>
    <cellStyle name="Normal 4 2 2 4 2 4" xfId="12563"/>
    <cellStyle name="Normal 40 2 2 4 2 4" xfId="12564"/>
    <cellStyle name="Normal 41 2 2 4 2 4" xfId="12565"/>
    <cellStyle name="Normal 42 2 2 4 2 4" xfId="12566"/>
    <cellStyle name="Normal 43 2 2 4 2 4" xfId="12567"/>
    <cellStyle name="Normal 44 2 2 4 2 4" xfId="12568"/>
    <cellStyle name="Normal 45 2 2 4 2 4" xfId="12569"/>
    <cellStyle name="Normal 46 2 2 4 2 4" xfId="12570"/>
    <cellStyle name="Normal 47 2 2 4 2 4" xfId="12571"/>
    <cellStyle name="Normal 51 2 4 2 4" xfId="12572"/>
    <cellStyle name="Normal 52 2 4 2 4" xfId="12573"/>
    <cellStyle name="Normal 53 2 4 2 4" xfId="12574"/>
    <cellStyle name="Normal 55 2 4 2 4" xfId="12575"/>
    <cellStyle name="Normal 56 2 4 2 4" xfId="12576"/>
    <cellStyle name="Normal 57 2 4 2 4" xfId="12577"/>
    <cellStyle name="Normal 6 2 3 2 4 2 4" xfId="12578"/>
    <cellStyle name="Normal 6 3 2 4 2 4" xfId="12579"/>
    <cellStyle name="Normal 60 2 4 2 4" xfId="12580"/>
    <cellStyle name="Normal 64 2 4 2 4" xfId="12581"/>
    <cellStyle name="Normal 65 2 4 2 4" xfId="12582"/>
    <cellStyle name="Normal 66 2 4 2 4" xfId="12583"/>
    <cellStyle name="Normal 67 2 4 2 4" xfId="12584"/>
    <cellStyle name="Normal 7 6 2 4 2 4" xfId="12585"/>
    <cellStyle name="Normal 71 2 4 2 4" xfId="12586"/>
    <cellStyle name="Normal 72 2 4 2 4" xfId="12587"/>
    <cellStyle name="Normal 73 2 4 2 4" xfId="12588"/>
    <cellStyle name="Normal 74 2 4 2 4" xfId="12589"/>
    <cellStyle name="Normal 76 2 4 2 4" xfId="12590"/>
    <cellStyle name="Normal 8 3 2 4 2 4" xfId="12591"/>
    <cellStyle name="Normal 81 2 4 2 4" xfId="12592"/>
    <cellStyle name="Normal 78 3 3 2 4" xfId="12593"/>
    <cellStyle name="Normal 5 3 3 3 2 4" xfId="12594"/>
    <cellStyle name="Normal 80 3 3 2 4" xfId="12595"/>
    <cellStyle name="Normal 79 3 3 2 4" xfId="12596"/>
    <cellStyle name="Normal 6 8 3 3 2 4" xfId="12597"/>
    <cellStyle name="Normal 5 2 3 3 2 4" xfId="12598"/>
    <cellStyle name="Normal 6 2 8 3 2 4" xfId="12599"/>
    <cellStyle name="Comma 2 2 3 3 3 2 4" xfId="12600"/>
    <cellStyle name="Comma 2 3 6 3 3 2 4" xfId="12601"/>
    <cellStyle name="Normal 18 2 3 3 2 4" xfId="12602"/>
    <cellStyle name="Normal 19 2 3 3 2 4" xfId="12603"/>
    <cellStyle name="Normal 2 2 3 3 3 2 4" xfId="12604"/>
    <cellStyle name="Normal 2 3 6 3 3 2 4" xfId="12605"/>
    <cellStyle name="Normal 2 3 2 3 3 2 4" xfId="12606"/>
    <cellStyle name="Normal 2 3 4 3 3 2 4" xfId="12607"/>
    <cellStyle name="Normal 2 3 5 3 3 2 4" xfId="12608"/>
    <cellStyle name="Normal 2 4 2 3 3 2 4" xfId="12609"/>
    <cellStyle name="Normal 2 5 3 3 2 4" xfId="12610"/>
    <cellStyle name="Normal 28 3 3 3 2 4" xfId="12611"/>
    <cellStyle name="Normal 3 2 2 3 3 2 4" xfId="12612"/>
    <cellStyle name="Normal 3 3 3 3 2 4" xfId="12613"/>
    <cellStyle name="Normal 30 3 3 3 2 4" xfId="12614"/>
    <cellStyle name="Normal 4 2 3 3 2 4" xfId="12615"/>
    <cellStyle name="Normal 40 2 3 3 2 4" xfId="12616"/>
    <cellStyle name="Normal 41 2 3 3 2 4" xfId="12617"/>
    <cellStyle name="Normal 42 2 3 3 2 4" xfId="12618"/>
    <cellStyle name="Normal 43 2 3 3 2 4" xfId="12619"/>
    <cellStyle name="Normal 44 2 3 3 2 4" xfId="12620"/>
    <cellStyle name="Normal 45 2 3 3 2 4" xfId="12621"/>
    <cellStyle name="Normal 46 2 3 3 2 4" xfId="12622"/>
    <cellStyle name="Normal 47 2 3 3 2 4" xfId="12623"/>
    <cellStyle name="Normal 51 3 3 2 4" xfId="12624"/>
    <cellStyle name="Normal 52 3 3 2 4" xfId="12625"/>
    <cellStyle name="Normal 53 3 3 2 4" xfId="12626"/>
    <cellStyle name="Normal 55 3 3 2 4" xfId="12627"/>
    <cellStyle name="Normal 56 3 3 2 4" xfId="12628"/>
    <cellStyle name="Normal 57 3 3 2 4" xfId="12629"/>
    <cellStyle name="Normal 6 2 3 3 3 2 4" xfId="12630"/>
    <cellStyle name="Normal 6 3 3 3 2 4" xfId="12631"/>
    <cellStyle name="Normal 60 3 3 2 4" xfId="12632"/>
    <cellStyle name="Normal 64 3 3 2 4" xfId="12633"/>
    <cellStyle name="Normal 65 3 3 2 4" xfId="12634"/>
    <cellStyle name="Normal 66 3 3 2 4" xfId="12635"/>
    <cellStyle name="Normal 67 3 3 2 4" xfId="12636"/>
    <cellStyle name="Normal 7 6 3 3 2 4" xfId="12637"/>
    <cellStyle name="Normal 71 3 3 2 4" xfId="12638"/>
    <cellStyle name="Normal 72 3 3 2 4" xfId="12639"/>
    <cellStyle name="Normal 73 3 3 2 4" xfId="12640"/>
    <cellStyle name="Normal 74 3 3 2 4" xfId="12641"/>
    <cellStyle name="Normal 76 3 3 2 4" xfId="12642"/>
    <cellStyle name="Normal 8 3 3 3 2 4" xfId="12643"/>
    <cellStyle name="Normal 81 3 3 2 4" xfId="12644"/>
    <cellStyle name="Normal 78 2 2 3 2 4" xfId="12645"/>
    <cellStyle name="Normal 5 3 2 2 3 2 4" xfId="12646"/>
    <cellStyle name="Normal 80 2 2 3 2 4" xfId="12647"/>
    <cellStyle name="Normal 79 2 2 3 2 4" xfId="12648"/>
    <cellStyle name="Normal 6 8 2 2 3 2 4" xfId="12649"/>
    <cellStyle name="Normal 5 2 2 2 3 2 4" xfId="12650"/>
    <cellStyle name="Normal 6 2 7 2 3 2 4" xfId="12651"/>
    <cellStyle name="Comma 2 2 3 2 2 3 2 4" xfId="12652"/>
    <cellStyle name="Comma 2 3 6 2 2 3 2 4" xfId="12653"/>
    <cellStyle name="Normal 18 2 2 2 3 2 4" xfId="12654"/>
    <cellStyle name="Normal 19 2 2 2 3 2 4" xfId="12655"/>
    <cellStyle name="Normal 2 2 3 2 2 3 2 4" xfId="12656"/>
    <cellStyle name="Normal 2 3 6 2 2 3 2 4" xfId="12657"/>
    <cellStyle name="Normal 2 3 2 2 2 3 2 4" xfId="12658"/>
    <cellStyle name="Normal 2 3 4 2 2 3 2 4" xfId="12659"/>
    <cellStyle name="Normal 2 3 5 2 2 3 2 4" xfId="12660"/>
    <cellStyle name="Normal 2 4 2 2 2 3 2 4" xfId="12661"/>
    <cellStyle name="Normal 2 5 2 2 3 2 4" xfId="12662"/>
    <cellStyle name="Normal 28 3 2 2 3 2 4" xfId="12663"/>
    <cellStyle name="Normal 3 2 2 2 2 3 2 4" xfId="12664"/>
    <cellStyle name="Normal 3 3 2 2 3 2 4" xfId="12665"/>
    <cellStyle name="Normal 30 3 2 2 3 2 4" xfId="12666"/>
    <cellStyle name="Normal 4 2 2 2 3 2 4" xfId="12667"/>
    <cellStyle name="Normal 40 2 2 2 3 2 4" xfId="12668"/>
    <cellStyle name="Normal 41 2 2 2 3 2 4" xfId="12669"/>
    <cellStyle name="Normal 42 2 2 2 3 2 4" xfId="12670"/>
    <cellStyle name="Normal 43 2 2 2 3 2 4" xfId="12671"/>
    <cellStyle name="Normal 44 2 2 2 3 2 4" xfId="12672"/>
    <cellStyle name="Normal 45 2 2 2 3 2 4" xfId="12673"/>
    <cellStyle name="Normal 46 2 2 2 3 2 4" xfId="12674"/>
    <cellStyle name="Normal 47 2 2 2 3 2 4" xfId="12675"/>
    <cellStyle name="Normal 51 2 2 3 2 4" xfId="12676"/>
    <cellStyle name="Normal 52 2 2 3 2 4" xfId="12677"/>
    <cellStyle name="Normal 53 2 2 3 2 4" xfId="12678"/>
    <cellStyle name="Normal 55 2 2 3 2 4" xfId="12679"/>
    <cellStyle name="Normal 56 2 2 3 2 4" xfId="12680"/>
    <cellStyle name="Normal 57 2 2 3 2 4" xfId="12681"/>
    <cellStyle name="Normal 6 2 3 2 2 3 2 4" xfId="12682"/>
    <cellStyle name="Normal 6 3 2 2 3 2 4" xfId="12683"/>
    <cellStyle name="Normal 60 2 2 3 2 4" xfId="12684"/>
    <cellStyle name="Normal 64 2 2 3 2 4" xfId="12685"/>
    <cellStyle name="Normal 65 2 2 3 2 4" xfId="12686"/>
    <cellStyle name="Normal 66 2 2 3 2 4" xfId="12687"/>
    <cellStyle name="Normal 67 2 2 3 2 4" xfId="12688"/>
    <cellStyle name="Normal 7 6 2 2 3 2 4" xfId="12689"/>
    <cellStyle name="Normal 71 2 2 3 2 4" xfId="12690"/>
    <cellStyle name="Normal 72 2 2 3 2 4" xfId="12691"/>
    <cellStyle name="Normal 73 2 2 3 2 4" xfId="12692"/>
    <cellStyle name="Normal 74 2 2 3 2 4" xfId="12693"/>
    <cellStyle name="Normal 76 2 2 3 2 4" xfId="12694"/>
    <cellStyle name="Normal 8 3 2 2 3 2 4" xfId="12695"/>
    <cellStyle name="Normal 81 2 2 3 2 4" xfId="12696"/>
    <cellStyle name="Normal 78 4 2 2 4" xfId="12697"/>
    <cellStyle name="Normal 5 3 4 2 2 4" xfId="12698"/>
    <cellStyle name="Normal 80 4 2 2 4" xfId="12699"/>
    <cellStyle name="Normal 79 4 2 2 4" xfId="12700"/>
    <cellStyle name="Normal 6 8 4 2 2 4" xfId="12701"/>
    <cellStyle name="Normal 5 2 4 2 2 4" xfId="12702"/>
    <cellStyle name="Normal 6 2 9 2 2 4" xfId="12703"/>
    <cellStyle name="Comma 2 2 3 4 2 2 4" xfId="12704"/>
    <cellStyle name="Comma 2 3 6 4 2 2 4" xfId="12705"/>
    <cellStyle name="Normal 18 2 4 2 2 4" xfId="12706"/>
    <cellStyle name="Normal 19 2 4 2 2 4" xfId="12707"/>
    <cellStyle name="Normal 2 2 3 4 2 2 4" xfId="12708"/>
    <cellStyle name="Normal 2 3 6 4 2 2 4" xfId="12709"/>
    <cellStyle name="Normal 2 3 2 4 2 2 4" xfId="12710"/>
    <cellStyle name="Normal 2 3 4 4 2 2 4" xfId="12711"/>
    <cellStyle name="Normal 2 3 5 4 2 2 4" xfId="12712"/>
    <cellStyle name="Normal 2 4 2 4 2 2 4" xfId="12713"/>
    <cellStyle name="Normal 2 5 4 2 2 4" xfId="12714"/>
    <cellStyle name="Normal 28 3 4 2 2 4" xfId="12715"/>
    <cellStyle name="Normal 3 2 2 4 2 2 4" xfId="12716"/>
    <cellStyle name="Normal 3 3 4 2 2 4" xfId="12717"/>
    <cellStyle name="Normal 30 3 4 2 2 4" xfId="12718"/>
    <cellStyle name="Normal 4 2 4 2 2 4" xfId="12719"/>
    <cellStyle name="Normal 40 2 4 2 2 4" xfId="12720"/>
    <cellStyle name="Normal 41 2 4 2 2 4" xfId="12721"/>
    <cellStyle name="Normal 42 2 4 2 2 4" xfId="12722"/>
    <cellStyle name="Normal 43 2 4 2 2 4" xfId="12723"/>
    <cellStyle name="Normal 44 2 4 2 2 4" xfId="12724"/>
    <cellStyle name="Normal 45 2 4 2 2 4" xfId="12725"/>
    <cellStyle name="Normal 46 2 4 2 2 4" xfId="12726"/>
    <cellStyle name="Normal 47 2 4 2 2 4" xfId="12727"/>
    <cellStyle name="Normal 51 4 2 2 4" xfId="12728"/>
    <cellStyle name="Normal 52 4 2 2 4" xfId="12729"/>
    <cellStyle name="Normal 53 4 2 2 4" xfId="12730"/>
    <cellStyle name="Normal 55 4 2 2 4" xfId="12731"/>
    <cellStyle name="Normal 56 4 2 2 4" xfId="12732"/>
    <cellStyle name="Normal 57 4 2 2 4" xfId="12733"/>
    <cellStyle name="Normal 6 2 3 4 2 2 4" xfId="12734"/>
    <cellStyle name="Normal 6 3 4 2 2 4" xfId="12735"/>
    <cellStyle name="Normal 60 4 2 2 4" xfId="12736"/>
    <cellStyle name="Normal 64 4 2 2 4" xfId="12737"/>
    <cellStyle name="Normal 65 4 2 2 4" xfId="12738"/>
    <cellStyle name="Normal 66 4 2 2 4" xfId="12739"/>
    <cellStyle name="Normal 67 4 2 2 4" xfId="12740"/>
    <cellStyle name="Normal 7 6 4 2 2 4" xfId="12741"/>
    <cellStyle name="Normal 71 4 2 2 4" xfId="12742"/>
    <cellStyle name="Normal 72 4 2 2 4" xfId="12743"/>
    <cellStyle name="Normal 73 4 2 2 4" xfId="12744"/>
    <cellStyle name="Normal 74 4 2 2 4" xfId="12745"/>
    <cellStyle name="Normal 76 4 2 2 4" xfId="12746"/>
    <cellStyle name="Normal 8 3 4 2 2 4" xfId="12747"/>
    <cellStyle name="Normal 81 4 2 2 4" xfId="12748"/>
    <cellStyle name="Normal 78 2 3 2 2 4" xfId="12749"/>
    <cellStyle name="Normal 5 3 2 3 2 2 4" xfId="12750"/>
    <cellStyle name="Normal 80 2 3 2 2 4" xfId="12751"/>
    <cellStyle name="Normal 79 2 3 2 2 4" xfId="12752"/>
    <cellStyle name="Normal 6 8 2 3 2 2 4" xfId="12753"/>
    <cellStyle name="Normal 5 2 2 3 2 2 4" xfId="12754"/>
    <cellStyle name="Normal 6 2 7 3 2 2 4" xfId="12755"/>
    <cellStyle name="Comma 2 2 3 2 3 2 2 4" xfId="12756"/>
    <cellStyle name="Comma 2 3 6 2 3 2 2 4" xfId="12757"/>
    <cellStyle name="Normal 18 2 2 3 2 2 4" xfId="12758"/>
    <cellStyle name="Normal 19 2 2 3 2 2 4" xfId="12759"/>
    <cellStyle name="Normal 2 2 3 2 3 2 2 4" xfId="12760"/>
    <cellStyle name="Normal 2 3 6 2 3 2 2 4" xfId="12761"/>
    <cellStyle name="Normal 2 3 2 2 3 2 2 4" xfId="12762"/>
    <cellStyle name="Normal 2 3 4 2 3 2 2 4" xfId="12763"/>
    <cellStyle name="Normal 2 3 5 2 3 2 2 4" xfId="12764"/>
    <cellStyle name="Normal 2 4 2 2 3 2 2 4" xfId="12765"/>
    <cellStyle name="Normal 2 5 2 3 2 2 4" xfId="12766"/>
    <cellStyle name="Normal 28 3 2 3 2 2 4" xfId="12767"/>
    <cellStyle name="Normal 3 2 2 2 3 2 2 4" xfId="12768"/>
    <cellStyle name="Normal 3 3 2 3 2 2 4" xfId="12769"/>
    <cellStyle name="Normal 30 3 2 3 2 2 4" xfId="12770"/>
    <cellStyle name="Normal 4 2 2 3 2 2 4" xfId="12771"/>
    <cellStyle name="Normal 40 2 2 3 2 2 4" xfId="12772"/>
    <cellStyle name="Normal 41 2 2 3 2 2 4" xfId="12773"/>
    <cellStyle name="Normal 42 2 2 3 2 2 4" xfId="12774"/>
    <cellStyle name="Normal 43 2 2 3 2 2 4" xfId="12775"/>
    <cellStyle name="Normal 44 2 2 3 2 2 4" xfId="12776"/>
    <cellStyle name="Normal 45 2 2 3 2 2 4" xfId="12777"/>
    <cellStyle name="Normal 46 2 2 3 2 2 4" xfId="12778"/>
    <cellStyle name="Normal 47 2 2 3 2 2 4" xfId="12779"/>
    <cellStyle name="Normal 51 2 3 2 2 4" xfId="12780"/>
    <cellStyle name="Normal 52 2 3 2 2 4" xfId="12781"/>
    <cellStyle name="Normal 53 2 3 2 2 4" xfId="12782"/>
    <cellStyle name="Normal 55 2 3 2 2 4" xfId="12783"/>
    <cellStyle name="Normal 56 2 3 2 2 4" xfId="12784"/>
    <cellStyle name="Normal 57 2 3 2 2 4" xfId="12785"/>
    <cellStyle name="Normal 6 2 3 2 3 2 2 4" xfId="12786"/>
    <cellStyle name="Normal 6 3 2 3 2 2 4" xfId="12787"/>
    <cellStyle name="Normal 60 2 3 2 2 4" xfId="12788"/>
    <cellStyle name="Normal 64 2 3 2 2 4" xfId="12789"/>
    <cellStyle name="Normal 65 2 3 2 2 4" xfId="12790"/>
    <cellStyle name="Normal 66 2 3 2 2 4" xfId="12791"/>
    <cellStyle name="Normal 67 2 3 2 2 4" xfId="12792"/>
    <cellStyle name="Normal 7 6 2 3 2 2 4" xfId="12793"/>
    <cellStyle name="Normal 71 2 3 2 2 4" xfId="12794"/>
    <cellStyle name="Normal 72 2 3 2 2 4" xfId="12795"/>
    <cellStyle name="Normal 73 2 3 2 2 4" xfId="12796"/>
    <cellStyle name="Normal 74 2 3 2 2 4" xfId="12797"/>
    <cellStyle name="Normal 76 2 3 2 2 4" xfId="12798"/>
    <cellStyle name="Normal 8 3 2 3 2 2 4" xfId="12799"/>
    <cellStyle name="Normal 81 2 3 2 2 4" xfId="12800"/>
    <cellStyle name="Normal 78 3 2 2 2 4" xfId="12801"/>
    <cellStyle name="Normal 5 3 3 2 2 2 4" xfId="12802"/>
    <cellStyle name="Normal 80 3 2 2 2 4" xfId="12803"/>
    <cellStyle name="Normal 79 3 2 2 2 4" xfId="12804"/>
    <cellStyle name="Normal 6 8 3 2 2 2 4" xfId="12805"/>
    <cellStyle name="Normal 5 2 3 2 2 2 4" xfId="12806"/>
    <cellStyle name="Normal 6 2 8 2 2 2 4" xfId="12807"/>
    <cellStyle name="Comma 2 2 3 3 2 2 2 4" xfId="12808"/>
    <cellStyle name="Comma 2 3 6 3 2 2 2 4" xfId="12809"/>
    <cellStyle name="Normal 18 2 3 2 2 2 4" xfId="12810"/>
    <cellStyle name="Normal 19 2 3 2 2 2 4" xfId="12811"/>
    <cellStyle name="Normal 2 2 3 3 2 2 2 4" xfId="12812"/>
    <cellStyle name="Normal 2 3 6 3 2 2 2 4" xfId="12813"/>
    <cellStyle name="Normal 2 3 2 3 2 2 2 4" xfId="12814"/>
    <cellStyle name="Normal 2 3 4 3 2 2 2 4" xfId="12815"/>
    <cellStyle name="Normal 2 3 5 3 2 2 2 4" xfId="12816"/>
    <cellStyle name="Normal 2 4 2 3 2 2 2 4" xfId="12817"/>
    <cellStyle name="Normal 2 5 3 2 2 2 4" xfId="12818"/>
    <cellStyle name="Normal 28 3 3 2 2 2 4" xfId="12819"/>
    <cellStyle name="Normal 3 2 2 3 2 2 2 4" xfId="12820"/>
    <cellStyle name="Normal 3 3 3 2 2 2 4" xfId="12821"/>
    <cellStyle name="Normal 30 3 3 2 2 2 4" xfId="12822"/>
    <cellStyle name="Normal 4 2 3 2 2 2 4" xfId="12823"/>
    <cellStyle name="Normal 40 2 3 2 2 2 4" xfId="12824"/>
    <cellStyle name="Normal 41 2 3 2 2 2 4" xfId="12825"/>
    <cellStyle name="Normal 42 2 3 2 2 2 4" xfId="12826"/>
    <cellStyle name="Normal 43 2 3 2 2 2 4" xfId="12827"/>
    <cellStyle name="Normal 44 2 3 2 2 2 4" xfId="12828"/>
    <cellStyle name="Normal 45 2 3 2 2 2 4" xfId="12829"/>
    <cellStyle name="Normal 46 2 3 2 2 2 4" xfId="12830"/>
    <cellStyle name="Normal 47 2 3 2 2 2 4" xfId="12831"/>
    <cellStyle name="Normal 51 3 2 2 2 4" xfId="12832"/>
    <cellStyle name="Normal 52 3 2 2 2 4" xfId="12833"/>
    <cellStyle name="Normal 53 3 2 2 2 4" xfId="12834"/>
    <cellStyle name="Normal 55 3 2 2 2 4" xfId="12835"/>
    <cellStyle name="Normal 56 3 2 2 2 4" xfId="12836"/>
    <cellStyle name="Normal 57 3 2 2 2 4" xfId="12837"/>
    <cellStyle name="Normal 6 2 3 3 2 2 2 4" xfId="12838"/>
    <cellStyle name="Normal 6 3 3 2 2 2 4" xfId="12839"/>
    <cellStyle name="Normal 60 3 2 2 2 4" xfId="12840"/>
    <cellStyle name="Normal 64 3 2 2 2 4" xfId="12841"/>
    <cellStyle name="Normal 65 3 2 2 2 4" xfId="12842"/>
    <cellStyle name="Normal 66 3 2 2 2 4" xfId="12843"/>
    <cellStyle name="Normal 67 3 2 2 2 4" xfId="12844"/>
    <cellStyle name="Normal 7 6 3 2 2 2 4" xfId="12845"/>
    <cellStyle name="Normal 71 3 2 2 2 4" xfId="12846"/>
    <cellStyle name="Normal 72 3 2 2 2 4" xfId="12847"/>
    <cellStyle name="Normal 73 3 2 2 2 4" xfId="12848"/>
    <cellStyle name="Normal 74 3 2 2 2 4" xfId="12849"/>
    <cellStyle name="Normal 76 3 2 2 2 4" xfId="12850"/>
    <cellStyle name="Normal 8 3 3 2 2 2 4" xfId="12851"/>
    <cellStyle name="Normal 81 3 2 2 2 4" xfId="12852"/>
    <cellStyle name="Normal 78 2 2 2 2 2 4" xfId="12853"/>
    <cellStyle name="Normal 5 3 2 2 2 2 2 4" xfId="12854"/>
    <cellStyle name="Normal 80 2 2 2 2 2 4" xfId="12855"/>
    <cellStyle name="Normal 79 2 2 2 2 2 4" xfId="12856"/>
    <cellStyle name="Normal 6 8 2 2 2 2 2 4" xfId="12857"/>
    <cellStyle name="Normal 5 2 2 2 2 2 2 4" xfId="12858"/>
    <cellStyle name="Normal 6 2 7 2 2 2 2 4" xfId="12859"/>
    <cellStyle name="Comma 2 2 3 2 2 2 2 2 4" xfId="12860"/>
    <cellStyle name="Comma 2 3 6 2 2 2 2 2 4" xfId="12861"/>
    <cellStyle name="Normal 18 2 2 2 2 2 2 4" xfId="12862"/>
    <cellStyle name="Normal 19 2 2 2 2 2 2 4" xfId="12863"/>
    <cellStyle name="Normal 2 2 3 2 2 2 2 2 4" xfId="12864"/>
    <cellStyle name="Normal 2 3 6 2 2 2 2 2 4" xfId="12865"/>
    <cellStyle name="Normal 2 3 2 2 2 2 2 2 4" xfId="12866"/>
    <cellStyle name="Normal 2 3 4 2 2 2 2 2 4" xfId="12867"/>
    <cellStyle name="Normal 2 3 5 2 2 2 2 2 4" xfId="12868"/>
    <cellStyle name="Normal 2 4 2 2 2 2 2 2 4" xfId="12869"/>
    <cellStyle name="Normal 2 5 2 2 2 2 2 4" xfId="12870"/>
    <cellStyle name="Normal 28 3 2 2 2 2 2 4" xfId="12871"/>
    <cellStyle name="Normal 3 2 2 2 2 2 2 2 4" xfId="12872"/>
    <cellStyle name="Normal 3 3 2 2 2 2 2 4" xfId="12873"/>
    <cellStyle name="Normal 30 3 2 2 2 2 2 4" xfId="12874"/>
    <cellStyle name="Normal 4 2 2 2 2 2 2 4" xfId="12875"/>
    <cellStyle name="Normal 40 2 2 2 2 2 2 4" xfId="12876"/>
    <cellStyle name="Normal 41 2 2 2 2 2 2 4" xfId="12877"/>
    <cellStyle name="Normal 42 2 2 2 2 2 2 4" xfId="12878"/>
    <cellStyle name="Normal 43 2 2 2 2 2 2 4" xfId="12879"/>
    <cellStyle name="Normal 44 2 2 2 2 2 2 4" xfId="12880"/>
    <cellStyle name="Normal 45 2 2 2 2 2 2 4" xfId="12881"/>
    <cellStyle name="Normal 46 2 2 2 2 2 2 4" xfId="12882"/>
    <cellStyle name="Normal 47 2 2 2 2 2 2 4" xfId="12883"/>
    <cellStyle name="Normal 51 2 2 2 2 2 4" xfId="12884"/>
    <cellStyle name="Normal 52 2 2 2 2 2 4" xfId="12885"/>
    <cellStyle name="Normal 53 2 2 2 2 2 4" xfId="12886"/>
    <cellStyle name="Normal 55 2 2 2 2 2 4" xfId="12887"/>
    <cellStyle name="Normal 56 2 2 2 2 2 4" xfId="12888"/>
    <cellStyle name="Normal 57 2 2 2 2 2 4" xfId="12889"/>
    <cellStyle name="Normal 6 2 3 2 2 2 2 2 4" xfId="12890"/>
    <cellStyle name="Normal 6 3 2 2 2 2 2 4" xfId="12891"/>
    <cellStyle name="Normal 60 2 2 2 2 2 4" xfId="12892"/>
    <cellStyle name="Normal 64 2 2 2 2 2 4" xfId="12893"/>
    <cellStyle name="Normal 65 2 2 2 2 2 4" xfId="12894"/>
    <cellStyle name="Normal 66 2 2 2 2 2 4" xfId="12895"/>
    <cellStyle name="Normal 67 2 2 2 2 2 4" xfId="12896"/>
    <cellStyle name="Normal 7 6 2 2 2 2 2 4" xfId="12897"/>
    <cellStyle name="Normal 71 2 2 2 2 2 4" xfId="12898"/>
    <cellStyle name="Normal 72 2 2 2 2 2 4" xfId="12899"/>
    <cellStyle name="Normal 73 2 2 2 2 2 4" xfId="12900"/>
    <cellStyle name="Normal 74 2 2 2 2 2 4" xfId="12901"/>
    <cellStyle name="Normal 76 2 2 2 2 2 4" xfId="12902"/>
    <cellStyle name="Normal 8 3 2 2 2 2 2 4" xfId="12903"/>
    <cellStyle name="Normal 81 2 2 2 2 2 4" xfId="12904"/>
    <cellStyle name="Normal 6 2 2 2 4" xfId="12905"/>
    <cellStyle name="Normal 78 7 2" xfId="12906"/>
    <cellStyle name="Normal 5 3 7 2" xfId="12907"/>
    <cellStyle name="Normal 80 7 2" xfId="12908"/>
    <cellStyle name="Normal 79 7 2" xfId="12909"/>
    <cellStyle name="Normal 6 8 7 2" xfId="12910"/>
    <cellStyle name="Normal 5 2 7 2" xfId="12911"/>
    <cellStyle name="Normal 6 2 12 2" xfId="12912"/>
    <cellStyle name="Comma 2 2 3 7 2" xfId="12913"/>
    <cellStyle name="Comma 2 3 6 7 2" xfId="12914"/>
    <cellStyle name="Normal 18 2 7 2" xfId="12915"/>
    <cellStyle name="Normal 19 2 7 2" xfId="12916"/>
    <cellStyle name="Normal 2 2 3 7 2" xfId="12917"/>
    <cellStyle name="Normal 2 3 6 7 2" xfId="12918"/>
    <cellStyle name="Normal 2 3 2 7 2" xfId="12919"/>
    <cellStyle name="Normal 2 3 4 7 2" xfId="12920"/>
    <cellStyle name="Normal 2 3 5 7 2" xfId="12921"/>
    <cellStyle name="Normal 2 4 2 7 2" xfId="12922"/>
    <cellStyle name="Normal 2 5 7 2" xfId="12923"/>
    <cellStyle name="Normal 28 3 7 2" xfId="12924"/>
    <cellStyle name="Normal 3 2 2 7 2" xfId="12925"/>
    <cellStyle name="Normal 3 3 7 2" xfId="12926"/>
    <cellStyle name="Normal 30 3 7 2" xfId="12927"/>
    <cellStyle name="Normal 4 2 7 2" xfId="12928"/>
    <cellStyle name="Normal 40 2 7 2" xfId="12929"/>
    <cellStyle name="Normal 41 2 7 2" xfId="12930"/>
    <cellStyle name="Normal 42 2 7 2" xfId="12931"/>
    <cellStyle name="Normal 43 2 7 2" xfId="12932"/>
    <cellStyle name="Normal 44 2 7 2" xfId="12933"/>
    <cellStyle name="Normal 45 2 7 2" xfId="12934"/>
    <cellStyle name="Normal 46 2 7 2" xfId="12935"/>
    <cellStyle name="Normal 47 2 7 2" xfId="12936"/>
    <cellStyle name="Normal 51 7 2" xfId="12937"/>
    <cellStyle name="Normal 52 7 2" xfId="12938"/>
    <cellStyle name="Normal 53 7 2" xfId="12939"/>
    <cellStyle name="Normal 55 7 2" xfId="12940"/>
    <cellStyle name="Normal 56 7 2" xfId="12941"/>
    <cellStyle name="Normal 57 7 2" xfId="12942"/>
    <cellStyle name="Normal 6 2 3 7 2" xfId="12943"/>
    <cellStyle name="Normal 6 3 7 2" xfId="12944"/>
    <cellStyle name="Normal 60 7 2" xfId="12945"/>
    <cellStyle name="Normal 64 7 2" xfId="12946"/>
    <cellStyle name="Normal 65 7 2" xfId="12947"/>
    <cellStyle name="Normal 66 7 2" xfId="12948"/>
    <cellStyle name="Normal 67 7 2" xfId="12949"/>
    <cellStyle name="Normal 7 6 7 2" xfId="12950"/>
    <cellStyle name="Normal 71 7 2" xfId="12951"/>
    <cellStyle name="Normal 72 7 2" xfId="12952"/>
    <cellStyle name="Normal 73 7 2" xfId="12953"/>
    <cellStyle name="Normal 74 7 2" xfId="12954"/>
    <cellStyle name="Normal 76 7 2" xfId="12955"/>
    <cellStyle name="Normal 8 3 7 2" xfId="12956"/>
    <cellStyle name="Normal 81 7 2" xfId="12957"/>
    <cellStyle name="Normal 78 2 6 2" xfId="12958"/>
    <cellStyle name="Normal 5 3 2 6 2" xfId="12959"/>
    <cellStyle name="Normal 80 2 6 2" xfId="12960"/>
    <cellStyle name="Normal 79 2 6 2" xfId="12961"/>
    <cellStyle name="Normal 6 8 2 6 2" xfId="12962"/>
    <cellStyle name="Normal 5 2 2 6 2" xfId="12963"/>
    <cellStyle name="Normal 6 2 7 6 2" xfId="12964"/>
    <cellStyle name="Comma 2 2 3 2 6 2" xfId="12965"/>
    <cellStyle name="Comma 2 3 6 2 6 2" xfId="12966"/>
    <cellStyle name="Normal 18 2 2 6 2" xfId="12967"/>
    <cellStyle name="Normal 19 2 2 6 2" xfId="12968"/>
    <cellStyle name="Normal 2 2 3 2 6 2" xfId="12969"/>
    <cellStyle name="Normal 2 3 6 2 6 2" xfId="12970"/>
    <cellStyle name="Normal 2 3 2 2 6 2" xfId="12971"/>
    <cellStyle name="Normal 2 3 4 2 6 2" xfId="12972"/>
    <cellStyle name="Normal 2 3 5 2 6 2" xfId="12973"/>
    <cellStyle name="Normal 2 4 2 2 6 2" xfId="12974"/>
    <cellStyle name="Normal 2 5 2 6 2" xfId="12975"/>
    <cellStyle name="Normal 28 3 2 6 2" xfId="12976"/>
    <cellStyle name="Normal 3 2 2 2 6 2" xfId="12977"/>
    <cellStyle name="Normal 3 3 2 6 2" xfId="12978"/>
    <cellStyle name="Normal 30 3 2 6 2" xfId="12979"/>
    <cellStyle name="Normal 4 2 2 6 2" xfId="12980"/>
    <cellStyle name="Normal 40 2 2 6 2" xfId="12981"/>
    <cellStyle name="Normal 41 2 2 6 2" xfId="12982"/>
    <cellStyle name="Normal 42 2 2 6 2" xfId="12983"/>
    <cellStyle name="Normal 43 2 2 6 2" xfId="12984"/>
    <cellStyle name="Normal 44 2 2 6 2" xfId="12985"/>
    <cellStyle name="Normal 45 2 2 6 2" xfId="12986"/>
    <cellStyle name="Normal 46 2 2 6 2" xfId="12987"/>
    <cellStyle name="Normal 47 2 2 6 2" xfId="12988"/>
    <cellStyle name="Normal 51 2 6 2" xfId="12989"/>
    <cellStyle name="Normal 52 2 6 2" xfId="12990"/>
    <cellStyle name="Normal 53 2 6 2" xfId="12991"/>
    <cellStyle name="Normal 55 2 6 2" xfId="12992"/>
    <cellStyle name="Normal 56 2 6 2" xfId="12993"/>
    <cellStyle name="Normal 57 2 6 2" xfId="12994"/>
    <cellStyle name="Normal 6 2 3 2 6 2" xfId="12995"/>
    <cellStyle name="Normal 6 3 2 6 2" xfId="12996"/>
    <cellStyle name="Normal 60 2 6 2" xfId="12997"/>
    <cellStyle name="Normal 64 2 6 2" xfId="12998"/>
    <cellStyle name="Normal 65 2 6 2" xfId="12999"/>
    <cellStyle name="Normal 66 2 6 2" xfId="13000"/>
    <cellStyle name="Normal 67 2 6 2" xfId="13001"/>
    <cellStyle name="Normal 7 6 2 6 2" xfId="13002"/>
    <cellStyle name="Normal 71 2 6 2" xfId="13003"/>
    <cellStyle name="Normal 72 2 6 2" xfId="13004"/>
    <cellStyle name="Normal 73 2 6 2" xfId="13005"/>
    <cellStyle name="Normal 74 2 6 2" xfId="13006"/>
    <cellStyle name="Normal 76 2 6 2" xfId="13007"/>
    <cellStyle name="Normal 8 3 2 6 2" xfId="13008"/>
    <cellStyle name="Normal 81 2 6 2" xfId="13009"/>
    <cellStyle name="Normal 78 3 5 2" xfId="13010"/>
    <cellStyle name="Normal 5 3 3 5 2" xfId="13011"/>
    <cellStyle name="Normal 80 3 5 2" xfId="13012"/>
    <cellStyle name="Normal 79 3 5 2" xfId="13013"/>
    <cellStyle name="Normal 6 8 3 5 2" xfId="13014"/>
    <cellStyle name="Normal 5 2 3 5 2" xfId="13015"/>
    <cellStyle name="Normal 6 2 8 5 2" xfId="13016"/>
    <cellStyle name="Comma 2 2 3 3 5 2" xfId="13017"/>
    <cellStyle name="Comma 2 3 6 3 5 2" xfId="13018"/>
    <cellStyle name="Normal 18 2 3 5 2" xfId="13019"/>
    <cellStyle name="Normal 19 2 3 5 2" xfId="13020"/>
    <cellStyle name="Normal 2 2 3 3 5 2" xfId="13021"/>
    <cellStyle name="Normal 2 3 6 3 5 2" xfId="13022"/>
    <cellStyle name="Normal 2 3 2 3 5 2" xfId="13023"/>
    <cellStyle name="Normal 2 3 4 3 5 2" xfId="13024"/>
    <cellStyle name="Normal 2 3 5 3 5 2" xfId="13025"/>
    <cellStyle name="Normal 2 4 2 3 5 2" xfId="13026"/>
    <cellStyle name="Normal 2 5 3 5 2" xfId="13027"/>
    <cellStyle name="Normal 28 3 3 5 2" xfId="13028"/>
    <cellStyle name="Normal 3 2 2 3 5 2" xfId="13029"/>
    <cellStyle name="Normal 3 3 3 5 2" xfId="13030"/>
    <cellStyle name="Normal 30 3 3 5 2" xfId="13031"/>
    <cellStyle name="Normal 4 2 3 5 2" xfId="13032"/>
    <cellStyle name="Normal 40 2 3 5 2" xfId="13033"/>
    <cellStyle name="Normal 41 2 3 5 2" xfId="13034"/>
    <cellStyle name="Normal 42 2 3 5 2" xfId="13035"/>
    <cellStyle name="Normal 43 2 3 5 2" xfId="13036"/>
    <cellStyle name="Normal 44 2 3 5 2" xfId="13037"/>
    <cellStyle name="Normal 45 2 3 5 2" xfId="13038"/>
    <cellStyle name="Normal 46 2 3 5 2" xfId="13039"/>
    <cellStyle name="Normal 47 2 3 5 2" xfId="13040"/>
    <cellStyle name="Normal 51 3 5 2" xfId="13041"/>
    <cellStyle name="Normal 52 3 5 2" xfId="13042"/>
    <cellStyle name="Normal 53 3 5 2" xfId="13043"/>
    <cellStyle name="Normal 55 3 5 2" xfId="13044"/>
    <cellStyle name="Normal 56 3 5 2" xfId="13045"/>
    <cellStyle name="Normal 57 3 5 2" xfId="13046"/>
    <cellStyle name="Normal 6 2 3 3 5 2" xfId="13047"/>
    <cellStyle name="Normal 6 3 3 5 2" xfId="13048"/>
    <cellStyle name="Normal 60 3 5 2" xfId="13049"/>
    <cellStyle name="Normal 64 3 5 2" xfId="13050"/>
    <cellStyle name="Normal 65 3 5 2" xfId="13051"/>
    <cellStyle name="Normal 66 3 5 2" xfId="13052"/>
    <cellStyle name="Normal 67 3 5 2" xfId="13053"/>
    <cellStyle name="Normal 7 6 3 5 2" xfId="13054"/>
    <cellStyle name="Normal 71 3 5 2" xfId="13055"/>
    <cellStyle name="Normal 72 3 5 2" xfId="13056"/>
    <cellStyle name="Normal 73 3 5 2" xfId="13057"/>
    <cellStyle name="Normal 74 3 5 2" xfId="13058"/>
    <cellStyle name="Normal 76 3 5 2" xfId="13059"/>
    <cellStyle name="Normal 8 3 3 5 2" xfId="13060"/>
    <cellStyle name="Normal 81 3 5 2" xfId="13061"/>
    <cellStyle name="Normal 78 2 2 5 2" xfId="13062"/>
    <cellStyle name="Normal 5 3 2 2 5 2" xfId="13063"/>
    <cellStyle name="Normal 80 2 2 5 2" xfId="13064"/>
    <cellStyle name="Normal 79 2 2 5 2" xfId="13065"/>
    <cellStyle name="Normal 6 8 2 2 5 2" xfId="13066"/>
    <cellStyle name="Normal 5 2 2 2 5 2" xfId="13067"/>
    <cellStyle name="Normal 6 2 7 2 5 2" xfId="13068"/>
    <cellStyle name="Comma 2 2 3 2 2 5 2" xfId="13069"/>
    <cellStyle name="Comma 2 3 6 2 2 5 2" xfId="13070"/>
    <cellStyle name="Normal 18 2 2 2 5 2" xfId="13071"/>
    <cellStyle name="Normal 19 2 2 2 5 2" xfId="13072"/>
    <cellStyle name="Normal 2 2 3 2 2 5 2" xfId="13073"/>
    <cellStyle name="Normal 2 3 6 2 2 5 2" xfId="13074"/>
    <cellStyle name="Normal 2 3 2 2 2 5 2" xfId="13075"/>
    <cellStyle name="Normal 2 3 4 2 2 5 2" xfId="13076"/>
    <cellStyle name="Normal 2 3 5 2 2 5 2" xfId="13077"/>
    <cellStyle name="Normal 2 4 2 2 2 5 2" xfId="13078"/>
    <cellStyle name="Normal 2 5 2 2 5 2" xfId="13079"/>
    <cellStyle name="Normal 28 3 2 2 5 2" xfId="13080"/>
    <cellStyle name="Normal 3 2 2 2 2 5 2" xfId="13081"/>
    <cellStyle name="Normal 3 3 2 2 5 2" xfId="13082"/>
    <cellStyle name="Normal 30 3 2 2 5 2" xfId="13083"/>
    <cellStyle name="Normal 4 2 2 2 5 2" xfId="13084"/>
    <cellStyle name="Normal 40 2 2 2 5 2" xfId="13085"/>
    <cellStyle name="Normal 41 2 2 2 5 2" xfId="13086"/>
    <cellStyle name="Normal 42 2 2 2 5 2" xfId="13087"/>
    <cellStyle name="Normal 43 2 2 2 5 2" xfId="13088"/>
    <cellStyle name="Normal 44 2 2 2 5 2" xfId="13089"/>
    <cellStyle name="Normal 45 2 2 2 5 2" xfId="13090"/>
    <cellStyle name="Normal 46 2 2 2 5 2" xfId="13091"/>
    <cellStyle name="Normal 47 2 2 2 5 2" xfId="13092"/>
    <cellStyle name="Normal 51 2 2 5 2" xfId="13093"/>
    <cellStyle name="Normal 52 2 2 5 2" xfId="13094"/>
    <cellStyle name="Normal 53 2 2 5 2" xfId="13095"/>
    <cellStyle name="Normal 55 2 2 5 2" xfId="13096"/>
    <cellStyle name="Normal 56 2 2 5 2" xfId="13097"/>
    <cellStyle name="Normal 57 2 2 5 2" xfId="13098"/>
    <cellStyle name="Normal 6 2 3 2 2 5 2" xfId="13099"/>
    <cellStyle name="Normal 6 3 2 2 5 2" xfId="13100"/>
    <cellStyle name="Normal 60 2 2 5 2" xfId="13101"/>
    <cellStyle name="Normal 64 2 2 5 2" xfId="13102"/>
    <cellStyle name="Normal 65 2 2 5 2" xfId="13103"/>
    <cellStyle name="Normal 66 2 2 5 2" xfId="13104"/>
    <cellStyle name="Normal 67 2 2 5 2" xfId="13105"/>
    <cellStyle name="Normal 7 6 2 2 5 2" xfId="13106"/>
    <cellStyle name="Normal 71 2 2 5 2" xfId="13107"/>
    <cellStyle name="Normal 72 2 2 5 2" xfId="13108"/>
    <cellStyle name="Normal 73 2 2 5 2" xfId="13109"/>
    <cellStyle name="Normal 74 2 2 5 2" xfId="13110"/>
    <cellStyle name="Normal 76 2 2 5 2" xfId="13111"/>
    <cellStyle name="Normal 8 3 2 2 5 2" xfId="13112"/>
    <cellStyle name="Normal 81 2 2 5 2" xfId="13113"/>
    <cellStyle name="Normal 78 4 4 2" xfId="13114"/>
    <cellStyle name="Normal 5 3 4 4 2" xfId="13115"/>
    <cellStyle name="Normal 80 4 4 2" xfId="13116"/>
    <cellStyle name="Normal 79 4 4 2" xfId="13117"/>
    <cellStyle name="Normal 6 8 4 4 2" xfId="13118"/>
    <cellStyle name="Normal 5 2 4 4 2" xfId="13119"/>
    <cellStyle name="Normal 6 2 9 4 2" xfId="13120"/>
    <cellStyle name="Comma 2 2 3 4 4 2" xfId="13121"/>
    <cellStyle name="Comma 2 3 6 4 4 2" xfId="13122"/>
    <cellStyle name="Normal 18 2 4 4 2" xfId="13123"/>
    <cellStyle name="Normal 19 2 4 4 2" xfId="13124"/>
    <cellStyle name="Normal 2 2 3 4 4 2" xfId="13125"/>
    <cellStyle name="Normal 2 3 6 4 4 2" xfId="13126"/>
    <cellStyle name="Normal 2 3 2 4 4 2" xfId="13127"/>
    <cellStyle name="Normal 2 3 4 4 4 2" xfId="13128"/>
    <cellStyle name="Normal 2 3 5 4 4 2" xfId="13129"/>
    <cellStyle name="Normal 2 4 2 4 4 2" xfId="13130"/>
    <cellStyle name="Normal 2 5 4 4 2" xfId="13131"/>
    <cellStyle name="Normal 28 3 4 4 2" xfId="13132"/>
    <cellStyle name="Normal 3 2 2 4 4 2" xfId="13133"/>
    <cellStyle name="Normal 3 3 4 4 2" xfId="13134"/>
    <cellStyle name="Normal 30 3 4 4 2" xfId="13135"/>
    <cellStyle name="Normal 4 2 4 4 2" xfId="13136"/>
    <cellStyle name="Normal 40 2 4 4 2" xfId="13137"/>
    <cellStyle name="Normal 41 2 4 4 2" xfId="13138"/>
    <cellStyle name="Normal 42 2 4 4 2" xfId="13139"/>
    <cellStyle name="Normal 43 2 4 4 2" xfId="13140"/>
    <cellStyle name="Normal 44 2 4 4 2" xfId="13141"/>
    <cellStyle name="Normal 45 2 4 4 2" xfId="13142"/>
    <cellStyle name="Normal 46 2 4 4 2" xfId="13143"/>
    <cellStyle name="Normal 47 2 4 4 2" xfId="13144"/>
    <cellStyle name="Normal 51 4 4 2" xfId="13145"/>
    <cellStyle name="Normal 52 4 4 2" xfId="13146"/>
    <cellStyle name="Normal 53 4 4 2" xfId="13147"/>
    <cellStyle name="Normal 55 4 4 2" xfId="13148"/>
    <cellStyle name="Normal 56 4 4 2" xfId="13149"/>
    <cellStyle name="Normal 57 4 4 2" xfId="13150"/>
    <cellStyle name="Normal 6 2 3 4 4 2" xfId="13151"/>
    <cellStyle name="Normal 6 3 4 4 2" xfId="13152"/>
    <cellStyle name="Normal 60 4 4 2" xfId="13153"/>
    <cellStyle name="Normal 64 4 4 2" xfId="13154"/>
    <cellStyle name="Normal 65 4 4 2" xfId="13155"/>
    <cellStyle name="Normal 66 4 4 2" xfId="13156"/>
    <cellStyle name="Normal 67 4 4 2" xfId="13157"/>
    <cellStyle name="Normal 7 6 4 4 2" xfId="13158"/>
    <cellStyle name="Normal 71 4 4 2" xfId="13159"/>
    <cellStyle name="Normal 72 4 4 2" xfId="13160"/>
    <cellStyle name="Normal 73 4 4 2" xfId="13161"/>
    <cellStyle name="Normal 74 4 4 2" xfId="13162"/>
    <cellStyle name="Normal 76 4 4 2" xfId="13163"/>
    <cellStyle name="Normal 8 3 4 4 2" xfId="13164"/>
    <cellStyle name="Normal 81 4 4 2" xfId="13165"/>
    <cellStyle name="Normal 78 2 3 4 2" xfId="13166"/>
    <cellStyle name="Normal 5 3 2 3 4 2" xfId="13167"/>
    <cellStyle name="Normal 80 2 3 4 2" xfId="13168"/>
    <cellStyle name="Normal 79 2 3 4 2" xfId="13169"/>
    <cellStyle name="Normal 6 8 2 3 4 2" xfId="13170"/>
    <cellStyle name="Normal 5 2 2 3 4 2" xfId="13171"/>
    <cellStyle name="Normal 6 2 7 3 4 2" xfId="13172"/>
    <cellStyle name="Comma 2 2 3 2 3 4 2" xfId="13173"/>
    <cellStyle name="Comma 2 3 6 2 3 4 2" xfId="13174"/>
    <cellStyle name="Normal 18 2 2 3 4 2" xfId="13175"/>
    <cellStyle name="Normal 19 2 2 3 4 2" xfId="13176"/>
    <cellStyle name="Normal 2 2 3 2 3 4 2" xfId="13177"/>
    <cellStyle name="Normal 2 3 6 2 3 4 2" xfId="13178"/>
    <cellStyle name="Normal 2 3 2 2 3 4 2" xfId="13179"/>
    <cellStyle name="Normal 2 3 4 2 3 4 2" xfId="13180"/>
    <cellStyle name="Normal 2 3 5 2 3 4 2" xfId="13181"/>
    <cellStyle name="Normal 2 4 2 2 3 4 2" xfId="13182"/>
    <cellStyle name="Normal 2 5 2 3 4 2" xfId="13183"/>
    <cellStyle name="Normal 28 3 2 3 4 2" xfId="13184"/>
    <cellStyle name="Normal 3 2 2 2 3 4 2" xfId="13185"/>
    <cellStyle name="Normal 3 3 2 3 4 2" xfId="13186"/>
    <cellStyle name="Normal 30 3 2 3 4 2" xfId="13187"/>
    <cellStyle name="Normal 4 2 2 3 4 2" xfId="13188"/>
    <cellStyle name="Normal 40 2 2 3 4 2" xfId="13189"/>
    <cellStyle name="Normal 41 2 2 3 4 2" xfId="13190"/>
    <cellStyle name="Normal 42 2 2 3 4 2" xfId="13191"/>
    <cellStyle name="Normal 43 2 2 3 4 2" xfId="13192"/>
    <cellStyle name="Normal 44 2 2 3 4 2" xfId="13193"/>
    <cellStyle name="Normal 45 2 2 3 4 2" xfId="13194"/>
    <cellStyle name="Normal 46 2 2 3 4 2" xfId="13195"/>
    <cellStyle name="Normal 47 2 2 3 4 2" xfId="13196"/>
    <cellStyle name="Normal 51 2 3 4 2" xfId="13197"/>
    <cellStyle name="Normal 52 2 3 4 2" xfId="13198"/>
    <cellStyle name="Normal 53 2 3 4 2" xfId="13199"/>
    <cellStyle name="Normal 55 2 3 4 2" xfId="13200"/>
    <cellStyle name="Normal 56 2 3 4 2" xfId="13201"/>
    <cellStyle name="Normal 57 2 3 4 2" xfId="13202"/>
    <cellStyle name="Normal 6 2 3 2 3 4 2" xfId="13203"/>
    <cellStyle name="Normal 6 3 2 3 4 2" xfId="13204"/>
    <cellStyle name="Normal 60 2 3 4 2" xfId="13205"/>
    <cellStyle name="Normal 64 2 3 4 2" xfId="13206"/>
    <cellStyle name="Normal 65 2 3 4 2" xfId="13207"/>
    <cellStyle name="Normal 66 2 3 4 2" xfId="13208"/>
    <cellStyle name="Normal 67 2 3 4 2" xfId="13209"/>
    <cellStyle name="Normal 7 6 2 3 4 2" xfId="13210"/>
    <cellStyle name="Normal 71 2 3 4 2" xfId="13211"/>
    <cellStyle name="Normal 72 2 3 4 2" xfId="13212"/>
    <cellStyle name="Normal 73 2 3 4 2" xfId="13213"/>
    <cellStyle name="Normal 74 2 3 4 2" xfId="13214"/>
    <cellStyle name="Normal 76 2 3 4 2" xfId="13215"/>
    <cellStyle name="Normal 8 3 2 3 4 2" xfId="13216"/>
    <cellStyle name="Normal 81 2 3 4 2" xfId="13217"/>
    <cellStyle name="Normal 78 3 2 4 2" xfId="13218"/>
    <cellStyle name="Normal 5 3 3 2 4 2" xfId="13219"/>
    <cellStyle name="Normal 80 3 2 4 2" xfId="13220"/>
    <cellStyle name="Normal 79 3 2 4 2" xfId="13221"/>
    <cellStyle name="Normal 6 8 3 2 4 2" xfId="13222"/>
    <cellStyle name="Normal 5 2 3 2 4 2" xfId="13223"/>
    <cellStyle name="Normal 6 2 8 2 4 2" xfId="13224"/>
    <cellStyle name="Comma 2 2 3 3 2 4 2" xfId="13225"/>
    <cellStyle name="Comma 2 3 6 3 2 4 2" xfId="13226"/>
    <cellStyle name="Normal 18 2 3 2 4 2" xfId="13227"/>
    <cellStyle name="Normal 19 2 3 2 4 2" xfId="13228"/>
    <cellStyle name="Normal 2 2 3 3 2 4 2" xfId="13229"/>
    <cellStyle name="Normal 2 3 6 3 2 4 2" xfId="13230"/>
    <cellStyle name="Normal 2 3 2 3 2 4 2" xfId="13231"/>
    <cellStyle name="Normal 2 3 4 3 2 4 2" xfId="13232"/>
    <cellStyle name="Normal 2 3 5 3 2 4 2" xfId="13233"/>
    <cellStyle name="Normal 2 4 2 3 2 4 2" xfId="13234"/>
    <cellStyle name="Normal 2 5 3 2 4 2" xfId="13235"/>
    <cellStyle name="Normal 28 3 3 2 4 2" xfId="13236"/>
    <cellStyle name="Normal 3 2 2 3 2 4 2" xfId="13237"/>
    <cellStyle name="Normal 3 3 3 2 4 2" xfId="13238"/>
    <cellStyle name="Normal 30 3 3 2 4 2" xfId="13239"/>
    <cellStyle name="Normal 4 2 3 2 4 2" xfId="13240"/>
    <cellStyle name="Normal 40 2 3 2 4 2" xfId="13241"/>
    <cellStyle name="Normal 41 2 3 2 4 2" xfId="13242"/>
    <cellStyle name="Normal 42 2 3 2 4 2" xfId="13243"/>
    <cellStyle name="Normal 43 2 3 2 4 2" xfId="13244"/>
    <cellStyle name="Normal 44 2 3 2 4 2" xfId="13245"/>
    <cellStyle name="Normal 45 2 3 2 4 2" xfId="13246"/>
    <cellStyle name="Normal 46 2 3 2 4 2" xfId="13247"/>
    <cellStyle name="Normal 47 2 3 2 4 2" xfId="13248"/>
    <cellStyle name="Normal 51 3 2 4 2" xfId="13249"/>
    <cellStyle name="Normal 52 3 2 4 2" xfId="13250"/>
    <cellStyle name="Normal 53 3 2 4 2" xfId="13251"/>
    <cellStyle name="Normal 55 3 2 4 2" xfId="13252"/>
    <cellStyle name="Normal 56 3 2 4 2" xfId="13253"/>
    <cellStyle name="Normal 57 3 2 4 2" xfId="13254"/>
    <cellStyle name="Normal 6 2 3 3 2 4 2" xfId="13255"/>
    <cellStyle name="Normal 6 3 3 2 4 2" xfId="13256"/>
    <cellStyle name="Normal 60 3 2 4 2" xfId="13257"/>
    <cellStyle name="Normal 64 3 2 4 2" xfId="13258"/>
    <cellStyle name="Normal 65 3 2 4 2" xfId="13259"/>
    <cellStyle name="Normal 66 3 2 4 2" xfId="13260"/>
    <cellStyle name="Normal 67 3 2 4 2" xfId="13261"/>
    <cellStyle name="Normal 7 6 3 2 4 2" xfId="13262"/>
    <cellStyle name="Normal 71 3 2 4 2" xfId="13263"/>
    <cellStyle name="Normal 72 3 2 4 2" xfId="13264"/>
    <cellStyle name="Normal 73 3 2 4 2" xfId="13265"/>
    <cellStyle name="Normal 74 3 2 4 2" xfId="13266"/>
    <cellStyle name="Normal 76 3 2 4 2" xfId="13267"/>
    <cellStyle name="Normal 8 3 3 2 4 2" xfId="13268"/>
    <cellStyle name="Normal 81 3 2 4 2" xfId="13269"/>
    <cellStyle name="Normal 78 2 2 2 4 2" xfId="13270"/>
    <cellStyle name="Normal 5 3 2 2 2 4 2" xfId="13271"/>
    <cellStyle name="Normal 80 2 2 2 4 2" xfId="13272"/>
    <cellStyle name="Normal 79 2 2 2 4 2" xfId="13273"/>
    <cellStyle name="Normal 6 8 2 2 2 4 2" xfId="13274"/>
    <cellStyle name="Normal 5 2 2 2 2 4 2" xfId="13275"/>
    <cellStyle name="Normal 6 2 7 2 2 4 2" xfId="13276"/>
    <cellStyle name="Comma 2 2 3 2 2 2 4 2" xfId="13277"/>
    <cellStyle name="Comma 2 3 6 2 2 2 4 2" xfId="13278"/>
    <cellStyle name="Normal 18 2 2 2 2 4 2" xfId="13279"/>
    <cellStyle name="Normal 19 2 2 2 2 4 2" xfId="13280"/>
    <cellStyle name="Normal 2 2 3 2 2 2 4 2" xfId="13281"/>
    <cellStyle name="Normal 2 3 6 2 2 2 4 2" xfId="13282"/>
    <cellStyle name="Normal 2 3 2 2 2 2 4 2" xfId="13283"/>
    <cellStyle name="Normal 2 3 4 2 2 2 4 2" xfId="13284"/>
    <cellStyle name="Normal 2 3 5 2 2 2 4 2" xfId="13285"/>
    <cellStyle name="Normal 2 4 2 2 2 2 4 2" xfId="13286"/>
    <cellStyle name="Normal 2 5 2 2 2 4 2" xfId="13287"/>
    <cellStyle name="Normal 28 3 2 2 2 4 2" xfId="13288"/>
    <cellStyle name="Normal 3 2 2 2 2 2 4 2" xfId="13289"/>
    <cellStyle name="Normal 3 3 2 2 2 4 2" xfId="13290"/>
    <cellStyle name="Normal 30 3 2 2 2 4 2" xfId="13291"/>
    <cellStyle name="Normal 4 2 2 2 2 4 2" xfId="13292"/>
    <cellStyle name="Normal 40 2 2 2 2 4 2" xfId="13293"/>
    <cellStyle name="Normal 41 2 2 2 2 4 2" xfId="13294"/>
    <cellStyle name="Normal 42 2 2 2 2 4 2" xfId="13295"/>
    <cellStyle name="Normal 43 2 2 2 2 4 2" xfId="13296"/>
    <cellStyle name="Normal 44 2 2 2 2 4 2" xfId="13297"/>
    <cellStyle name="Normal 45 2 2 2 2 4 2" xfId="13298"/>
    <cellStyle name="Normal 46 2 2 2 2 4 2" xfId="13299"/>
    <cellStyle name="Normal 47 2 2 2 2 4 2" xfId="13300"/>
    <cellStyle name="Normal 51 2 2 2 4 2" xfId="13301"/>
    <cellStyle name="Normal 52 2 2 2 4 2" xfId="13302"/>
    <cellStyle name="Normal 53 2 2 2 4 2" xfId="13303"/>
    <cellStyle name="Normal 55 2 2 2 4 2" xfId="13304"/>
    <cellStyle name="Normal 56 2 2 2 4 2" xfId="13305"/>
    <cellStyle name="Normal 57 2 2 2 4 2" xfId="13306"/>
    <cellStyle name="Normal 6 2 3 2 2 2 4 2" xfId="13307"/>
    <cellStyle name="Normal 6 3 2 2 2 4 2" xfId="13308"/>
    <cellStyle name="Normal 60 2 2 2 4 2" xfId="13309"/>
    <cellStyle name="Normal 64 2 2 2 4 2" xfId="13310"/>
    <cellStyle name="Normal 65 2 2 2 4 2" xfId="13311"/>
    <cellStyle name="Normal 66 2 2 2 4 2" xfId="13312"/>
    <cellStyle name="Normal 67 2 2 2 4 2" xfId="13313"/>
    <cellStyle name="Normal 7 6 2 2 2 4 2" xfId="13314"/>
    <cellStyle name="Normal 71 2 2 2 4 2" xfId="13315"/>
    <cellStyle name="Normal 72 2 2 2 4 2" xfId="13316"/>
    <cellStyle name="Normal 73 2 2 2 4 2" xfId="13317"/>
    <cellStyle name="Normal 74 2 2 2 4 2" xfId="13318"/>
    <cellStyle name="Normal 76 2 2 2 4 2" xfId="13319"/>
    <cellStyle name="Normal 8 3 2 2 2 4 2" xfId="13320"/>
    <cellStyle name="Normal 81 2 2 2 4 2" xfId="13321"/>
    <cellStyle name="Normal 90 3 2" xfId="13322"/>
    <cellStyle name="Normal 78 5 3 2" xfId="13323"/>
    <cellStyle name="Normal 91 3 2" xfId="13324"/>
    <cellStyle name="Normal 5 3 5 3 2" xfId="13325"/>
    <cellStyle name="Normal 80 5 3 2" xfId="13326"/>
    <cellStyle name="Normal 79 5 3 2" xfId="13327"/>
    <cellStyle name="Normal 6 8 5 3 2" xfId="13328"/>
    <cellStyle name="Normal 5 2 5 3 2" xfId="13329"/>
    <cellStyle name="Normal 6 2 10 3 2" xfId="13330"/>
    <cellStyle name="Comma 2 2 3 5 3 2" xfId="13331"/>
    <cellStyle name="Comma 2 3 6 5 3 2" xfId="13332"/>
    <cellStyle name="Normal 18 2 5 3 2" xfId="13333"/>
    <cellStyle name="Normal 19 2 5 3 2" xfId="13334"/>
    <cellStyle name="Normal 2 2 3 5 3 2" xfId="13335"/>
    <cellStyle name="Normal 2 3 6 5 3 2" xfId="13336"/>
    <cellStyle name="Normal 2 3 2 5 3 2" xfId="13337"/>
    <cellStyle name="Normal 2 3 4 5 3 2" xfId="13338"/>
    <cellStyle name="Normal 2 3 5 5 3 2" xfId="13339"/>
    <cellStyle name="Normal 2 4 2 5 3 2" xfId="13340"/>
    <cellStyle name="Normal 2 5 5 3 2" xfId="13341"/>
    <cellStyle name="Normal 28 3 5 3 2" xfId="13342"/>
    <cellStyle name="Normal 3 2 2 5 3 2" xfId="13343"/>
    <cellStyle name="Normal 3 3 5 3 2" xfId="13344"/>
    <cellStyle name="Normal 30 3 5 3 2" xfId="13345"/>
    <cellStyle name="Normal 4 2 5 3 2" xfId="13346"/>
    <cellStyle name="Normal 40 2 5 3 2" xfId="13347"/>
    <cellStyle name="Normal 41 2 5 3 2" xfId="13348"/>
    <cellStyle name="Normal 42 2 5 3 2" xfId="13349"/>
    <cellStyle name="Normal 43 2 5 3 2" xfId="13350"/>
    <cellStyle name="Normal 44 2 5 3 2" xfId="13351"/>
    <cellStyle name="Normal 45 2 5 3 2" xfId="13352"/>
    <cellStyle name="Normal 46 2 5 3 2" xfId="13353"/>
    <cellStyle name="Normal 47 2 5 3 2" xfId="13354"/>
    <cellStyle name="Normal 51 5 3 2" xfId="13355"/>
    <cellStyle name="Normal 52 5 3 2" xfId="13356"/>
    <cellStyle name="Normal 53 5 3 2" xfId="13357"/>
    <cellStyle name="Normal 55 5 3 2" xfId="13358"/>
    <cellStyle name="Normal 56 5 3 2" xfId="13359"/>
    <cellStyle name="Normal 57 5 3 2" xfId="13360"/>
    <cellStyle name="Normal 6 2 3 5 3 2" xfId="13361"/>
    <cellStyle name="Normal 6 3 5 3 2" xfId="13362"/>
    <cellStyle name="Normal 60 5 3 2" xfId="13363"/>
    <cellStyle name="Normal 64 5 3 2" xfId="13364"/>
    <cellStyle name="Normal 65 5 3 2" xfId="13365"/>
    <cellStyle name="Normal 66 5 3 2" xfId="13366"/>
    <cellStyle name="Normal 67 5 3 2" xfId="13367"/>
    <cellStyle name="Normal 7 6 5 3 2" xfId="13368"/>
    <cellStyle name="Normal 71 5 3 2" xfId="13369"/>
    <cellStyle name="Normal 72 5 3 2" xfId="13370"/>
    <cellStyle name="Normal 73 5 3 2" xfId="13371"/>
    <cellStyle name="Normal 74 5 3 2" xfId="13372"/>
    <cellStyle name="Normal 76 5 3 2" xfId="13373"/>
    <cellStyle name="Normal 8 3 5 3 2" xfId="13374"/>
    <cellStyle name="Normal 81 5 3 2" xfId="13375"/>
    <cellStyle name="Normal 78 2 4 3 2" xfId="13376"/>
    <cellStyle name="Normal 5 3 2 4 3 2" xfId="13377"/>
    <cellStyle name="Normal 80 2 4 3 2" xfId="13378"/>
    <cellStyle name="Normal 79 2 4 3 2" xfId="13379"/>
    <cellStyle name="Normal 6 8 2 4 3 2" xfId="13380"/>
    <cellStyle name="Normal 5 2 2 4 3 2" xfId="13381"/>
    <cellStyle name="Normal 6 2 7 4 3 2" xfId="13382"/>
    <cellStyle name="Comma 2 2 3 2 4 3 2" xfId="13383"/>
    <cellStyle name="Comma 2 3 6 2 4 3 2" xfId="13384"/>
    <cellStyle name="Normal 18 2 2 4 3 2" xfId="13385"/>
    <cellStyle name="Normal 19 2 2 4 3 2" xfId="13386"/>
    <cellStyle name="Normal 2 2 3 2 4 3 2" xfId="13387"/>
    <cellStyle name="Normal 2 3 6 2 4 3 2" xfId="13388"/>
    <cellStyle name="Normal 2 3 2 2 4 3 2" xfId="13389"/>
    <cellStyle name="Normal 2 3 4 2 4 3 2" xfId="13390"/>
    <cellStyle name="Normal 2 3 5 2 4 3 2" xfId="13391"/>
    <cellStyle name="Normal 2 4 2 2 4 3 2" xfId="13392"/>
    <cellStyle name="Normal 2 5 2 4 3 2" xfId="13393"/>
    <cellStyle name="Normal 28 3 2 4 3 2" xfId="13394"/>
    <cellStyle name="Normal 3 2 2 2 4 3 2" xfId="13395"/>
    <cellStyle name="Normal 3 3 2 4 3 2" xfId="13396"/>
    <cellStyle name="Normal 30 3 2 4 3 2" xfId="13397"/>
    <cellStyle name="Normal 4 2 2 4 3 2" xfId="13398"/>
    <cellStyle name="Normal 40 2 2 4 3 2" xfId="13399"/>
    <cellStyle name="Normal 41 2 2 4 3 2" xfId="13400"/>
    <cellStyle name="Normal 42 2 2 4 3 2" xfId="13401"/>
    <cellStyle name="Normal 43 2 2 4 3 2" xfId="13402"/>
    <cellStyle name="Normal 44 2 2 4 3 2" xfId="13403"/>
    <cellStyle name="Normal 45 2 2 4 3 2" xfId="13404"/>
    <cellStyle name="Normal 46 2 2 4 3 2" xfId="13405"/>
    <cellStyle name="Normal 47 2 2 4 3 2" xfId="13406"/>
    <cellStyle name="Normal 51 2 4 3 2" xfId="13407"/>
    <cellStyle name="Normal 52 2 4 3 2" xfId="13408"/>
    <cellStyle name="Normal 53 2 4 3 2" xfId="13409"/>
    <cellStyle name="Normal 55 2 4 3 2" xfId="13410"/>
    <cellStyle name="Normal 56 2 4 3 2" xfId="13411"/>
    <cellStyle name="Normal 57 2 4 3 2" xfId="13412"/>
    <cellStyle name="Normal 6 2 3 2 4 3 2" xfId="13413"/>
    <cellStyle name="Normal 6 3 2 4 3 2" xfId="13414"/>
    <cellStyle name="Normal 60 2 4 3 2" xfId="13415"/>
    <cellStyle name="Normal 64 2 4 3 2" xfId="13416"/>
    <cellStyle name="Normal 65 2 4 3 2" xfId="13417"/>
    <cellStyle name="Normal 66 2 4 3 2" xfId="13418"/>
    <cellStyle name="Normal 67 2 4 3 2" xfId="13419"/>
    <cellStyle name="Normal 7 6 2 4 3 2" xfId="13420"/>
    <cellStyle name="Normal 71 2 4 3 2" xfId="13421"/>
    <cellStyle name="Normal 72 2 4 3 2" xfId="13422"/>
    <cellStyle name="Normal 73 2 4 3 2" xfId="13423"/>
    <cellStyle name="Normal 74 2 4 3 2" xfId="13424"/>
    <cellStyle name="Normal 76 2 4 3 2" xfId="13425"/>
    <cellStyle name="Normal 8 3 2 4 3 2" xfId="13426"/>
    <cellStyle name="Normal 81 2 4 3 2" xfId="13427"/>
    <cellStyle name="Normal 78 3 3 3 2" xfId="13428"/>
    <cellStyle name="Normal 5 3 3 3 3 2" xfId="13429"/>
    <cellStyle name="Normal 80 3 3 3 2" xfId="13430"/>
    <cellStyle name="Normal 79 3 3 3 2" xfId="13431"/>
    <cellStyle name="Normal 6 8 3 3 3 2" xfId="13432"/>
    <cellStyle name="Normal 5 2 3 3 3 2" xfId="13433"/>
    <cellStyle name="Normal 6 2 8 3 3 2" xfId="13434"/>
    <cellStyle name="Comma 2 2 3 3 3 3 2" xfId="13435"/>
    <cellStyle name="Comma 2 3 6 3 3 3 2" xfId="13436"/>
    <cellStyle name="Normal 18 2 3 3 3 2" xfId="13437"/>
    <cellStyle name="Normal 19 2 3 3 3 2" xfId="13438"/>
    <cellStyle name="Normal 2 2 3 3 3 3 2" xfId="13439"/>
    <cellStyle name="Normal 2 3 6 3 3 3 2" xfId="13440"/>
    <cellStyle name="Normal 2 3 2 3 3 3 2" xfId="13441"/>
    <cellStyle name="Normal 2 3 4 3 3 3 2" xfId="13442"/>
    <cellStyle name="Normal 2 3 5 3 3 3 2" xfId="13443"/>
    <cellStyle name="Normal 2 4 2 3 3 3 2" xfId="13444"/>
    <cellStyle name="Normal 2 5 3 3 3 2" xfId="13445"/>
    <cellStyle name="Normal 28 3 3 3 3 2" xfId="13446"/>
    <cellStyle name="Normal 3 2 2 3 3 3 2" xfId="13447"/>
    <cellStyle name="Normal 3 3 3 3 3 2" xfId="13448"/>
    <cellStyle name="Normal 30 3 3 3 3 2" xfId="13449"/>
    <cellStyle name="Normal 4 2 3 3 3 2" xfId="13450"/>
    <cellStyle name="Normal 40 2 3 3 3 2" xfId="13451"/>
    <cellStyle name="Normal 41 2 3 3 3 2" xfId="13452"/>
    <cellStyle name="Normal 42 2 3 3 3 2" xfId="13453"/>
    <cellStyle name="Normal 43 2 3 3 3 2" xfId="13454"/>
    <cellStyle name="Normal 44 2 3 3 3 2" xfId="13455"/>
    <cellStyle name="Normal 45 2 3 3 3 2" xfId="13456"/>
    <cellStyle name="Normal 46 2 3 3 3 2" xfId="13457"/>
    <cellStyle name="Normal 47 2 3 3 3 2" xfId="13458"/>
    <cellStyle name="Normal 51 3 3 3 2" xfId="13459"/>
    <cellStyle name="Normal 52 3 3 3 2" xfId="13460"/>
    <cellStyle name="Normal 53 3 3 3 2" xfId="13461"/>
    <cellStyle name="Normal 55 3 3 3 2" xfId="13462"/>
    <cellStyle name="Normal 56 3 3 3 2" xfId="13463"/>
    <cellStyle name="Normal 57 3 3 3 2" xfId="13464"/>
    <cellStyle name="Normal 6 2 3 3 3 3 2" xfId="13465"/>
    <cellStyle name="Normal 6 3 3 3 3 2" xfId="13466"/>
    <cellStyle name="Normal 60 3 3 3 2" xfId="13467"/>
    <cellStyle name="Normal 64 3 3 3 2" xfId="13468"/>
    <cellStyle name="Normal 65 3 3 3 2" xfId="13469"/>
    <cellStyle name="Normal 66 3 3 3 2" xfId="13470"/>
    <cellStyle name="Normal 67 3 3 3 2" xfId="13471"/>
    <cellStyle name="Normal 7 6 3 3 3 2" xfId="13472"/>
    <cellStyle name="Normal 71 3 3 3 2" xfId="13473"/>
    <cellStyle name="Normal 72 3 3 3 2" xfId="13474"/>
    <cellStyle name="Normal 73 3 3 3 2" xfId="13475"/>
    <cellStyle name="Normal 74 3 3 3 2" xfId="13476"/>
    <cellStyle name="Normal 76 3 3 3 2" xfId="13477"/>
    <cellStyle name="Normal 8 3 3 3 3 2" xfId="13478"/>
    <cellStyle name="Normal 81 3 3 3 2" xfId="13479"/>
    <cellStyle name="Normal 78 2 2 3 3 2" xfId="13480"/>
    <cellStyle name="Normal 5 3 2 2 3 3 2" xfId="13481"/>
    <cellStyle name="Normal 80 2 2 3 3 2" xfId="13482"/>
    <cellStyle name="Normal 79 2 2 3 3 2" xfId="13483"/>
    <cellStyle name="Normal 6 8 2 2 3 3 2" xfId="13484"/>
    <cellStyle name="Normal 5 2 2 2 3 3 2" xfId="13485"/>
    <cellStyle name="Normal 6 2 7 2 3 3 2" xfId="13486"/>
    <cellStyle name="Comma 2 2 3 2 2 3 3 2" xfId="13487"/>
    <cellStyle name="Comma 2 3 6 2 2 3 3 2" xfId="13488"/>
    <cellStyle name="Normal 18 2 2 2 3 3 2" xfId="13489"/>
    <cellStyle name="Normal 19 2 2 2 3 3 2" xfId="13490"/>
    <cellStyle name="Normal 2 2 3 2 2 3 3 2" xfId="13491"/>
    <cellStyle name="Normal 2 3 6 2 2 3 3 2" xfId="13492"/>
    <cellStyle name="Normal 2 3 2 2 2 3 3 2" xfId="13493"/>
    <cellStyle name="Normal 2 3 4 2 2 3 3 2" xfId="13494"/>
    <cellStyle name="Normal 2 3 5 2 2 3 3 2" xfId="13495"/>
    <cellStyle name="Normal 2 4 2 2 2 3 3 2" xfId="13496"/>
    <cellStyle name="Normal 2 5 2 2 3 3 2" xfId="13497"/>
    <cellStyle name="Normal 28 3 2 2 3 3 2" xfId="13498"/>
    <cellStyle name="Normal 3 2 2 2 2 3 3 2" xfId="13499"/>
    <cellStyle name="Normal 3 3 2 2 3 3 2" xfId="13500"/>
    <cellStyle name="Normal 30 3 2 2 3 3 2" xfId="13501"/>
    <cellStyle name="Normal 4 2 2 2 3 3 2" xfId="13502"/>
    <cellStyle name="Normal 40 2 2 2 3 3 2" xfId="13503"/>
    <cellStyle name="Normal 41 2 2 2 3 3 2" xfId="13504"/>
    <cellStyle name="Normal 42 2 2 2 3 3 2" xfId="13505"/>
    <cellStyle name="Normal 43 2 2 2 3 3 2" xfId="13506"/>
    <cellStyle name="Normal 44 2 2 2 3 3 2" xfId="13507"/>
    <cellStyle name="Normal 45 2 2 2 3 3 2" xfId="13508"/>
    <cellStyle name="Normal 46 2 2 2 3 3 2" xfId="13509"/>
    <cellStyle name="Normal 47 2 2 2 3 3 2" xfId="13510"/>
    <cellStyle name="Normal 51 2 2 3 3 2" xfId="13511"/>
    <cellStyle name="Normal 52 2 2 3 3 2" xfId="13512"/>
    <cellStyle name="Normal 53 2 2 3 3 2" xfId="13513"/>
    <cellStyle name="Normal 55 2 2 3 3 2" xfId="13514"/>
    <cellStyle name="Normal 56 2 2 3 3 2" xfId="13515"/>
    <cellStyle name="Normal 57 2 2 3 3 2" xfId="13516"/>
    <cellStyle name="Normal 6 2 3 2 2 3 3 2" xfId="13517"/>
    <cellStyle name="Normal 6 3 2 2 3 3 2" xfId="13518"/>
    <cellStyle name="Normal 60 2 2 3 3 2" xfId="13519"/>
    <cellStyle name="Normal 64 2 2 3 3 2" xfId="13520"/>
    <cellStyle name="Normal 65 2 2 3 3 2" xfId="13521"/>
    <cellStyle name="Normal 66 2 2 3 3 2" xfId="13522"/>
    <cellStyle name="Normal 67 2 2 3 3 2" xfId="13523"/>
    <cellStyle name="Normal 7 6 2 2 3 3 2" xfId="13524"/>
    <cellStyle name="Normal 71 2 2 3 3 2" xfId="13525"/>
    <cellStyle name="Normal 72 2 2 3 3 2" xfId="13526"/>
    <cellStyle name="Normal 73 2 2 3 3 2" xfId="13527"/>
    <cellStyle name="Normal 74 2 2 3 3 2" xfId="13528"/>
    <cellStyle name="Normal 76 2 2 3 3 2" xfId="13529"/>
    <cellStyle name="Normal 8 3 2 2 3 3 2" xfId="13530"/>
    <cellStyle name="Normal 81 2 2 3 3 2" xfId="13531"/>
    <cellStyle name="Normal 78 4 2 3 2" xfId="13532"/>
    <cellStyle name="Normal 5 3 4 2 3 2" xfId="13533"/>
    <cellStyle name="Normal 80 4 2 3 2" xfId="13534"/>
    <cellStyle name="Normal 79 4 2 3 2" xfId="13535"/>
    <cellStyle name="Normal 6 8 4 2 3 2" xfId="13536"/>
    <cellStyle name="Normal 5 2 4 2 3 2" xfId="13537"/>
    <cellStyle name="Normal 6 2 9 2 3 2" xfId="13538"/>
    <cellStyle name="Comma 2 2 3 4 2 3 2" xfId="13539"/>
    <cellStyle name="Comma 2 3 6 4 2 3 2" xfId="13540"/>
    <cellStyle name="Normal 18 2 4 2 3 2" xfId="13541"/>
    <cellStyle name="Normal 19 2 4 2 3 2" xfId="13542"/>
    <cellStyle name="Normal 2 2 3 4 2 3 2" xfId="13543"/>
    <cellStyle name="Normal 2 3 6 4 2 3 2" xfId="13544"/>
    <cellStyle name="Normal 2 3 2 4 2 3 2" xfId="13545"/>
    <cellStyle name="Normal 2 3 4 4 2 3 2" xfId="13546"/>
    <cellStyle name="Normal 2 3 5 4 2 3 2" xfId="13547"/>
    <cellStyle name="Normal 2 4 2 4 2 3 2" xfId="13548"/>
    <cellStyle name="Normal 2 5 4 2 3 2" xfId="13549"/>
    <cellStyle name="Normal 28 3 4 2 3 2" xfId="13550"/>
    <cellStyle name="Normal 3 2 2 4 2 3 2" xfId="13551"/>
    <cellStyle name="Normal 3 3 4 2 3 2" xfId="13552"/>
    <cellStyle name="Normal 30 3 4 2 3 2" xfId="13553"/>
    <cellStyle name="Normal 4 2 4 2 3 2" xfId="13554"/>
    <cellStyle name="Normal 40 2 4 2 3 2" xfId="13555"/>
    <cellStyle name="Normal 41 2 4 2 3 2" xfId="13556"/>
    <cellStyle name="Normal 42 2 4 2 3 2" xfId="13557"/>
    <cellStyle name="Normal 43 2 4 2 3 2" xfId="13558"/>
    <cellStyle name="Normal 44 2 4 2 3 2" xfId="13559"/>
    <cellStyle name="Normal 45 2 4 2 3 2" xfId="13560"/>
    <cellStyle name="Normal 46 2 4 2 3 2" xfId="13561"/>
    <cellStyle name="Normal 47 2 4 2 3 2" xfId="13562"/>
    <cellStyle name="Normal 51 4 2 3 2" xfId="13563"/>
    <cellStyle name="Normal 52 4 2 3 2" xfId="13564"/>
    <cellStyle name="Normal 53 4 2 3 2" xfId="13565"/>
    <cellStyle name="Normal 55 4 2 3 2" xfId="13566"/>
    <cellStyle name="Normal 56 4 2 3 2" xfId="13567"/>
    <cellStyle name="Normal 57 4 2 3 2" xfId="13568"/>
    <cellStyle name="Normal 6 2 3 4 2 3 2" xfId="13569"/>
    <cellStyle name="Normal 6 3 4 2 3 2" xfId="13570"/>
    <cellStyle name="Normal 60 4 2 3 2" xfId="13571"/>
    <cellStyle name="Normal 64 4 2 3 2" xfId="13572"/>
    <cellStyle name="Normal 65 4 2 3 2" xfId="13573"/>
    <cellStyle name="Normal 66 4 2 3 2" xfId="13574"/>
    <cellStyle name="Normal 67 4 2 3 2" xfId="13575"/>
    <cellStyle name="Normal 7 6 4 2 3 2" xfId="13576"/>
    <cellStyle name="Normal 71 4 2 3 2" xfId="13577"/>
    <cellStyle name="Normal 72 4 2 3 2" xfId="13578"/>
    <cellStyle name="Normal 73 4 2 3 2" xfId="13579"/>
    <cellStyle name="Normal 74 4 2 3 2" xfId="13580"/>
    <cellStyle name="Normal 76 4 2 3 2" xfId="13581"/>
    <cellStyle name="Normal 8 3 4 2 3 2" xfId="13582"/>
    <cellStyle name="Normal 81 4 2 3 2" xfId="13583"/>
    <cellStyle name="Normal 78 2 3 2 3 2" xfId="13584"/>
    <cellStyle name="Normal 5 3 2 3 2 3 2" xfId="13585"/>
    <cellStyle name="Normal 80 2 3 2 3 2" xfId="13586"/>
    <cellStyle name="Normal 79 2 3 2 3 2" xfId="13587"/>
    <cellStyle name="Normal 6 8 2 3 2 3 2" xfId="13588"/>
    <cellStyle name="Normal 5 2 2 3 2 3 2" xfId="13589"/>
    <cellStyle name="Normal 6 2 7 3 2 3 2" xfId="13590"/>
    <cellStyle name="Comma 2 2 3 2 3 2 3 2" xfId="13591"/>
    <cellStyle name="Comma 2 3 6 2 3 2 3 2" xfId="13592"/>
    <cellStyle name="Normal 18 2 2 3 2 3 2" xfId="13593"/>
    <cellStyle name="Normal 19 2 2 3 2 3 2" xfId="13594"/>
    <cellStyle name="Normal 2 2 3 2 3 2 3 2" xfId="13595"/>
    <cellStyle name="Normal 2 3 6 2 3 2 3 2" xfId="13596"/>
    <cellStyle name="Normal 2 3 2 2 3 2 3 2" xfId="13597"/>
    <cellStyle name="Normal 2 3 4 2 3 2 3 2" xfId="13598"/>
    <cellStyle name="Normal 2 3 5 2 3 2 3 2" xfId="13599"/>
    <cellStyle name="Normal 2 4 2 2 3 2 3 2" xfId="13600"/>
    <cellStyle name="Normal 2 5 2 3 2 3 2" xfId="13601"/>
    <cellStyle name="Normal 28 3 2 3 2 3 2" xfId="13602"/>
    <cellStyle name="Normal 3 2 2 2 3 2 3 2" xfId="13603"/>
    <cellStyle name="Normal 3 3 2 3 2 3 2" xfId="13604"/>
    <cellStyle name="Normal 30 3 2 3 2 3 2" xfId="13605"/>
    <cellStyle name="Normal 4 2 2 3 2 3 2" xfId="13606"/>
    <cellStyle name="Normal 40 2 2 3 2 3 2" xfId="13607"/>
    <cellStyle name="Normal 41 2 2 3 2 3 2" xfId="13608"/>
    <cellStyle name="Normal 42 2 2 3 2 3 2" xfId="13609"/>
    <cellStyle name="Normal 43 2 2 3 2 3 2" xfId="13610"/>
    <cellStyle name="Normal 44 2 2 3 2 3 2" xfId="13611"/>
    <cellStyle name="Normal 45 2 2 3 2 3 2" xfId="13612"/>
    <cellStyle name="Normal 46 2 2 3 2 3 2" xfId="13613"/>
    <cellStyle name="Normal 47 2 2 3 2 3 2" xfId="13614"/>
    <cellStyle name="Normal 51 2 3 2 3 2" xfId="13615"/>
    <cellStyle name="Normal 52 2 3 2 3 2" xfId="13616"/>
    <cellStyle name="Normal 53 2 3 2 3 2" xfId="13617"/>
    <cellStyle name="Normal 55 2 3 2 3 2" xfId="13618"/>
    <cellStyle name="Normal 56 2 3 2 3 2" xfId="13619"/>
    <cellStyle name="Normal 57 2 3 2 3 2" xfId="13620"/>
    <cellStyle name="Normal 6 2 3 2 3 2 3 2" xfId="13621"/>
    <cellStyle name="Normal 6 3 2 3 2 3 2" xfId="13622"/>
    <cellStyle name="Normal 60 2 3 2 3 2" xfId="13623"/>
    <cellStyle name="Normal 64 2 3 2 3 2" xfId="13624"/>
    <cellStyle name="Normal 65 2 3 2 3 2" xfId="13625"/>
    <cellStyle name="Normal 66 2 3 2 3 2" xfId="13626"/>
    <cellStyle name="Normal 67 2 3 2 3 2" xfId="13627"/>
    <cellStyle name="Normal 7 6 2 3 2 3 2" xfId="13628"/>
    <cellStyle name="Normal 71 2 3 2 3 2" xfId="13629"/>
    <cellStyle name="Normal 72 2 3 2 3 2" xfId="13630"/>
    <cellStyle name="Normal 73 2 3 2 3 2" xfId="13631"/>
    <cellStyle name="Normal 74 2 3 2 3 2" xfId="13632"/>
    <cellStyle name="Normal 76 2 3 2 3 2" xfId="13633"/>
    <cellStyle name="Normal 8 3 2 3 2 3 2" xfId="13634"/>
    <cellStyle name="Normal 81 2 3 2 3 2" xfId="13635"/>
    <cellStyle name="Normal 78 3 2 2 3 2" xfId="13636"/>
    <cellStyle name="Normal 5 3 3 2 2 3 2" xfId="13637"/>
    <cellStyle name="Normal 80 3 2 2 3 2" xfId="13638"/>
    <cellStyle name="Normal 79 3 2 2 3 2" xfId="13639"/>
    <cellStyle name="Normal 6 8 3 2 2 3 2" xfId="13640"/>
    <cellStyle name="Normal 5 2 3 2 2 3 2" xfId="13641"/>
    <cellStyle name="Normal 6 2 8 2 2 3 2" xfId="13642"/>
    <cellStyle name="Comma 2 2 3 3 2 2 3 2" xfId="13643"/>
    <cellStyle name="Comma 2 3 6 3 2 2 3 2" xfId="13644"/>
    <cellStyle name="Normal 18 2 3 2 2 3 2" xfId="13645"/>
    <cellStyle name="Normal 19 2 3 2 2 3 2" xfId="13646"/>
    <cellStyle name="Normal 2 2 3 3 2 2 3 2" xfId="13647"/>
    <cellStyle name="Normal 2 3 6 3 2 2 3 2" xfId="13648"/>
    <cellStyle name="Normal 2 3 2 3 2 2 3 2" xfId="13649"/>
    <cellStyle name="Normal 2 3 4 3 2 2 3 2" xfId="13650"/>
    <cellStyle name="Normal 2 3 5 3 2 2 3 2" xfId="13651"/>
    <cellStyle name="Normal 2 4 2 3 2 2 3 2" xfId="13652"/>
    <cellStyle name="Normal 2 5 3 2 2 3 2" xfId="13653"/>
    <cellStyle name="Normal 28 3 3 2 2 3 2" xfId="13654"/>
    <cellStyle name="Normal 3 2 2 3 2 2 3 2" xfId="13655"/>
    <cellStyle name="Normal 3 3 3 2 2 3 2" xfId="13656"/>
    <cellStyle name="Normal 30 3 3 2 2 3 2" xfId="13657"/>
    <cellStyle name="Normal 4 2 3 2 2 3 2" xfId="13658"/>
    <cellStyle name="Normal 40 2 3 2 2 3 2" xfId="13659"/>
    <cellStyle name="Normal 41 2 3 2 2 3 2" xfId="13660"/>
    <cellStyle name="Normal 42 2 3 2 2 3 2" xfId="13661"/>
    <cellStyle name="Normal 43 2 3 2 2 3 2" xfId="13662"/>
    <cellStyle name="Normal 44 2 3 2 2 3 2" xfId="13663"/>
    <cellStyle name="Normal 45 2 3 2 2 3 2" xfId="13664"/>
    <cellStyle name="Normal 46 2 3 2 2 3 2" xfId="13665"/>
    <cellStyle name="Normal 47 2 3 2 2 3 2" xfId="13666"/>
    <cellStyle name="Normal 51 3 2 2 3 2" xfId="13667"/>
    <cellStyle name="Normal 52 3 2 2 3 2" xfId="13668"/>
    <cellStyle name="Normal 53 3 2 2 3 2" xfId="13669"/>
    <cellStyle name="Normal 55 3 2 2 3 2" xfId="13670"/>
    <cellStyle name="Normal 56 3 2 2 3 2" xfId="13671"/>
    <cellStyle name="Normal 57 3 2 2 3 2" xfId="13672"/>
    <cellStyle name="Normal 6 2 3 3 2 2 3 2" xfId="13673"/>
    <cellStyle name="Normal 6 3 3 2 2 3 2" xfId="13674"/>
    <cellStyle name="Normal 60 3 2 2 3 2" xfId="13675"/>
    <cellStyle name="Normal 64 3 2 2 3 2" xfId="13676"/>
    <cellStyle name="Normal 65 3 2 2 3 2" xfId="13677"/>
    <cellStyle name="Normal 66 3 2 2 3 2" xfId="13678"/>
    <cellStyle name="Normal 67 3 2 2 3 2" xfId="13679"/>
    <cellStyle name="Normal 7 6 3 2 2 3 2" xfId="13680"/>
    <cellStyle name="Normal 71 3 2 2 3 2" xfId="13681"/>
    <cellStyle name="Normal 72 3 2 2 3 2" xfId="13682"/>
    <cellStyle name="Normal 73 3 2 2 3 2" xfId="13683"/>
    <cellStyle name="Normal 74 3 2 2 3 2" xfId="13684"/>
    <cellStyle name="Normal 76 3 2 2 3 2" xfId="13685"/>
    <cellStyle name="Normal 8 3 3 2 2 3 2" xfId="13686"/>
    <cellStyle name="Normal 81 3 2 2 3 2" xfId="13687"/>
    <cellStyle name="Normal 78 2 2 2 2 3 2" xfId="13688"/>
    <cellStyle name="Normal 5 3 2 2 2 2 3 2" xfId="13689"/>
    <cellStyle name="Normal 80 2 2 2 2 3 2" xfId="13690"/>
    <cellStyle name="Normal 79 2 2 2 2 3 2" xfId="13691"/>
    <cellStyle name="Normal 6 8 2 2 2 2 3 2" xfId="13692"/>
    <cellStyle name="Normal 5 2 2 2 2 2 3 2" xfId="13693"/>
    <cellStyle name="Normal 6 2 7 2 2 2 3 2" xfId="13694"/>
    <cellStyle name="Comma 2 2 3 2 2 2 2 3 2" xfId="13695"/>
    <cellStyle name="Comma 2 3 6 2 2 2 2 3 2" xfId="13696"/>
    <cellStyle name="Normal 18 2 2 2 2 2 3 2" xfId="13697"/>
    <cellStyle name="Normal 19 2 2 2 2 2 3 2" xfId="13698"/>
    <cellStyle name="Normal 2 2 3 2 2 2 2 3 2" xfId="13699"/>
    <cellStyle name="Normal 2 3 6 2 2 2 2 3 2" xfId="13700"/>
    <cellStyle name="Normal 2 3 2 2 2 2 2 3 2" xfId="13701"/>
    <cellStyle name="Normal 2 3 4 2 2 2 2 3 2" xfId="13702"/>
    <cellStyle name="Normal 2 3 5 2 2 2 2 3 2" xfId="13703"/>
    <cellStyle name="Normal 2 4 2 2 2 2 2 3 2" xfId="13704"/>
    <cellStyle name="Normal 2 5 2 2 2 2 3 2" xfId="13705"/>
    <cellStyle name="Normal 28 3 2 2 2 2 3 2" xfId="13706"/>
    <cellStyle name="Normal 3 2 2 2 2 2 2 3 2" xfId="13707"/>
    <cellStyle name="Normal 3 3 2 2 2 2 3 2" xfId="13708"/>
    <cellStyle name="Normal 30 3 2 2 2 2 3 2" xfId="13709"/>
    <cellStyle name="Normal 4 2 2 2 2 2 3 2" xfId="13710"/>
    <cellStyle name="Normal 40 2 2 2 2 2 3 2" xfId="13711"/>
    <cellStyle name="Normal 41 2 2 2 2 2 3 2" xfId="13712"/>
    <cellStyle name="Normal 42 2 2 2 2 2 3 2" xfId="13713"/>
    <cellStyle name="Normal 43 2 2 2 2 2 3 2" xfId="13714"/>
    <cellStyle name="Normal 44 2 2 2 2 2 3 2" xfId="13715"/>
    <cellStyle name="Normal 45 2 2 2 2 2 3 2" xfId="13716"/>
    <cellStyle name="Normal 46 2 2 2 2 2 3 2" xfId="13717"/>
    <cellStyle name="Normal 47 2 2 2 2 2 3 2" xfId="13718"/>
    <cellStyle name="Normal 51 2 2 2 2 3 2" xfId="13719"/>
    <cellStyle name="Normal 52 2 2 2 2 3 2" xfId="13720"/>
    <cellStyle name="Normal 53 2 2 2 2 3 2" xfId="13721"/>
    <cellStyle name="Normal 55 2 2 2 2 3 2" xfId="13722"/>
    <cellStyle name="Normal 56 2 2 2 2 3 2" xfId="13723"/>
    <cellStyle name="Normal 57 2 2 2 2 3 2" xfId="13724"/>
    <cellStyle name="Normal 6 2 3 2 2 2 2 3 2" xfId="13725"/>
    <cellStyle name="Normal 6 3 2 2 2 2 3 2" xfId="13726"/>
    <cellStyle name="Normal 60 2 2 2 2 3 2" xfId="13727"/>
    <cellStyle name="Normal 64 2 2 2 2 3 2" xfId="13728"/>
    <cellStyle name="Normal 65 2 2 2 2 3 2" xfId="13729"/>
    <cellStyle name="Normal 66 2 2 2 2 3 2" xfId="13730"/>
    <cellStyle name="Normal 67 2 2 2 2 3 2" xfId="13731"/>
    <cellStyle name="Normal 7 6 2 2 2 2 3 2" xfId="13732"/>
    <cellStyle name="Normal 71 2 2 2 2 3 2" xfId="13733"/>
    <cellStyle name="Normal 72 2 2 2 2 3 2" xfId="13734"/>
    <cellStyle name="Normal 73 2 2 2 2 3 2" xfId="13735"/>
    <cellStyle name="Normal 74 2 2 2 2 3 2" xfId="13736"/>
    <cellStyle name="Normal 76 2 2 2 2 3 2" xfId="13737"/>
    <cellStyle name="Normal 8 3 2 2 2 2 3 2" xfId="13738"/>
    <cellStyle name="Normal 81 2 2 2 2 3 2" xfId="13739"/>
    <cellStyle name="Normal 95 2 2" xfId="13740"/>
    <cellStyle name="Normal 78 6 2 2" xfId="13741"/>
    <cellStyle name="Normal 96 2 2" xfId="13742"/>
    <cellStyle name="Normal 5 3 6 2 2" xfId="13743"/>
    <cellStyle name="Normal 80 6 2 2" xfId="13744"/>
    <cellStyle name="Normal 79 6 2 2" xfId="13745"/>
    <cellStyle name="Normal 6 8 6 2 2" xfId="13746"/>
    <cellStyle name="Normal 5 2 6 2 2" xfId="13747"/>
    <cellStyle name="Normal 6 2 11 2 2" xfId="13748"/>
    <cellStyle name="Comma 2 2 3 6 2 2" xfId="13749"/>
    <cellStyle name="Comma 2 3 6 6 2 2" xfId="13750"/>
    <cellStyle name="Normal 18 2 6 2 2" xfId="13751"/>
    <cellStyle name="Normal 19 2 6 2 2" xfId="13752"/>
    <cellStyle name="Normal 2 2 3 6 2 2" xfId="13753"/>
    <cellStyle name="Normal 2 3 6 6 2 2" xfId="13754"/>
    <cellStyle name="Normal 2 3 2 6 2 2" xfId="13755"/>
    <cellStyle name="Normal 2 3 4 6 2 2" xfId="13756"/>
    <cellStyle name="Normal 2 3 5 6 2 2" xfId="13757"/>
    <cellStyle name="Normal 2 4 2 6 2 2" xfId="13758"/>
    <cellStyle name="Normal 2 5 6 2 2" xfId="13759"/>
    <cellStyle name="Normal 28 3 6 2 2" xfId="13760"/>
    <cellStyle name="Normal 3 2 2 6 2 2" xfId="13761"/>
    <cellStyle name="Normal 3 3 6 2 2" xfId="13762"/>
    <cellStyle name="Normal 30 3 6 2 2" xfId="13763"/>
    <cellStyle name="Normal 4 2 6 2 2" xfId="13764"/>
    <cellStyle name="Normal 40 2 6 2 2" xfId="13765"/>
    <cellStyle name="Normal 41 2 6 2 2" xfId="13766"/>
    <cellStyle name="Normal 42 2 6 2 2" xfId="13767"/>
    <cellStyle name="Normal 43 2 6 2 2" xfId="13768"/>
    <cellStyle name="Normal 44 2 6 2 2" xfId="13769"/>
    <cellStyle name="Normal 45 2 6 2 2" xfId="13770"/>
    <cellStyle name="Normal 46 2 6 2 2" xfId="13771"/>
    <cellStyle name="Normal 47 2 6 2 2" xfId="13772"/>
    <cellStyle name="Normal 51 6 2 2" xfId="13773"/>
    <cellStyle name="Normal 52 6 2 2" xfId="13774"/>
    <cellStyle name="Normal 53 6 2 2" xfId="13775"/>
    <cellStyle name="Normal 55 6 2 2" xfId="13776"/>
    <cellStyle name="Normal 56 6 2 2" xfId="13777"/>
    <cellStyle name="Normal 57 6 2 2" xfId="13778"/>
    <cellStyle name="Normal 6 2 3 6 2 2" xfId="13779"/>
    <cellStyle name="Normal 6 3 6 2 2" xfId="13780"/>
    <cellStyle name="Normal 60 6 2 2" xfId="13781"/>
    <cellStyle name="Normal 64 6 2 2" xfId="13782"/>
    <cellStyle name="Normal 65 6 2 2" xfId="13783"/>
    <cellStyle name="Normal 66 6 2 2" xfId="13784"/>
    <cellStyle name="Normal 67 6 2 2" xfId="13785"/>
    <cellStyle name="Normal 7 6 6 2 2" xfId="13786"/>
    <cellStyle name="Normal 71 6 2 2" xfId="13787"/>
    <cellStyle name="Normal 72 6 2 2" xfId="13788"/>
    <cellStyle name="Normal 73 6 2 2" xfId="13789"/>
    <cellStyle name="Normal 74 6 2 2" xfId="13790"/>
    <cellStyle name="Normal 76 6 2 2" xfId="13791"/>
    <cellStyle name="Normal 8 3 6 2 2" xfId="13792"/>
    <cellStyle name="Normal 81 6 2 2" xfId="13793"/>
    <cellStyle name="Normal 78 2 5 2 2" xfId="13794"/>
    <cellStyle name="Normal 5 3 2 5 2 2" xfId="13795"/>
    <cellStyle name="Normal 80 2 5 2 2" xfId="13796"/>
    <cellStyle name="Normal 79 2 5 2 2" xfId="13797"/>
    <cellStyle name="Normal 6 8 2 5 2 2" xfId="13798"/>
    <cellStyle name="Normal 5 2 2 5 2 2" xfId="13799"/>
    <cellStyle name="Normal 6 2 7 5 2 2" xfId="13800"/>
    <cellStyle name="Comma 2 2 3 2 5 2 2" xfId="13801"/>
    <cellStyle name="Comma 2 3 6 2 5 2 2" xfId="13802"/>
    <cellStyle name="Normal 18 2 2 5 2 2" xfId="13803"/>
    <cellStyle name="Normal 19 2 2 5 2 2" xfId="13804"/>
    <cellStyle name="Normal 2 2 3 2 5 2 2" xfId="13805"/>
    <cellStyle name="Normal 2 3 6 2 5 2 2" xfId="13806"/>
    <cellStyle name="Normal 2 3 2 2 5 2 2" xfId="13807"/>
    <cellStyle name="Normal 2 3 4 2 5 2 2" xfId="13808"/>
    <cellStyle name="Normal 2 3 5 2 5 2 2" xfId="13809"/>
    <cellStyle name="Normal 2 4 2 2 5 2 2" xfId="13810"/>
    <cellStyle name="Normal 2 5 2 5 2 2" xfId="13811"/>
    <cellStyle name="Normal 28 3 2 5 2 2" xfId="13812"/>
    <cellStyle name="Normal 3 2 2 2 5 2 2" xfId="13813"/>
    <cellStyle name="Normal 3 3 2 5 2 2" xfId="13814"/>
    <cellStyle name="Normal 30 3 2 5 2 2" xfId="13815"/>
    <cellStyle name="Normal 4 2 2 5 2 2" xfId="13816"/>
    <cellStyle name="Normal 40 2 2 5 2 2" xfId="13817"/>
    <cellStyle name="Normal 41 2 2 5 2 2" xfId="13818"/>
    <cellStyle name="Normal 42 2 2 5 2 2" xfId="13819"/>
    <cellStyle name="Normal 43 2 2 5 2 2" xfId="13820"/>
    <cellStyle name="Normal 44 2 2 5 2 2" xfId="13821"/>
    <cellStyle name="Normal 45 2 2 5 2 2" xfId="13822"/>
    <cellStyle name="Normal 46 2 2 5 2 2" xfId="13823"/>
    <cellStyle name="Normal 47 2 2 5 2 2" xfId="13824"/>
    <cellStyle name="Normal 51 2 5 2 2" xfId="13825"/>
    <cellStyle name="Normal 52 2 5 2 2" xfId="13826"/>
    <cellStyle name="Normal 53 2 5 2 2" xfId="13827"/>
    <cellStyle name="Normal 55 2 5 2 2" xfId="13828"/>
    <cellStyle name="Normal 56 2 5 2 2" xfId="13829"/>
    <cellStyle name="Normal 57 2 5 2 2" xfId="13830"/>
    <cellStyle name="Normal 6 2 3 2 5 2 2" xfId="13831"/>
    <cellStyle name="Normal 6 3 2 5 2 2" xfId="13832"/>
    <cellStyle name="Normal 60 2 5 2 2" xfId="13833"/>
    <cellStyle name="Normal 64 2 5 2 2" xfId="13834"/>
    <cellStyle name="Normal 65 2 5 2 2" xfId="13835"/>
    <cellStyle name="Normal 66 2 5 2 2" xfId="13836"/>
    <cellStyle name="Normal 67 2 5 2 2" xfId="13837"/>
    <cellStyle name="Normal 7 6 2 5 2 2" xfId="13838"/>
    <cellStyle name="Normal 71 2 5 2 2" xfId="13839"/>
    <cellStyle name="Normal 72 2 5 2 2" xfId="13840"/>
    <cellStyle name="Normal 73 2 5 2 2" xfId="13841"/>
    <cellStyle name="Normal 74 2 5 2 2" xfId="13842"/>
    <cellStyle name="Normal 76 2 5 2 2" xfId="13843"/>
    <cellStyle name="Normal 8 3 2 5 2 2" xfId="13844"/>
    <cellStyle name="Normal 81 2 5 2 2" xfId="13845"/>
    <cellStyle name="Normal 78 3 4 2 2" xfId="13846"/>
    <cellStyle name="Normal 5 3 3 4 2 2" xfId="13847"/>
    <cellStyle name="Normal 80 3 4 2 2" xfId="13848"/>
    <cellStyle name="Normal 79 3 4 2 2" xfId="13849"/>
    <cellStyle name="Normal 6 8 3 4 2 2" xfId="13850"/>
    <cellStyle name="Normal 5 2 3 4 2 2" xfId="13851"/>
    <cellStyle name="Normal 6 2 8 4 2 2" xfId="13852"/>
    <cellStyle name="Comma 2 2 3 3 4 2 2" xfId="13853"/>
    <cellStyle name="Comma 2 3 6 3 4 2 2" xfId="13854"/>
    <cellStyle name="Normal 18 2 3 4 2 2" xfId="13855"/>
    <cellStyle name="Normal 19 2 3 4 2 2" xfId="13856"/>
    <cellStyle name="Normal 2 2 3 3 4 2 2" xfId="13857"/>
    <cellStyle name="Normal 2 3 6 3 4 2 2" xfId="13858"/>
    <cellStyle name="Normal 2 3 2 3 4 2 2" xfId="13859"/>
    <cellStyle name="Normal 2 3 4 3 4 2 2" xfId="13860"/>
    <cellStyle name="Normal 2 3 5 3 4 2 2" xfId="13861"/>
    <cellStyle name="Normal 2 4 2 3 4 2 2" xfId="13862"/>
    <cellStyle name="Normal 2 5 3 4 2 2" xfId="13863"/>
    <cellStyle name="Normal 28 3 3 4 2 2" xfId="13864"/>
    <cellStyle name="Normal 3 2 2 3 4 2 2" xfId="13865"/>
    <cellStyle name="Normal 3 3 3 4 2 2" xfId="13866"/>
    <cellStyle name="Normal 30 3 3 4 2 2" xfId="13867"/>
    <cellStyle name="Normal 4 2 3 4 2 2" xfId="13868"/>
    <cellStyle name="Normal 40 2 3 4 2 2" xfId="13869"/>
    <cellStyle name="Normal 41 2 3 4 2 2" xfId="13870"/>
    <cellStyle name="Normal 42 2 3 4 2 2" xfId="13871"/>
    <cellStyle name="Normal 43 2 3 4 2 2" xfId="13872"/>
    <cellStyle name="Normal 44 2 3 4 2 2" xfId="13873"/>
    <cellStyle name="Normal 45 2 3 4 2 2" xfId="13874"/>
    <cellStyle name="Normal 46 2 3 4 2 2" xfId="13875"/>
    <cellStyle name="Normal 47 2 3 4 2 2" xfId="13876"/>
    <cellStyle name="Normal 51 3 4 2 2" xfId="13877"/>
    <cellStyle name="Normal 52 3 4 2 2" xfId="13878"/>
    <cellStyle name="Normal 53 3 4 2 2" xfId="13879"/>
    <cellStyle name="Normal 55 3 4 2 2" xfId="13880"/>
    <cellStyle name="Normal 56 3 4 2 2" xfId="13881"/>
    <cellStyle name="Normal 57 3 4 2 2" xfId="13882"/>
    <cellStyle name="Normal 6 2 3 3 4 2 2" xfId="13883"/>
    <cellStyle name="Normal 6 3 3 4 2 2" xfId="13884"/>
    <cellStyle name="Normal 60 3 4 2 2" xfId="13885"/>
    <cellStyle name="Normal 64 3 4 2 2" xfId="13886"/>
    <cellStyle name="Normal 65 3 4 2 2" xfId="13887"/>
    <cellStyle name="Normal 66 3 4 2 2" xfId="13888"/>
    <cellStyle name="Normal 67 3 4 2 2" xfId="13889"/>
    <cellStyle name="Normal 7 6 3 4 2 2" xfId="13890"/>
    <cellStyle name="Normal 71 3 4 2 2" xfId="13891"/>
    <cellStyle name="Normal 72 3 4 2 2" xfId="13892"/>
    <cellStyle name="Normal 73 3 4 2 2" xfId="13893"/>
    <cellStyle name="Normal 74 3 4 2 2" xfId="13894"/>
    <cellStyle name="Normal 76 3 4 2 2" xfId="13895"/>
    <cellStyle name="Normal 8 3 3 4 2 2" xfId="13896"/>
    <cellStyle name="Normal 81 3 4 2 2" xfId="13897"/>
    <cellStyle name="Normal 78 2 2 4 2 2" xfId="13898"/>
    <cellStyle name="Normal 5 3 2 2 4 2 2" xfId="13899"/>
    <cellStyle name="Normal 80 2 2 4 2 2" xfId="13900"/>
    <cellStyle name="Normal 79 2 2 4 2 2" xfId="13901"/>
    <cellStyle name="Normal 6 8 2 2 4 2 2" xfId="13902"/>
    <cellStyle name="Normal 5 2 2 2 4 2 2" xfId="13903"/>
    <cellStyle name="Normal 6 2 7 2 4 2 2" xfId="13904"/>
    <cellStyle name="Comma 2 2 3 2 2 4 2 2" xfId="13905"/>
    <cellStyle name="Comma 2 3 6 2 2 4 2 2" xfId="13906"/>
    <cellStyle name="Normal 18 2 2 2 4 2 2" xfId="13907"/>
    <cellStyle name="Normal 19 2 2 2 4 2 2" xfId="13908"/>
    <cellStyle name="Normal 2 2 3 2 2 4 2 2" xfId="13909"/>
    <cellStyle name="Normal 2 3 6 2 2 4 2 2" xfId="13910"/>
    <cellStyle name="Normal 2 3 2 2 2 4 2 2" xfId="13911"/>
    <cellStyle name="Normal 2 3 4 2 2 4 2 2" xfId="13912"/>
    <cellStyle name="Normal 2 3 5 2 2 4 2 2" xfId="13913"/>
    <cellStyle name="Normal 2 4 2 2 2 4 2 2" xfId="13914"/>
    <cellStyle name="Normal 2 5 2 2 4 2 2" xfId="13915"/>
    <cellStyle name="Normal 28 3 2 2 4 2 2" xfId="13916"/>
    <cellStyle name="Normal 3 2 2 2 2 4 2 2" xfId="13917"/>
    <cellStyle name="Normal 3 3 2 2 4 2 2" xfId="13918"/>
    <cellStyle name="Normal 30 3 2 2 4 2 2" xfId="13919"/>
    <cellStyle name="Normal 4 2 2 2 4 2 2" xfId="13920"/>
    <cellStyle name="Normal 40 2 2 2 4 2 2" xfId="13921"/>
    <cellStyle name="Normal 41 2 2 2 4 2 2" xfId="13922"/>
    <cellStyle name="Normal 42 2 2 2 4 2 2" xfId="13923"/>
    <cellStyle name="Normal 43 2 2 2 4 2 2" xfId="13924"/>
    <cellStyle name="Normal 44 2 2 2 4 2 2" xfId="13925"/>
    <cellStyle name="Normal 45 2 2 2 4 2 2" xfId="13926"/>
    <cellStyle name="Normal 46 2 2 2 4 2 2" xfId="13927"/>
    <cellStyle name="Normal 47 2 2 2 4 2 2" xfId="13928"/>
    <cellStyle name="Normal 51 2 2 4 2 2" xfId="13929"/>
    <cellStyle name="Normal 52 2 2 4 2 2" xfId="13930"/>
    <cellStyle name="Normal 53 2 2 4 2 2" xfId="13931"/>
    <cellStyle name="Normal 55 2 2 4 2 2" xfId="13932"/>
    <cellStyle name="Normal 56 2 2 4 2 2" xfId="13933"/>
    <cellStyle name="Normal 57 2 2 4 2 2" xfId="13934"/>
    <cellStyle name="Normal 6 2 3 2 2 4 2 2" xfId="13935"/>
    <cellStyle name="Normal 6 3 2 2 4 2 2" xfId="13936"/>
    <cellStyle name="Normal 60 2 2 4 2 2" xfId="13937"/>
    <cellStyle name="Normal 64 2 2 4 2 2" xfId="13938"/>
    <cellStyle name="Normal 65 2 2 4 2 2" xfId="13939"/>
    <cellStyle name="Normal 66 2 2 4 2 2" xfId="13940"/>
    <cellStyle name="Normal 67 2 2 4 2 2" xfId="13941"/>
    <cellStyle name="Normal 7 6 2 2 4 2 2" xfId="13942"/>
    <cellStyle name="Normal 71 2 2 4 2 2" xfId="13943"/>
    <cellStyle name="Normal 72 2 2 4 2 2" xfId="13944"/>
    <cellStyle name="Normal 73 2 2 4 2 2" xfId="13945"/>
    <cellStyle name="Normal 74 2 2 4 2 2" xfId="13946"/>
    <cellStyle name="Normal 76 2 2 4 2 2" xfId="13947"/>
    <cellStyle name="Normal 8 3 2 2 4 2 2" xfId="13948"/>
    <cellStyle name="Normal 81 2 2 4 2 2" xfId="13949"/>
    <cellStyle name="Normal 78 4 3 2 2" xfId="13950"/>
    <cellStyle name="Normal 5 3 4 3 2 2" xfId="13951"/>
    <cellStyle name="Normal 80 4 3 2 2" xfId="13952"/>
    <cellStyle name="Normal 79 4 3 2 2" xfId="13953"/>
    <cellStyle name="Normal 6 8 4 3 2 2" xfId="13954"/>
    <cellStyle name="Normal 5 2 4 3 2 2" xfId="13955"/>
    <cellStyle name="Normal 6 2 9 3 2 2" xfId="13956"/>
    <cellStyle name="Comma 2 2 3 4 3 2 2" xfId="13957"/>
    <cellStyle name="Comma 2 3 6 4 3 2 2" xfId="13958"/>
    <cellStyle name="Normal 18 2 4 3 2 2" xfId="13959"/>
    <cellStyle name="Normal 19 2 4 3 2 2" xfId="13960"/>
    <cellStyle name="Normal 2 2 3 4 3 2 2" xfId="13961"/>
    <cellStyle name="Normal 2 3 6 4 3 2 2" xfId="13962"/>
    <cellStyle name="Normal 2 3 2 4 3 2 2" xfId="13963"/>
    <cellStyle name="Normal 2 3 4 4 3 2 2" xfId="13964"/>
    <cellStyle name="Normal 2 3 5 4 3 2 2" xfId="13965"/>
    <cellStyle name="Normal 2 4 2 4 3 2 2" xfId="13966"/>
    <cellStyle name="Normal 2 5 4 3 2 2" xfId="13967"/>
    <cellStyle name="Normal 28 3 4 3 2 2" xfId="13968"/>
    <cellStyle name="Normal 3 2 2 4 3 2 2" xfId="13969"/>
    <cellStyle name="Normal 3 3 4 3 2 2" xfId="13970"/>
    <cellStyle name="Normal 30 3 4 3 2 2" xfId="13971"/>
    <cellStyle name="Normal 4 2 4 3 2 2" xfId="13972"/>
    <cellStyle name="Normal 40 2 4 3 2 2" xfId="13973"/>
    <cellStyle name="Normal 41 2 4 3 2 2" xfId="13974"/>
    <cellStyle name="Normal 42 2 4 3 2 2" xfId="13975"/>
    <cellStyle name="Normal 43 2 4 3 2 2" xfId="13976"/>
    <cellStyle name="Normal 44 2 4 3 2 2" xfId="13977"/>
    <cellStyle name="Normal 45 2 4 3 2 2" xfId="13978"/>
    <cellStyle name="Normal 46 2 4 3 2 2" xfId="13979"/>
    <cellStyle name="Normal 47 2 4 3 2 2" xfId="13980"/>
    <cellStyle name="Normal 51 4 3 2 2" xfId="13981"/>
    <cellStyle name="Normal 52 4 3 2 2" xfId="13982"/>
    <cellStyle name="Normal 53 4 3 2 2" xfId="13983"/>
    <cellStyle name="Normal 55 4 3 2 2" xfId="13984"/>
    <cellStyle name="Normal 56 4 3 2 2" xfId="13985"/>
    <cellStyle name="Normal 57 4 3 2 2" xfId="13986"/>
    <cellStyle name="Normal 6 2 3 4 3 2 2" xfId="13987"/>
    <cellStyle name="Normal 6 3 4 3 2 2" xfId="13988"/>
    <cellStyle name="Normal 60 4 3 2 2" xfId="13989"/>
    <cellStyle name="Normal 64 4 3 2 2" xfId="13990"/>
    <cellStyle name="Normal 65 4 3 2 2" xfId="13991"/>
    <cellStyle name="Normal 66 4 3 2 2" xfId="13992"/>
    <cellStyle name="Normal 67 4 3 2 2" xfId="13993"/>
    <cellStyle name="Normal 7 6 4 3 2 2" xfId="13994"/>
    <cellStyle name="Normal 71 4 3 2 2" xfId="13995"/>
    <cellStyle name="Normal 72 4 3 2 2" xfId="13996"/>
    <cellStyle name="Normal 73 4 3 2 2" xfId="13997"/>
    <cellStyle name="Normal 74 4 3 2 2" xfId="13998"/>
    <cellStyle name="Normal 76 4 3 2 2" xfId="13999"/>
    <cellStyle name="Normal 8 3 4 3 2 2" xfId="14000"/>
    <cellStyle name="Normal 81 4 3 2 2" xfId="14001"/>
    <cellStyle name="Normal 78 2 3 3 2 2" xfId="14002"/>
    <cellStyle name="Normal 5 3 2 3 3 2 2" xfId="14003"/>
    <cellStyle name="Normal 80 2 3 3 2 2" xfId="14004"/>
    <cellStyle name="Normal 79 2 3 3 2 2" xfId="14005"/>
    <cellStyle name="Normal 6 8 2 3 3 2 2" xfId="14006"/>
    <cellStyle name="Normal 5 2 2 3 3 2 2" xfId="14007"/>
    <cellStyle name="Normal 6 2 7 3 3 2 2" xfId="14008"/>
    <cellStyle name="Comma 2 2 3 2 3 3 2 2" xfId="14009"/>
    <cellStyle name="Comma 2 3 6 2 3 3 2 2" xfId="14010"/>
    <cellStyle name="Normal 18 2 2 3 3 2 2" xfId="14011"/>
    <cellStyle name="Normal 19 2 2 3 3 2 2" xfId="14012"/>
    <cellStyle name="Normal 2 2 3 2 3 3 2 2" xfId="14013"/>
    <cellStyle name="Normal 2 3 6 2 3 3 2 2" xfId="14014"/>
    <cellStyle name="Normal 2 3 2 2 3 3 2 2" xfId="14015"/>
    <cellStyle name="Normal 2 3 4 2 3 3 2 2" xfId="14016"/>
    <cellStyle name="Normal 2 3 5 2 3 3 2 2" xfId="14017"/>
    <cellStyle name="Normal 2 4 2 2 3 3 2 2" xfId="14018"/>
    <cellStyle name="Normal 2 5 2 3 3 2 2" xfId="14019"/>
    <cellStyle name="Normal 28 3 2 3 3 2 2" xfId="14020"/>
    <cellStyle name="Normal 3 2 2 2 3 3 2 2" xfId="14021"/>
    <cellStyle name="Normal 3 3 2 3 3 2 2" xfId="14022"/>
    <cellStyle name="Normal 30 3 2 3 3 2 2" xfId="14023"/>
    <cellStyle name="Normal 4 2 2 3 3 2 2" xfId="14024"/>
    <cellStyle name="Normal 40 2 2 3 3 2 2" xfId="14025"/>
    <cellStyle name="Normal 41 2 2 3 3 2 2" xfId="14026"/>
    <cellStyle name="Normal 42 2 2 3 3 2 2" xfId="14027"/>
    <cellStyle name="Normal 43 2 2 3 3 2 2" xfId="14028"/>
    <cellStyle name="Normal 44 2 2 3 3 2 2" xfId="14029"/>
    <cellStyle name="Normal 45 2 2 3 3 2 2" xfId="14030"/>
    <cellStyle name="Normal 46 2 2 3 3 2 2" xfId="14031"/>
    <cellStyle name="Normal 47 2 2 3 3 2 2" xfId="14032"/>
    <cellStyle name="Normal 51 2 3 3 2 2" xfId="14033"/>
    <cellStyle name="Normal 52 2 3 3 2 2" xfId="14034"/>
    <cellStyle name="Normal 53 2 3 3 2 2" xfId="14035"/>
    <cellStyle name="Normal 55 2 3 3 2 2" xfId="14036"/>
    <cellStyle name="Normal 56 2 3 3 2 2" xfId="14037"/>
    <cellStyle name="Normal 57 2 3 3 2 2" xfId="14038"/>
    <cellStyle name="Normal 6 2 3 2 3 3 2 2" xfId="14039"/>
    <cellStyle name="Normal 6 3 2 3 3 2 2" xfId="14040"/>
    <cellStyle name="Normal 60 2 3 3 2 2" xfId="14041"/>
    <cellStyle name="Normal 64 2 3 3 2 2" xfId="14042"/>
    <cellStyle name="Normal 65 2 3 3 2 2" xfId="14043"/>
    <cellStyle name="Normal 66 2 3 3 2 2" xfId="14044"/>
    <cellStyle name="Normal 67 2 3 3 2 2" xfId="14045"/>
    <cellStyle name="Normal 7 6 2 3 3 2 2" xfId="14046"/>
    <cellStyle name="Normal 71 2 3 3 2 2" xfId="14047"/>
    <cellStyle name="Normal 72 2 3 3 2 2" xfId="14048"/>
    <cellStyle name="Normal 73 2 3 3 2 2" xfId="14049"/>
    <cellStyle name="Normal 74 2 3 3 2 2" xfId="14050"/>
    <cellStyle name="Normal 76 2 3 3 2 2" xfId="14051"/>
    <cellStyle name="Normal 8 3 2 3 3 2 2" xfId="14052"/>
    <cellStyle name="Normal 81 2 3 3 2 2" xfId="14053"/>
    <cellStyle name="Normal 78 3 2 3 2 2" xfId="14054"/>
    <cellStyle name="Normal 5 3 3 2 3 2 2" xfId="14055"/>
    <cellStyle name="Normal 80 3 2 3 2 2" xfId="14056"/>
    <cellStyle name="Normal 79 3 2 3 2 2" xfId="14057"/>
    <cellStyle name="Normal 6 8 3 2 3 2 2" xfId="14058"/>
    <cellStyle name="Normal 5 2 3 2 3 2 2" xfId="14059"/>
    <cellStyle name="Normal 6 2 8 2 3 2 2" xfId="14060"/>
    <cellStyle name="Comma 2 2 3 3 2 3 2 2" xfId="14061"/>
    <cellStyle name="Comma 2 3 6 3 2 3 2 2" xfId="14062"/>
    <cellStyle name="Normal 18 2 3 2 3 2 2" xfId="14063"/>
    <cellStyle name="Normal 19 2 3 2 3 2 2" xfId="14064"/>
    <cellStyle name="Normal 2 2 3 3 2 3 2 2" xfId="14065"/>
    <cellStyle name="Normal 2 3 6 3 2 3 2 2" xfId="14066"/>
    <cellStyle name="Normal 2 3 2 3 2 3 2 2" xfId="14067"/>
    <cellStyle name="Normal 2 3 4 3 2 3 2 2" xfId="14068"/>
    <cellStyle name="Normal 2 3 5 3 2 3 2 2" xfId="14069"/>
    <cellStyle name="Normal 2 4 2 3 2 3 2 2" xfId="14070"/>
    <cellStyle name="Normal 2 5 3 2 3 2 2" xfId="14071"/>
    <cellStyle name="Normal 28 3 3 2 3 2 2" xfId="14072"/>
    <cellStyle name="Normal 3 2 2 3 2 3 2 2" xfId="14073"/>
    <cellStyle name="Normal 3 3 3 2 3 2 2" xfId="14074"/>
    <cellStyle name="Normal 30 3 3 2 3 2 2" xfId="14075"/>
    <cellStyle name="Normal 4 2 3 2 3 2 2" xfId="14076"/>
    <cellStyle name="Normal 40 2 3 2 3 2 2" xfId="14077"/>
    <cellStyle name="Normal 41 2 3 2 3 2 2" xfId="14078"/>
    <cellStyle name="Normal 42 2 3 2 3 2 2" xfId="14079"/>
    <cellStyle name="Normal 43 2 3 2 3 2 2" xfId="14080"/>
    <cellStyle name="Normal 44 2 3 2 3 2 2" xfId="14081"/>
    <cellStyle name="Normal 45 2 3 2 3 2 2" xfId="14082"/>
    <cellStyle name="Normal 46 2 3 2 3 2 2" xfId="14083"/>
    <cellStyle name="Normal 47 2 3 2 3 2 2" xfId="14084"/>
    <cellStyle name="Normal 51 3 2 3 2 2" xfId="14085"/>
    <cellStyle name="Normal 52 3 2 3 2 2" xfId="14086"/>
    <cellStyle name="Normal 53 3 2 3 2 2" xfId="14087"/>
    <cellStyle name="Normal 55 3 2 3 2 2" xfId="14088"/>
    <cellStyle name="Normal 56 3 2 3 2 2" xfId="14089"/>
    <cellStyle name="Normal 57 3 2 3 2 2" xfId="14090"/>
    <cellStyle name="Normal 6 2 3 3 2 3 2 2" xfId="14091"/>
    <cellStyle name="Normal 6 3 3 2 3 2 2" xfId="14092"/>
    <cellStyle name="Normal 60 3 2 3 2 2" xfId="14093"/>
    <cellStyle name="Normal 64 3 2 3 2 2" xfId="14094"/>
    <cellStyle name="Normal 65 3 2 3 2 2" xfId="14095"/>
    <cellStyle name="Normal 66 3 2 3 2 2" xfId="14096"/>
    <cellStyle name="Normal 67 3 2 3 2 2" xfId="14097"/>
    <cellStyle name="Normal 7 6 3 2 3 2 2" xfId="14098"/>
    <cellStyle name="Normal 71 3 2 3 2 2" xfId="14099"/>
    <cellStyle name="Normal 72 3 2 3 2 2" xfId="14100"/>
    <cellStyle name="Normal 73 3 2 3 2 2" xfId="14101"/>
    <cellStyle name="Normal 74 3 2 3 2 2" xfId="14102"/>
    <cellStyle name="Normal 76 3 2 3 2 2" xfId="14103"/>
    <cellStyle name="Normal 8 3 3 2 3 2 2" xfId="14104"/>
    <cellStyle name="Normal 81 3 2 3 2 2" xfId="14105"/>
    <cellStyle name="Normal 78 2 2 2 3 2 2" xfId="14106"/>
    <cellStyle name="Normal 5 3 2 2 2 3 2 2" xfId="14107"/>
    <cellStyle name="Normal 80 2 2 2 3 2 2" xfId="14108"/>
    <cellStyle name="Normal 79 2 2 2 3 2 2" xfId="14109"/>
    <cellStyle name="Normal 6 8 2 2 2 3 2 2" xfId="14110"/>
    <cellStyle name="Normal 5 2 2 2 2 3 2 2" xfId="14111"/>
    <cellStyle name="Normal 6 2 7 2 2 3 2 2" xfId="14112"/>
    <cellStyle name="Comma 2 2 3 2 2 2 3 2 2" xfId="14113"/>
    <cellStyle name="Comma 2 3 6 2 2 2 3 2 2" xfId="14114"/>
    <cellStyle name="Normal 18 2 2 2 2 3 2 2" xfId="14115"/>
    <cellStyle name="Normal 19 2 2 2 2 3 2 2" xfId="14116"/>
    <cellStyle name="Normal 2 2 3 2 2 2 3 2 2" xfId="14117"/>
    <cellStyle name="Normal 2 3 6 2 2 2 3 2 2" xfId="14118"/>
    <cellStyle name="Normal 2 3 2 2 2 2 3 2 2" xfId="14119"/>
    <cellStyle name="Normal 2 3 4 2 2 2 3 2 2" xfId="14120"/>
    <cellStyle name="Normal 2 3 5 2 2 2 3 2 2" xfId="14121"/>
    <cellStyle name="Normal 2 4 2 2 2 2 3 2 2" xfId="14122"/>
    <cellStyle name="Normal 2 5 2 2 2 3 2 2" xfId="14123"/>
    <cellStyle name="Normal 28 3 2 2 2 3 2 2" xfId="14124"/>
    <cellStyle name="Normal 3 2 2 2 2 2 3 2 2" xfId="14125"/>
    <cellStyle name="Normal 3 3 2 2 2 3 2 2" xfId="14126"/>
    <cellStyle name="Normal 30 3 2 2 2 3 2 2" xfId="14127"/>
    <cellStyle name="Normal 4 2 2 2 2 3 2 2" xfId="14128"/>
    <cellStyle name="Normal 40 2 2 2 2 3 2 2" xfId="14129"/>
    <cellStyle name="Normal 41 2 2 2 2 3 2 2" xfId="14130"/>
    <cellStyle name="Normal 42 2 2 2 2 3 2 2" xfId="14131"/>
    <cellStyle name="Normal 43 2 2 2 2 3 2 2" xfId="14132"/>
    <cellStyle name="Normal 44 2 2 2 2 3 2 2" xfId="14133"/>
    <cellStyle name="Normal 45 2 2 2 2 3 2 2" xfId="14134"/>
    <cellStyle name="Normal 46 2 2 2 2 3 2 2" xfId="14135"/>
    <cellStyle name="Normal 47 2 2 2 2 3 2 2" xfId="14136"/>
    <cellStyle name="Normal 51 2 2 2 3 2 2" xfId="14137"/>
    <cellStyle name="Normal 52 2 2 2 3 2 2" xfId="14138"/>
    <cellStyle name="Normal 53 2 2 2 3 2 2" xfId="14139"/>
    <cellStyle name="Normal 55 2 2 2 3 2 2" xfId="14140"/>
    <cellStyle name="Normal 56 2 2 2 3 2 2" xfId="14141"/>
    <cellStyle name="Normal 57 2 2 2 3 2 2" xfId="14142"/>
    <cellStyle name="Normal 6 2 3 2 2 2 3 2 2" xfId="14143"/>
    <cellStyle name="Normal 6 3 2 2 2 3 2 2" xfId="14144"/>
    <cellStyle name="Normal 60 2 2 2 3 2 2" xfId="14145"/>
    <cellStyle name="Normal 64 2 2 2 3 2 2" xfId="14146"/>
    <cellStyle name="Normal 65 2 2 2 3 2 2" xfId="14147"/>
    <cellStyle name="Normal 66 2 2 2 3 2 2" xfId="14148"/>
    <cellStyle name="Normal 67 2 2 2 3 2 2" xfId="14149"/>
    <cellStyle name="Normal 7 6 2 2 2 3 2 2" xfId="14150"/>
    <cellStyle name="Normal 71 2 2 2 3 2 2" xfId="14151"/>
    <cellStyle name="Normal 72 2 2 2 3 2 2" xfId="14152"/>
    <cellStyle name="Normal 73 2 2 2 3 2 2" xfId="14153"/>
    <cellStyle name="Normal 74 2 2 2 3 2 2" xfId="14154"/>
    <cellStyle name="Normal 76 2 2 2 3 2 2" xfId="14155"/>
    <cellStyle name="Normal 8 3 2 2 2 3 2 2" xfId="14156"/>
    <cellStyle name="Normal 81 2 2 2 3 2 2" xfId="14157"/>
    <cellStyle name="Normal 90 2 2 2" xfId="14158"/>
    <cellStyle name="Normal 78 5 2 2 2" xfId="14159"/>
    <cellStyle name="Normal 91 2 2 2" xfId="14160"/>
    <cellStyle name="Normal 5 3 5 2 2 2" xfId="14161"/>
    <cellStyle name="Normal 80 5 2 2 2" xfId="14162"/>
    <cellStyle name="Normal 79 5 2 2 2" xfId="14163"/>
    <cellStyle name="Normal 6 8 5 2 2 2" xfId="14164"/>
    <cellStyle name="Normal 5 2 5 2 2 2" xfId="14165"/>
    <cellStyle name="Normal 6 2 10 2 2 2" xfId="14166"/>
    <cellStyle name="Comma 2 2 3 5 2 2 2" xfId="14167"/>
    <cellStyle name="Comma 2 3 6 5 2 2 2" xfId="14168"/>
    <cellStyle name="Normal 18 2 5 2 2 2" xfId="14169"/>
    <cellStyle name="Normal 19 2 5 2 2 2" xfId="14170"/>
    <cellStyle name="Normal 2 2 3 5 2 2 2" xfId="14171"/>
    <cellStyle name="Normal 2 3 6 5 2 2 2" xfId="14172"/>
    <cellStyle name="Normal 2 3 2 5 2 2 2" xfId="14173"/>
    <cellStyle name="Normal 2 3 4 5 2 2 2" xfId="14174"/>
    <cellStyle name="Normal 2 3 5 5 2 2 2" xfId="14175"/>
    <cellStyle name="Normal 2 4 2 5 2 2 2" xfId="14176"/>
    <cellStyle name="Normal 2 5 5 2 2 2" xfId="14177"/>
    <cellStyle name="Normal 28 3 5 2 2 2" xfId="14178"/>
    <cellStyle name="Normal 3 2 2 5 2 2 2" xfId="14179"/>
    <cellStyle name="Normal 3 3 5 2 2 2" xfId="14180"/>
    <cellStyle name="Normal 30 3 5 2 2 2" xfId="14181"/>
    <cellStyle name="Normal 4 2 5 2 2 2" xfId="14182"/>
    <cellStyle name="Normal 40 2 5 2 2 2" xfId="14183"/>
    <cellStyle name="Normal 41 2 5 2 2 2" xfId="14184"/>
    <cellStyle name="Normal 42 2 5 2 2 2" xfId="14185"/>
    <cellStyle name="Normal 43 2 5 2 2 2" xfId="14186"/>
    <cellStyle name="Normal 44 2 5 2 2 2" xfId="14187"/>
    <cellStyle name="Normal 45 2 5 2 2 2" xfId="14188"/>
    <cellStyle name="Normal 46 2 5 2 2 2" xfId="14189"/>
    <cellStyle name="Normal 47 2 5 2 2 2" xfId="14190"/>
    <cellStyle name="Normal 51 5 2 2 2" xfId="14191"/>
    <cellStyle name="Normal 52 5 2 2 2" xfId="14192"/>
    <cellStyle name="Normal 53 5 2 2 2" xfId="14193"/>
    <cellStyle name="Normal 55 5 2 2 2" xfId="14194"/>
    <cellStyle name="Normal 56 5 2 2 2" xfId="14195"/>
    <cellStyle name="Normal 57 5 2 2 2" xfId="14196"/>
    <cellStyle name="Normal 6 2 3 5 2 2 2" xfId="14197"/>
    <cellStyle name="Normal 6 3 5 2 2 2" xfId="14198"/>
    <cellStyle name="Normal 60 5 2 2 2" xfId="14199"/>
    <cellStyle name="Normal 64 5 2 2 2" xfId="14200"/>
    <cellStyle name="Normal 65 5 2 2 2" xfId="14201"/>
    <cellStyle name="Normal 66 5 2 2 2" xfId="14202"/>
    <cellStyle name="Normal 67 5 2 2 2" xfId="14203"/>
    <cellStyle name="Normal 7 6 5 2 2 2" xfId="14204"/>
    <cellStyle name="Normal 71 5 2 2 2" xfId="14205"/>
    <cellStyle name="Normal 72 5 2 2 2" xfId="14206"/>
    <cellStyle name="Normal 73 5 2 2 2" xfId="14207"/>
    <cellStyle name="Normal 74 5 2 2 2" xfId="14208"/>
    <cellStyle name="Normal 76 5 2 2 2" xfId="14209"/>
    <cellStyle name="Normal 8 3 5 2 2 2" xfId="14210"/>
    <cellStyle name="Normal 81 5 2 2 2" xfId="14211"/>
    <cellStyle name="Normal 78 2 4 2 2 2" xfId="14212"/>
    <cellStyle name="Normal 5 3 2 4 2 2 2" xfId="14213"/>
    <cellStyle name="Normal 80 2 4 2 2 2" xfId="14214"/>
    <cellStyle name="Normal 79 2 4 2 2 2" xfId="14215"/>
    <cellStyle name="Normal 6 8 2 4 2 2 2" xfId="14216"/>
    <cellStyle name="Normal 5 2 2 4 2 2 2" xfId="14217"/>
    <cellStyle name="Normal 6 2 7 4 2 2 2" xfId="14218"/>
    <cellStyle name="Comma 2 2 3 2 4 2 2 2" xfId="14219"/>
    <cellStyle name="Comma 2 3 6 2 4 2 2 2" xfId="14220"/>
    <cellStyle name="Normal 18 2 2 4 2 2 2" xfId="14221"/>
    <cellStyle name="Normal 19 2 2 4 2 2 2" xfId="14222"/>
    <cellStyle name="Normal 2 2 3 2 4 2 2 2" xfId="14223"/>
    <cellStyle name="Normal 2 3 6 2 4 2 2 2" xfId="14224"/>
    <cellStyle name="Normal 2 3 2 2 4 2 2 2" xfId="14225"/>
    <cellStyle name="Normal 2 3 4 2 4 2 2 2" xfId="14226"/>
    <cellStyle name="Normal 2 3 5 2 4 2 2 2" xfId="14227"/>
    <cellStyle name="Normal 2 4 2 2 4 2 2 2" xfId="14228"/>
    <cellStyle name="Normal 2 5 2 4 2 2 2" xfId="14229"/>
    <cellStyle name="Normal 28 3 2 4 2 2 2" xfId="14230"/>
    <cellStyle name="Normal 3 2 2 2 4 2 2 2" xfId="14231"/>
    <cellStyle name="Normal 3 3 2 4 2 2 2" xfId="14232"/>
    <cellStyle name="Normal 30 3 2 4 2 2 2" xfId="14233"/>
    <cellStyle name="Normal 4 2 2 4 2 2 2" xfId="14234"/>
    <cellStyle name="Normal 40 2 2 4 2 2 2" xfId="14235"/>
    <cellStyle name="Normal 41 2 2 4 2 2 2" xfId="14236"/>
    <cellStyle name="Normal 42 2 2 4 2 2 2" xfId="14237"/>
    <cellStyle name="Normal 43 2 2 4 2 2 2" xfId="14238"/>
    <cellStyle name="Normal 44 2 2 4 2 2 2" xfId="14239"/>
    <cellStyle name="Normal 45 2 2 4 2 2 2" xfId="14240"/>
    <cellStyle name="Normal 46 2 2 4 2 2 2" xfId="14241"/>
    <cellStyle name="Normal 47 2 2 4 2 2 2" xfId="14242"/>
    <cellStyle name="Normal 51 2 4 2 2 2" xfId="14243"/>
    <cellStyle name="Normal 52 2 4 2 2 2" xfId="14244"/>
    <cellStyle name="Normal 53 2 4 2 2 2" xfId="14245"/>
    <cellStyle name="Normal 55 2 4 2 2 2" xfId="14246"/>
    <cellStyle name="Normal 56 2 4 2 2 2" xfId="14247"/>
    <cellStyle name="Normal 57 2 4 2 2 2" xfId="14248"/>
    <cellStyle name="Normal 6 2 3 2 4 2 2 2" xfId="14249"/>
    <cellStyle name="Normal 6 3 2 4 2 2 2" xfId="14250"/>
    <cellStyle name="Normal 60 2 4 2 2 2" xfId="14251"/>
    <cellStyle name="Normal 64 2 4 2 2 2" xfId="14252"/>
    <cellStyle name="Normal 65 2 4 2 2 2" xfId="14253"/>
    <cellStyle name="Normal 66 2 4 2 2 2" xfId="14254"/>
    <cellStyle name="Normal 67 2 4 2 2 2" xfId="14255"/>
    <cellStyle name="Normal 7 6 2 4 2 2 2" xfId="14256"/>
    <cellStyle name="Normal 71 2 4 2 2 2" xfId="14257"/>
    <cellStyle name="Normal 72 2 4 2 2 2" xfId="14258"/>
    <cellStyle name="Normal 73 2 4 2 2 2" xfId="14259"/>
    <cellStyle name="Normal 74 2 4 2 2 2" xfId="14260"/>
    <cellStyle name="Normal 76 2 4 2 2 2" xfId="14261"/>
    <cellStyle name="Normal 8 3 2 4 2 2 2" xfId="14262"/>
    <cellStyle name="Normal 81 2 4 2 2 2" xfId="14263"/>
    <cellStyle name="Normal 78 3 3 2 2 2" xfId="14264"/>
    <cellStyle name="Normal 5 3 3 3 2 2 2" xfId="14265"/>
    <cellStyle name="Normal 80 3 3 2 2 2" xfId="14266"/>
    <cellStyle name="Normal 79 3 3 2 2 2" xfId="14267"/>
    <cellStyle name="Normal 6 8 3 3 2 2 2" xfId="14268"/>
    <cellStyle name="Normal 5 2 3 3 2 2 2" xfId="14269"/>
    <cellStyle name="Normal 6 2 8 3 2 2 2" xfId="14270"/>
    <cellStyle name="Comma 2 2 3 3 3 2 2 2" xfId="14271"/>
    <cellStyle name="Comma 2 3 6 3 3 2 2 2" xfId="14272"/>
    <cellStyle name="Normal 18 2 3 3 2 2 2" xfId="14273"/>
    <cellStyle name="Normal 19 2 3 3 2 2 2" xfId="14274"/>
    <cellStyle name="Normal 2 2 3 3 3 2 2 2" xfId="14275"/>
    <cellStyle name="Normal 2 3 6 3 3 2 2 2" xfId="14276"/>
    <cellStyle name="Normal 2 3 2 3 3 2 2 2" xfId="14277"/>
    <cellStyle name="Normal 2 3 4 3 3 2 2 2" xfId="14278"/>
    <cellStyle name="Normal 2 3 5 3 3 2 2 2" xfId="14279"/>
    <cellStyle name="Normal 2 4 2 3 3 2 2 2" xfId="14280"/>
    <cellStyle name="Normal 2 5 3 3 2 2 2" xfId="14281"/>
    <cellStyle name="Normal 28 3 3 3 2 2 2" xfId="14282"/>
    <cellStyle name="Normal 3 2 2 3 3 2 2 2" xfId="14283"/>
    <cellStyle name="Normal 3 3 3 3 2 2 2" xfId="14284"/>
    <cellStyle name="Normal 30 3 3 3 2 2 2" xfId="14285"/>
    <cellStyle name="Normal 4 2 3 3 2 2 2" xfId="14286"/>
    <cellStyle name="Normal 40 2 3 3 2 2 2" xfId="14287"/>
    <cellStyle name="Normal 41 2 3 3 2 2 2" xfId="14288"/>
    <cellStyle name="Normal 42 2 3 3 2 2 2" xfId="14289"/>
    <cellStyle name="Normal 43 2 3 3 2 2 2" xfId="14290"/>
    <cellStyle name="Normal 44 2 3 3 2 2 2" xfId="14291"/>
    <cellStyle name="Normal 45 2 3 3 2 2 2" xfId="14292"/>
    <cellStyle name="Normal 46 2 3 3 2 2 2" xfId="14293"/>
    <cellStyle name="Normal 47 2 3 3 2 2 2" xfId="14294"/>
    <cellStyle name="Normal 51 3 3 2 2 2" xfId="14295"/>
    <cellStyle name="Normal 52 3 3 2 2 2" xfId="14296"/>
    <cellStyle name="Normal 53 3 3 2 2 2" xfId="14297"/>
    <cellStyle name="Normal 55 3 3 2 2 2" xfId="14298"/>
    <cellStyle name="Normal 56 3 3 2 2 2" xfId="14299"/>
    <cellStyle name="Normal 57 3 3 2 2 2" xfId="14300"/>
    <cellStyle name="Normal 6 2 3 3 3 2 2 2" xfId="14301"/>
    <cellStyle name="Normal 6 3 3 3 2 2 2" xfId="14302"/>
    <cellStyle name="Normal 60 3 3 2 2 2" xfId="14303"/>
    <cellStyle name="Normal 64 3 3 2 2 2" xfId="14304"/>
    <cellStyle name="Normal 65 3 3 2 2 2" xfId="14305"/>
    <cellStyle name="Normal 66 3 3 2 2 2" xfId="14306"/>
    <cellStyle name="Normal 67 3 3 2 2 2" xfId="14307"/>
    <cellStyle name="Normal 7 6 3 3 2 2 2" xfId="14308"/>
    <cellStyle name="Normal 71 3 3 2 2 2" xfId="14309"/>
    <cellStyle name="Normal 72 3 3 2 2 2" xfId="14310"/>
    <cellStyle name="Normal 73 3 3 2 2 2" xfId="14311"/>
    <cellStyle name="Normal 74 3 3 2 2 2" xfId="14312"/>
    <cellStyle name="Normal 76 3 3 2 2 2" xfId="14313"/>
    <cellStyle name="Normal 8 3 3 3 2 2 2" xfId="14314"/>
    <cellStyle name="Normal 81 3 3 2 2 2" xfId="14315"/>
    <cellStyle name="Normal 78 2 2 3 2 2 2" xfId="14316"/>
    <cellStyle name="Normal 5 3 2 2 3 2 2 2" xfId="14317"/>
    <cellStyle name="Normal 80 2 2 3 2 2 2" xfId="14318"/>
    <cellStyle name="Normal 79 2 2 3 2 2 2" xfId="14319"/>
    <cellStyle name="Normal 6 8 2 2 3 2 2 2" xfId="14320"/>
    <cellStyle name="Normal 5 2 2 2 3 2 2 2" xfId="14321"/>
    <cellStyle name="Normal 6 2 7 2 3 2 2 2" xfId="14322"/>
    <cellStyle name="Comma 2 2 3 2 2 3 2 2 2" xfId="14323"/>
    <cellStyle name="Comma 2 3 6 2 2 3 2 2 2" xfId="14324"/>
    <cellStyle name="Normal 18 2 2 2 3 2 2 2" xfId="14325"/>
    <cellStyle name="Normal 19 2 2 2 3 2 2 2" xfId="14326"/>
    <cellStyle name="Normal 2 2 3 2 2 3 2 2 2" xfId="14327"/>
    <cellStyle name="Normal 2 3 6 2 2 3 2 2 2" xfId="14328"/>
    <cellStyle name="Normal 2 3 2 2 2 3 2 2 2" xfId="14329"/>
    <cellStyle name="Normal 2 3 4 2 2 3 2 2 2" xfId="14330"/>
    <cellStyle name="Normal 2 3 5 2 2 3 2 2 2" xfId="14331"/>
    <cellStyle name="Normal 2 4 2 2 2 3 2 2 2" xfId="14332"/>
    <cellStyle name="Normal 2 5 2 2 3 2 2 2" xfId="14333"/>
    <cellStyle name="Normal 28 3 2 2 3 2 2 2" xfId="14334"/>
    <cellStyle name="Normal 3 2 2 2 2 3 2 2 2" xfId="14335"/>
    <cellStyle name="Normal 3 3 2 2 3 2 2 2" xfId="14336"/>
    <cellStyle name="Normal 30 3 2 2 3 2 2 2" xfId="14337"/>
    <cellStyle name="Normal 4 2 2 2 3 2 2 2" xfId="14338"/>
    <cellStyle name="Normal 40 2 2 2 3 2 2 2" xfId="14339"/>
    <cellStyle name="Normal 41 2 2 2 3 2 2 2" xfId="14340"/>
    <cellStyle name="Normal 42 2 2 2 3 2 2 2" xfId="14341"/>
    <cellStyle name="Normal 43 2 2 2 3 2 2 2" xfId="14342"/>
    <cellStyle name="Normal 44 2 2 2 3 2 2 2" xfId="14343"/>
    <cellStyle name="Normal 45 2 2 2 3 2 2 2" xfId="14344"/>
    <cellStyle name="Normal 46 2 2 2 3 2 2 2" xfId="14345"/>
    <cellStyle name="Normal 47 2 2 2 3 2 2 2" xfId="14346"/>
    <cellStyle name="Normal 51 2 2 3 2 2 2" xfId="14347"/>
    <cellStyle name="Normal 52 2 2 3 2 2 2" xfId="14348"/>
    <cellStyle name="Normal 53 2 2 3 2 2 2" xfId="14349"/>
    <cellStyle name="Normal 55 2 2 3 2 2 2" xfId="14350"/>
    <cellStyle name="Normal 56 2 2 3 2 2 2" xfId="14351"/>
    <cellStyle name="Normal 57 2 2 3 2 2 2" xfId="14352"/>
    <cellStyle name="Normal 6 2 3 2 2 3 2 2 2" xfId="14353"/>
    <cellStyle name="Normal 6 3 2 2 3 2 2 2" xfId="14354"/>
    <cellStyle name="Normal 60 2 2 3 2 2 2" xfId="14355"/>
    <cellStyle name="Normal 64 2 2 3 2 2 2" xfId="14356"/>
    <cellStyle name="Normal 65 2 2 3 2 2 2" xfId="14357"/>
    <cellStyle name="Normal 66 2 2 3 2 2 2" xfId="14358"/>
    <cellStyle name="Normal 67 2 2 3 2 2 2" xfId="14359"/>
    <cellStyle name="Normal 7 6 2 2 3 2 2 2" xfId="14360"/>
    <cellStyle name="Normal 71 2 2 3 2 2 2" xfId="14361"/>
    <cellStyle name="Normal 72 2 2 3 2 2 2" xfId="14362"/>
    <cellStyle name="Normal 73 2 2 3 2 2 2" xfId="14363"/>
    <cellStyle name="Normal 74 2 2 3 2 2 2" xfId="14364"/>
    <cellStyle name="Normal 76 2 2 3 2 2 2" xfId="14365"/>
    <cellStyle name="Normal 8 3 2 2 3 2 2 2" xfId="14366"/>
    <cellStyle name="Normal 81 2 2 3 2 2 2" xfId="14367"/>
    <cellStyle name="Normal 78 4 2 2 2 2" xfId="14368"/>
    <cellStyle name="Normal 5 3 4 2 2 2 2" xfId="14369"/>
    <cellStyle name="Normal 80 4 2 2 2 2" xfId="14370"/>
    <cellStyle name="Normal 79 4 2 2 2 2" xfId="14371"/>
    <cellStyle name="Normal 6 8 4 2 2 2 2" xfId="14372"/>
    <cellStyle name="Normal 5 2 4 2 2 2 2" xfId="14373"/>
    <cellStyle name="Normal 6 2 9 2 2 2 2" xfId="14374"/>
    <cellStyle name="Comma 2 2 3 4 2 2 2 2" xfId="14375"/>
    <cellStyle name="Comma 2 3 6 4 2 2 2 2" xfId="14376"/>
    <cellStyle name="Normal 18 2 4 2 2 2 2" xfId="14377"/>
    <cellStyle name="Normal 19 2 4 2 2 2 2" xfId="14378"/>
    <cellStyle name="Normal 2 2 3 4 2 2 2 2" xfId="14379"/>
    <cellStyle name="Normal 2 3 6 4 2 2 2 2" xfId="14380"/>
    <cellStyle name="Normal 2 3 2 4 2 2 2 2" xfId="14381"/>
    <cellStyle name="Normal 2 3 4 4 2 2 2 2" xfId="14382"/>
    <cellStyle name="Normal 2 3 5 4 2 2 2 2" xfId="14383"/>
    <cellStyle name="Normal 2 4 2 4 2 2 2 2" xfId="14384"/>
    <cellStyle name="Normal 2 5 4 2 2 2 2" xfId="14385"/>
    <cellStyle name="Normal 28 3 4 2 2 2 2" xfId="14386"/>
    <cellStyle name="Normal 3 2 2 4 2 2 2 2" xfId="14387"/>
    <cellStyle name="Normal 3 3 4 2 2 2 2" xfId="14388"/>
    <cellStyle name="Normal 30 3 4 2 2 2 2" xfId="14389"/>
    <cellStyle name="Normal 4 2 4 2 2 2 2" xfId="14390"/>
    <cellStyle name="Normal 40 2 4 2 2 2 2" xfId="14391"/>
    <cellStyle name="Normal 41 2 4 2 2 2 2" xfId="14392"/>
    <cellStyle name="Normal 42 2 4 2 2 2 2" xfId="14393"/>
    <cellStyle name="Normal 43 2 4 2 2 2 2" xfId="14394"/>
    <cellStyle name="Normal 44 2 4 2 2 2 2" xfId="14395"/>
    <cellStyle name="Normal 45 2 4 2 2 2 2" xfId="14396"/>
    <cellStyle name="Normal 46 2 4 2 2 2 2" xfId="14397"/>
    <cellStyle name="Normal 47 2 4 2 2 2 2" xfId="14398"/>
    <cellStyle name="Normal 51 4 2 2 2 2" xfId="14399"/>
    <cellStyle name="Normal 52 4 2 2 2 2" xfId="14400"/>
    <cellStyle name="Normal 53 4 2 2 2 2" xfId="14401"/>
    <cellStyle name="Normal 55 4 2 2 2 2" xfId="14402"/>
    <cellStyle name="Normal 56 4 2 2 2 2" xfId="14403"/>
    <cellStyle name="Normal 57 4 2 2 2 2" xfId="14404"/>
    <cellStyle name="Normal 6 2 3 4 2 2 2 2" xfId="14405"/>
    <cellStyle name="Normal 6 3 4 2 2 2 2" xfId="14406"/>
    <cellStyle name="Normal 60 4 2 2 2 2" xfId="14407"/>
    <cellStyle name="Normal 64 4 2 2 2 2" xfId="14408"/>
    <cellStyle name="Normal 65 4 2 2 2 2" xfId="14409"/>
    <cellStyle name="Normal 66 4 2 2 2 2" xfId="14410"/>
    <cellStyle name="Normal 67 4 2 2 2 2" xfId="14411"/>
    <cellStyle name="Normal 7 6 4 2 2 2 2" xfId="14412"/>
    <cellStyle name="Normal 71 4 2 2 2 2" xfId="14413"/>
    <cellStyle name="Normal 72 4 2 2 2 2" xfId="14414"/>
    <cellStyle name="Normal 73 4 2 2 2 2" xfId="14415"/>
    <cellStyle name="Normal 74 4 2 2 2 2" xfId="14416"/>
    <cellStyle name="Normal 76 4 2 2 2 2" xfId="14417"/>
    <cellStyle name="Normal 8 3 4 2 2 2 2" xfId="14418"/>
    <cellStyle name="Normal 81 4 2 2 2 2" xfId="14419"/>
    <cellStyle name="Normal 78 2 3 2 2 2 2" xfId="14420"/>
    <cellStyle name="Normal 5 3 2 3 2 2 2 2" xfId="14421"/>
    <cellStyle name="Normal 80 2 3 2 2 2 2" xfId="14422"/>
    <cellStyle name="Normal 79 2 3 2 2 2 2" xfId="14423"/>
    <cellStyle name="Normal 6 8 2 3 2 2 2 2" xfId="14424"/>
    <cellStyle name="Normal 5 2 2 3 2 2 2 2" xfId="14425"/>
    <cellStyle name="Normal 6 2 7 3 2 2 2 2" xfId="14426"/>
    <cellStyle name="Comma 2 2 3 2 3 2 2 2 2" xfId="14427"/>
    <cellStyle name="Comma 2 3 6 2 3 2 2 2 2" xfId="14428"/>
    <cellStyle name="Normal 18 2 2 3 2 2 2 2" xfId="14429"/>
    <cellStyle name="Normal 19 2 2 3 2 2 2 2" xfId="14430"/>
    <cellStyle name="Normal 2 2 3 2 3 2 2 2 2" xfId="14431"/>
    <cellStyle name="Normal 2 3 6 2 3 2 2 2 2" xfId="14432"/>
    <cellStyle name="Normal 2 3 2 2 3 2 2 2 2" xfId="14433"/>
    <cellStyle name="Normal 2 3 4 2 3 2 2 2 2" xfId="14434"/>
    <cellStyle name="Normal 2 3 5 2 3 2 2 2 2" xfId="14435"/>
    <cellStyle name="Normal 2 4 2 2 3 2 2 2 2" xfId="14436"/>
    <cellStyle name="Normal 2 5 2 3 2 2 2 2" xfId="14437"/>
    <cellStyle name="Normal 28 3 2 3 2 2 2 2" xfId="14438"/>
    <cellStyle name="Normal 3 2 2 2 3 2 2 2 2" xfId="14439"/>
    <cellStyle name="Normal 3 3 2 3 2 2 2 2" xfId="14440"/>
    <cellStyle name="Normal 30 3 2 3 2 2 2 2" xfId="14441"/>
    <cellStyle name="Normal 4 2 2 3 2 2 2 2" xfId="14442"/>
    <cellStyle name="Normal 40 2 2 3 2 2 2 2" xfId="14443"/>
    <cellStyle name="Normal 41 2 2 3 2 2 2 2" xfId="14444"/>
    <cellStyle name="Normal 42 2 2 3 2 2 2 2" xfId="14445"/>
    <cellStyle name="Normal 43 2 2 3 2 2 2 2" xfId="14446"/>
    <cellStyle name="Normal 44 2 2 3 2 2 2 2" xfId="14447"/>
    <cellStyle name="Normal 45 2 2 3 2 2 2 2" xfId="14448"/>
    <cellStyle name="Normal 46 2 2 3 2 2 2 2" xfId="14449"/>
    <cellStyle name="Normal 47 2 2 3 2 2 2 2" xfId="14450"/>
    <cellStyle name="Normal 51 2 3 2 2 2 2" xfId="14451"/>
    <cellStyle name="Normal 52 2 3 2 2 2 2" xfId="14452"/>
    <cellStyle name="Normal 53 2 3 2 2 2 2" xfId="14453"/>
    <cellStyle name="Normal 55 2 3 2 2 2 2" xfId="14454"/>
    <cellStyle name="Normal 56 2 3 2 2 2 2" xfId="14455"/>
    <cellStyle name="Normal 57 2 3 2 2 2 2" xfId="14456"/>
    <cellStyle name="Normal 6 2 3 2 3 2 2 2 2" xfId="14457"/>
    <cellStyle name="Normal 6 3 2 3 2 2 2 2" xfId="14458"/>
    <cellStyle name="Normal 60 2 3 2 2 2 2" xfId="14459"/>
    <cellStyle name="Normal 64 2 3 2 2 2 2" xfId="14460"/>
    <cellStyle name="Normal 65 2 3 2 2 2 2" xfId="14461"/>
    <cellStyle name="Normal 66 2 3 2 2 2 2" xfId="14462"/>
    <cellStyle name="Normal 67 2 3 2 2 2 2" xfId="14463"/>
    <cellStyle name="Normal 7 6 2 3 2 2 2 2" xfId="14464"/>
    <cellStyle name="Normal 71 2 3 2 2 2 2" xfId="14465"/>
    <cellStyle name="Normal 72 2 3 2 2 2 2" xfId="14466"/>
    <cellStyle name="Normal 73 2 3 2 2 2 2" xfId="14467"/>
    <cellStyle name="Normal 74 2 3 2 2 2 2" xfId="14468"/>
    <cellStyle name="Normal 76 2 3 2 2 2 2" xfId="14469"/>
    <cellStyle name="Normal 8 3 2 3 2 2 2 2" xfId="14470"/>
    <cellStyle name="Normal 81 2 3 2 2 2 2" xfId="14471"/>
    <cellStyle name="Normal 78 3 2 2 2 2 2" xfId="14472"/>
    <cellStyle name="Normal 5 3 3 2 2 2 2 2" xfId="14473"/>
    <cellStyle name="Normal 80 3 2 2 2 2 2" xfId="14474"/>
    <cellStyle name="Normal 79 3 2 2 2 2 2" xfId="14475"/>
    <cellStyle name="Normal 6 8 3 2 2 2 2 2" xfId="14476"/>
    <cellStyle name="Normal 5 2 3 2 2 2 2 2" xfId="14477"/>
    <cellStyle name="Normal 6 2 8 2 2 2 2 2" xfId="14478"/>
    <cellStyle name="Comma 2 2 3 3 2 2 2 2 2" xfId="14479"/>
    <cellStyle name="Comma 2 3 6 3 2 2 2 2 2" xfId="14480"/>
    <cellStyle name="Normal 18 2 3 2 2 2 2 2" xfId="14481"/>
    <cellStyle name="Normal 19 2 3 2 2 2 2 2" xfId="14482"/>
    <cellStyle name="Normal 2 2 3 3 2 2 2 2 2" xfId="14483"/>
    <cellStyle name="Normal 2 3 6 3 2 2 2 2 2" xfId="14484"/>
    <cellStyle name="Normal 2 3 2 3 2 2 2 2 2" xfId="14485"/>
    <cellStyle name="Normal 2 3 4 3 2 2 2 2 2" xfId="14486"/>
    <cellStyle name="Normal 2 3 5 3 2 2 2 2 2" xfId="14487"/>
    <cellStyle name="Normal 2 4 2 3 2 2 2 2 2" xfId="14488"/>
    <cellStyle name="Normal 2 5 3 2 2 2 2 2" xfId="14489"/>
    <cellStyle name="Normal 28 3 3 2 2 2 2 2" xfId="14490"/>
    <cellStyle name="Normal 3 2 2 3 2 2 2 2 2" xfId="14491"/>
    <cellStyle name="Normal 3 3 3 2 2 2 2 2" xfId="14492"/>
    <cellStyle name="Normal 30 3 3 2 2 2 2 2" xfId="14493"/>
    <cellStyle name="Normal 4 2 3 2 2 2 2 2" xfId="14494"/>
    <cellStyle name="Normal 40 2 3 2 2 2 2 2" xfId="14495"/>
    <cellStyle name="Normal 41 2 3 2 2 2 2 2" xfId="14496"/>
    <cellStyle name="Normal 42 2 3 2 2 2 2 2" xfId="14497"/>
    <cellStyle name="Normal 43 2 3 2 2 2 2 2" xfId="14498"/>
    <cellStyle name="Normal 44 2 3 2 2 2 2 2" xfId="14499"/>
    <cellStyle name="Normal 45 2 3 2 2 2 2 2" xfId="14500"/>
    <cellStyle name="Normal 46 2 3 2 2 2 2 2" xfId="14501"/>
    <cellStyle name="Normal 47 2 3 2 2 2 2 2" xfId="14502"/>
    <cellStyle name="Normal 51 3 2 2 2 2 2" xfId="14503"/>
    <cellStyle name="Normal 52 3 2 2 2 2 2" xfId="14504"/>
    <cellStyle name="Normal 53 3 2 2 2 2 2" xfId="14505"/>
    <cellStyle name="Normal 55 3 2 2 2 2 2" xfId="14506"/>
    <cellStyle name="Normal 56 3 2 2 2 2 2" xfId="14507"/>
    <cellStyle name="Normal 57 3 2 2 2 2 2" xfId="14508"/>
    <cellStyle name="Normal 6 2 3 3 2 2 2 2 2" xfId="14509"/>
    <cellStyle name="Normal 6 3 3 2 2 2 2 2" xfId="14510"/>
    <cellStyle name="Normal 60 3 2 2 2 2 2" xfId="14511"/>
    <cellStyle name="Normal 64 3 2 2 2 2 2" xfId="14512"/>
    <cellStyle name="Normal 65 3 2 2 2 2 2" xfId="14513"/>
    <cellStyle name="Normal 66 3 2 2 2 2 2" xfId="14514"/>
    <cellStyle name="Normal 67 3 2 2 2 2 2" xfId="14515"/>
    <cellStyle name="Normal 7 6 3 2 2 2 2 2" xfId="14516"/>
    <cellStyle name="Normal 71 3 2 2 2 2 2" xfId="14517"/>
    <cellStyle name="Normal 72 3 2 2 2 2 2" xfId="14518"/>
    <cellStyle name="Normal 73 3 2 2 2 2 2" xfId="14519"/>
    <cellStyle name="Normal 74 3 2 2 2 2 2" xfId="14520"/>
    <cellStyle name="Normal 76 3 2 2 2 2 2" xfId="14521"/>
    <cellStyle name="Normal 8 3 3 2 2 2 2 2" xfId="14522"/>
    <cellStyle name="Normal 81 3 2 2 2 2 2" xfId="14523"/>
    <cellStyle name="Normal 78 2 2 2 2 2 2 2" xfId="14524"/>
    <cellStyle name="Normal 5 3 2 2 2 2 2 2 2" xfId="14525"/>
    <cellStyle name="Normal 80 2 2 2 2 2 2 2" xfId="14526"/>
    <cellStyle name="Normal 79 2 2 2 2 2 2 2" xfId="14527"/>
    <cellStyle name="Normal 6 8 2 2 2 2 2 2 2" xfId="14528"/>
    <cellStyle name="Normal 5 2 2 2 2 2 2 2 2" xfId="14529"/>
    <cellStyle name="Normal 6 2 7 2 2 2 2 2 2" xfId="14530"/>
    <cellStyle name="Comma 2 2 3 2 2 2 2 2 2 2" xfId="14531"/>
    <cellStyle name="Comma 2 3 6 2 2 2 2 2 2 2" xfId="14532"/>
    <cellStyle name="Normal 18 2 2 2 2 2 2 2 2" xfId="14533"/>
    <cellStyle name="Normal 19 2 2 2 2 2 2 2 2" xfId="14534"/>
    <cellStyle name="Normal 2 2 3 2 2 2 2 2 2 2" xfId="14535"/>
    <cellStyle name="Normal 2 3 6 2 2 2 2 2 2 2" xfId="14536"/>
    <cellStyle name="Normal 2 3 2 2 2 2 2 2 2 2" xfId="14537"/>
    <cellStyle name="Normal 2 3 4 2 2 2 2 2 2 2" xfId="14538"/>
    <cellStyle name="Normal 2 3 5 2 2 2 2 2 2 2" xfId="14539"/>
    <cellStyle name="Normal 2 4 2 2 2 2 2 2 2 2" xfId="14540"/>
    <cellStyle name="Normal 2 5 2 2 2 2 2 2 2" xfId="14541"/>
    <cellStyle name="Normal 28 3 2 2 2 2 2 2 2" xfId="14542"/>
    <cellStyle name="Normal 3 2 2 2 2 2 2 2 2 2" xfId="14543"/>
    <cellStyle name="Normal 3 3 2 2 2 2 2 2 2" xfId="14544"/>
    <cellStyle name="Normal 30 3 2 2 2 2 2 2 2" xfId="14545"/>
    <cellStyle name="Normal 4 2 2 2 2 2 2 2 2" xfId="14546"/>
    <cellStyle name="Normal 40 2 2 2 2 2 2 2 2" xfId="14547"/>
    <cellStyle name="Normal 41 2 2 2 2 2 2 2 2" xfId="14548"/>
    <cellStyle name="Normal 42 2 2 2 2 2 2 2 2" xfId="14549"/>
    <cellStyle name="Normal 43 2 2 2 2 2 2 2 2" xfId="14550"/>
    <cellStyle name="Normal 44 2 2 2 2 2 2 2 2" xfId="14551"/>
    <cellStyle name="Normal 45 2 2 2 2 2 2 2 2" xfId="14552"/>
    <cellStyle name="Normal 46 2 2 2 2 2 2 2 2" xfId="14553"/>
    <cellStyle name="Normal 47 2 2 2 2 2 2 2 2" xfId="14554"/>
    <cellStyle name="Normal 51 2 2 2 2 2 2 2" xfId="14555"/>
    <cellStyle name="Normal 52 2 2 2 2 2 2 2" xfId="14556"/>
    <cellStyle name="Normal 53 2 2 2 2 2 2 2" xfId="14557"/>
    <cellStyle name="Normal 55 2 2 2 2 2 2 2" xfId="14558"/>
    <cellStyle name="Normal 56 2 2 2 2 2 2 2" xfId="14559"/>
    <cellStyle name="Normal 57 2 2 2 2 2 2 2" xfId="14560"/>
    <cellStyle name="Normal 6 2 3 2 2 2 2 2 2 2" xfId="14561"/>
    <cellStyle name="Normal 6 3 2 2 2 2 2 2 2" xfId="14562"/>
    <cellStyle name="Normal 60 2 2 2 2 2 2 2" xfId="14563"/>
    <cellStyle name="Normal 64 2 2 2 2 2 2 2" xfId="14564"/>
    <cellStyle name="Normal 65 2 2 2 2 2 2 2" xfId="14565"/>
    <cellStyle name="Normal 66 2 2 2 2 2 2 2" xfId="14566"/>
    <cellStyle name="Normal 67 2 2 2 2 2 2 2" xfId="14567"/>
    <cellStyle name="Normal 7 6 2 2 2 2 2 2 2" xfId="14568"/>
    <cellStyle name="Normal 71 2 2 2 2 2 2 2" xfId="14569"/>
    <cellStyle name="Normal 72 2 2 2 2 2 2 2" xfId="14570"/>
    <cellStyle name="Normal 73 2 2 2 2 2 2 2" xfId="14571"/>
    <cellStyle name="Normal 74 2 2 2 2 2 2 2" xfId="14572"/>
    <cellStyle name="Normal 76 2 2 2 2 2 2 2" xfId="14573"/>
    <cellStyle name="Normal 8 3 2 2 2 2 2 2 2" xfId="14574"/>
    <cellStyle name="Normal 81 2 2 2 2 2 2 2" xfId="14575"/>
    <cellStyle name="Normal 6 2 2 2 2 2" xfId="14576"/>
    <cellStyle name="Normal 78 8 2" xfId="14577"/>
    <cellStyle name="Normal 5 3 8 2" xfId="14578"/>
    <cellStyle name="Normal 80 8 2" xfId="14579"/>
    <cellStyle name="Normal 79 8 2" xfId="14580"/>
    <cellStyle name="Normal 6 8 8 2" xfId="14581"/>
    <cellStyle name="Normal 5 2 8 2" xfId="14582"/>
    <cellStyle name="Normal 6 2 13 2" xfId="14583"/>
    <cellStyle name="Comma 2 2 3 8 2" xfId="14584"/>
    <cellStyle name="Comma 2 3 6 8 2" xfId="14585"/>
    <cellStyle name="Normal 18 2 8 2" xfId="14586"/>
    <cellStyle name="Normal 19 2 8 2" xfId="14587"/>
    <cellStyle name="Normal 2 2 3 8 2" xfId="14588"/>
    <cellStyle name="Normal 2 3 6 8 2" xfId="14589"/>
    <cellStyle name="Normal 2 3 2 8 2" xfId="14590"/>
    <cellStyle name="Normal 2 3 4 8 2" xfId="14591"/>
    <cellStyle name="Normal 2 3 5 8 2" xfId="14592"/>
    <cellStyle name="Normal 2 4 2 8 2" xfId="14593"/>
    <cellStyle name="Normal 2 5 8 2" xfId="14594"/>
    <cellStyle name="Normal 28 3 8 2" xfId="14595"/>
    <cellStyle name="Normal 3 2 2 8 2" xfId="14596"/>
    <cellStyle name="Normal 3 3 8 2" xfId="14597"/>
    <cellStyle name="Normal 30 3 8 2" xfId="14598"/>
    <cellStyle name="Normal 4 2 8 2" xfId="14599"/>
    <cellStyle name="Normal 40 2 8 2" xfId="14600"/>
    <cellStyle name="Normal 41 2 8 2" xfId="14601"/>
    <cellStyle name="Normal 42 2 8 2" xfId="14602"/>
    <cellStyle name="Normal 43 2 8 2" xfId="14603"/>
    <cellStyle name="Normal 44 2 8 2" xfId="14604"/>
    <cellStyle name="Normal 45 2 8 2" xfId="14605"/>
    <cellStyle name="Normal 46 2 8 2" xfId="14606"/>
    <cellStyle name="Normal 47 2 8 2" xfId="14607"/>
    <cellStyle name="Normal 51 8 2" xfId="14608"/>
    <cellStyle name="Normal 52 8 2" xfId="14609"/>
    <cellStyle name="Normal 53 8 2" xfId="14610"/>
    <cellStyle name="Normal 55 8 2" xfId="14611"/>
    <cellStyle name="Normal 56 8 2" xfId="14612"/>
    <cellStyle name="Normal 57 8 2" xfId="14613"/>
    <cellStyle name="Normal 6 2 3 8 2" xfId="14614"/>
    <cellStyle name="Normal 6 3 8 2" xfId="14615"/>
    <cellStyle name="Normal 60 8 2" xfId="14616"/>
    <cellStyle name="Normal 64 8 2" xfId="14617"/>
    <cellStyle name="Normal 65 8 2" xfId="14618"/>
    <cellStyle name="Normal 66 8 2" xfId="14619"/>
    <cellStyle name="Normal 67 8 2" xfId="14620"/>
    <cellStyle name="Normal 7 6 8 2" xfId="14621"/>
    <cellStyle name="Normal 71 8 2" xfId="14622"/>
    <cellStyle name="Normal 72 8 2" xfId="14623"/>
    <cellStyle name="Normal 73 8 2" xfId="14624"/>
    <cellStyle name="Normal 74 8 2" xfId="14625"/>
    <cellStyle name="Normal 76 8 2" xfId="14626"/>
    <cellStyle name="Normal 8 3 8 2" xfId="14627"/>
    <cellStyle name="Normal 81 8 2" xfId="14628"/>
    <cellStyle name="Normal 78 2 7 2" xfId="14629"/>
    <cellStyle name="Normal 5 3 2 7 2" xfId="14630"/>
    <cellStyle name="Normal 80 2 7 2" xfId="14631"/>
    <cellStyle name="Normal 79 2 7 2" xfId="14632"/>
    <cellStyle name="Normal 6 8 2 7 2" xfId="14633"/>
    <cellStyle name="Normal 5 2 2 7 2" xfId="14634"/>
    <cellStyle name="Normal 6 2 7 7 2" xfId="14635"/>
    <cellStyle name="Comma 2 2 3 2 7 2" xfId="14636"/>
    <cellStyle name="Comma 2 3 6 2 7 2" xfId="14637"/>
    <cellStyle name="Normal 18 2 2 7 2" xfId="14638"/>
    <cellStyle name="Normal 19 2 2 7 2" xfId="14639"/>
    <cellStyle name="Normal 2 2 3 2 7 2" xfId="14640"/>
    <cellStyle name="Normal 2 3 6 2 7 2" xfId="14641"/>
    <cellStyle name="Normal 2 3 2 2 7 2" xfId="14642"/>
    <cellStyle name="Normal 2 3 4 2 7 2" xfId="14643"/>
    <cellStyle name="Normal 2 3 5 2 7 2" xfId="14644"/>
    <cellStyle name="Normal 2 4 2 2 7 2" xfId="14645"/>
    <cellStyle name="Normal 2 5 2 7 2" xfId="14646"/>
    <cellStyle name="Normal 28 3 2 7 2" xfId="14647"/>
    <cellStyle name="Normal 3 2 2 2 7 2" xfId="14648"/>
    <cellStyle name="Normal 3 3 2 7 2" xfId="14649"/>
    <cellStyle name="Normal 30 3 2 7 2" xfId="14650"/>
    <cellStyle name="Normal 4 2 2 7 2" xfId="14651"/>
    <cellStyle name="Normal 40 2 2 7 2" xfId="14652"/>
    <cellStyle name="Normal 41 2 2 7 2" xfId="14653"/>
    <cellStyle name="Normal 42 2 2 7 2" xfId="14654"/>
    <cellStyle name="Normal 43 2 2 7 2" xfId="14655"/>
    <cellStyle name="Normal 44 2 2 7 2" xfId="14656"/>
    <cellStyle name="Normal 45 2 2 7 2" xfId="14657"/>
    <cellStyle name="Normal 46 2 2 7 2" xfId="14658"/>
    <cellStyle name="Normal 47 2 2 7 2" xfId="14659"/>
    <cellStyle name="Normal 51 2 7 2" xfId="14660"/>
    <cellStyle name="Normal 52 2 7 2" xfId="14661"/>
    <cellStyle name="Normal 53 2 7 2" xfId="14662"/>
    <cellStyle name="Normal 55 2 7 2" xfId="14663"/>
    <cellStyle name="Normal 56 2 7 2" xfId="14664"/>
    <cellStyle name="Normal 57 2 7 2" xfId="14665"/>
    <cellStyle name="Normal 6 2 3 2 7 2" xfId="14666"/>
    <cellStyle name="Normal 6 3 2 7 2" xfId="14667"/>
    <cellStyle name="Normal 60 2 7 2" xfId="14668"/>
    <cellStyle name="Normal 64 2 7 2" xfId="14669"/>
    <cellStyle name="Normal 65 2 7 2" xfId="14670"/>
    <cellStyle name="Normal 66 2 7 2" xfId="14671"/>
    <cellStyle name="Normal 67 2 7 2" xfId="14672"/>
    <cellStyle name="Normal 7 6 2 7 2" xfId="14673"/>
    <cellStyle name="Normal 71 2 7 2" xfId="14674"/>
    <cellStyle name="Normal 72 2 7 2" xfId="14675"/>
    <cellStyle name="Normal 73 2 7 2" xfId="14676"/>
    <cellStyle name="Normal 74 2 7 2" xfId="14677"/>
    <cellStyle name="Normal 76 2 7 2" xfId="14678"/>
    <cellStyle name="Normal 8 3 2 7 2" xfId="14679"/>
    <cellStyle name="Normal 81 2 7 2" xfId="14680"/>
    <cellStyle name="Normal 78 3 6 2" xfId="14681"/>
    <cellStyle name="Normal 5 3 3 6 2" xfId="14682"/>
    <cellStyle name="Normal 80 3 6 2" xfId="14683"/>
    <cellStyle name="Normal 79 3 6 2" xfId="14684"/>
    <cellStyle name="Normal 6 8 3 6 2" xfId="14685"/>
    <cellStyle name="Normal 5 2 3 6 2" xfId="14686"/>
    <cellStyle name="Normal 6 2 8 6 2" xfId="14687"/>
    <cellStyle name="Comma 2 2 3 3 6 2" xfId="14688"/>
    <cellStyle name="Comma 2 3 6 3 6 2" xfId="14689"/>
    <cellStyle name="Normal 18 2 3 6 2" xfId="14690"/>
    <cellStyle name="Normal 19 2 3 6 2" xfId="14691"/>
    <cellStyle name="Normal 2 2 3 3 6 2" xfId="14692"/>
    <cellStyle name="Normal 2 3 6 3 6 2" xfId="14693"/>
    <cellStyle name="Normal 2 3 2 3 6 2" xfId="14694"/>
    <cellStyle name="Normal 2 3 4 3 6 2" xfId="14695"/>
    <cellStyle name="Normal 2 3 5 3 6 2" xfId="14696"/>
    <cellStyle name="Normal 2 4 2 3 6 2" xfId="14697"/>
    <cellStyle name="Normal 2 5 3 6 2" xfId="14698"/>
    <cellStyle name="Normal 28 3 3 6 2" xfId="14699"/>
    <cellStyle name="Normal 3 2 2 3 6 2" xfId="14700"/>
    <cellStyle name="Normal 3 3 3 6 2" xfId="14701"/>
    <cellStyle name="Normal 30 3 3 6 2" xfId="14702"/>
    <cellStyle name="Normal 4 2 3 6 2" xfId="14703"/>
    <cellStyle name="Normal 40 2 3 6 2" xfId="14704"/>
    <cellStyle name="Normal 41 2 3 6 2" xfId="14705"/>
    <cellStyle name="Normal 42 2 3 6 2" xfId="14706"/>
    <cellStyle name="Normal 43 2 3 6 2" xfId="14707"/>
    <cellStyle name="Normal 44 2 3 6 2" xfId="14708"/>
    <cellStyle name="Normal 45 2 3 6 2" xfId="14709"/>
    <cellStyle name="Normal 46 2 3 6 2" xfId="14710"/>
    <cellStyle name="Normal 47 2 3 6 2" xfId="14711"/>
    <cellStyle name="Normal 51 3 6 2" xfId="14712"/>
    <cellStyle name="Normal 52 3 6 2" xfId="14713"/>
    <cellStyle name="Normal 53 3 6 2" xfId="14714"/>
    <cellStyle name="Normal 55 3 6 2" xfId="14715"/>
    <cellStyle name="Normal 56 3 6 2" xfId="14716"/>
    <cellStyle name="Normal 57 3 6 2" xfId="14717"/>
    <cellStyle name="Normal 6 2 3 3 6 2" xfId="14718"/>
    <cellStyle name="Normal 6 3 3 6 2" xfId="14719"/>
    <cellStyle name="Normal 60 3 6 2" xfId="14720"/>
    <cellStyle name="Normal 64 3 6 2" xfId="14721"/>
    <cellStyle name="Normal 65 3 6 2" xfId="14722"/>
    <cellStyle name="Normal 66 3 6 2" xfId="14723"/>
    <cellStyle name="Normal 67 3 6 2" xfId="14724"/>
    <cellStyle name="Normal 7 6 3 6 2" xfId="14725"/>
    <cellStyle name="Normal 71 3 6 2" xfId="14726"/>
    <cellStyle name="Normal 72 3 6 2" xfId="14727"/>
    <cellStyle name="Normal 73 3 6 2" xfId="14728"/>
    <cellStyle name="Normal 74 3 6 2" xfId="14729"/>
    <cellStyle name="Normal 76 3 6 2" xfId="14730"/>
    <cellStyle name="Normal 8 3 3 6 2" xfId="14731"/>
    <cellStyle name="Normal 81 3 6 2" xfId="14732"/>
    <cellStyle name="Normal 78 2 2 6 2" xfId="14733"/>
    <cellStyle name="Normal 5 3 2 2 6 2" xfId="14734"/>
    <cellStyle name="Normal 80 2 2 6 2" xfId="14735"/>
    <cellStyle name="Normal 79 2 2 6 2" xfId="14736"/>
    <cellStyle name="Normal 6 8 2 2 6 2" xfId="14737"/>
    <cellStyle name="Normal 5 2 2 2 6 2" xfId="14738"/>
    <cellStyle name="Normal 6 2 7 2 6 2" xfId="14739"/>
    <cellStyle name="Comma 2 2 3 2 2 6 2" xfId="14740"/>
    <cellStyle name="Comma 2 3 6 2 2 6 2" xfId="14741"/>
    <cellStyle name="Normal 18 2 2 2 6 2" xfId="14742"/>
    <cellStyle name="Normal 19 2 2 2 6 2" xfId="14743"/>
    <cellStyle name="Normal 2 2 3 2 2 6 2" xfId="14744"/>
    <cellStyle name="Normal 2 3 6 2 2 6 2" xfId="14745"/>
    <cellStyle name="Normal 2 3 2 2 2 6 2" xfId="14746"/>
    <cellStyle name="Normal 2 3 4 2 2 6 2" xfId="14747"/>
    <cellStyle name="Normal 2 3 5 2 2 6 2" xfId="14748"/>
    <cellStyle name="Normal 2 4 2 2 2 6 2" xfId="14749"/>
    <cellStyle name="Normal 2 5 2 2 6 2" xfId="14750"/>
    <cellStyle name="Normal 28 3 2 2 6 2" xfId="14751"/>
    <cellStyle name="Normal 3 2 2 2 2 6 2" xfId="14752"/>
    <cellStyle name="Normal 3 3 2 2 6 2" xfId="14753"/>
    <cellStyle name="Normal 30 3 2 2 6 2" xfId="14754"/>
    <cellStyle name="Normal 4 2 2 2 6 2" xfId="14755"/>
    <cellStyle name="Normal 40 2 2 2 6 2" xfId="14756"/>
    <cellStyle name="Normal 41 2 2 2 6 2" xfId="14757"/>
    <cellStyle name="Normal 42 2 2 2 6 2" xfId="14758"/>
    <cellStyle name="Normal 43 2 2 2 6 2" xfId="14759"/>
    <cellStyle name="Normal 44 2 2 2 6 2" xfId="14760"/>
    <cellStyle name="Normal 45 2 2 2 6 2" xfId="14761"/>
    <cellStyle name="Normal 46 2 2 2 6 2" xfId="14762"/>
    <cellStyle name="Normal 47 2 2 2 6 2" xfId="14763"/>
    <cellStyle name="Normal 51 2 2 6 2" xfId="14764"/>
    <cellStyle name="Normal 52 2 2 6 2" xfId="14765"/>
    <cellStyle name="Normal 53 2 2 6 2" xfId="14766"/>
    <cellStyle name="Normal 55 2 2 6 2" xfId="14767"/>
    <cellStyle name="Normal 56 2 2 6 2" xfId="14768"/>
    <cellStyle name="Normal 57 2 2 6 2" xfId="14769"/>
    <cellStyle name="Normal 6 2 3 2 2 6 2" xfId="14770"/>
    <cellStyle name="Normal 6 3 2 2 6 2" xfId="14771"/>
    <cellStyle name="Normal 60 2 2 6 2" xfId="14772"/>
    <cellStyle name="Normal 64 2 2 6 2" xfId="14773"/>
    <cellStyle name="Normal 65 2 2 6 2" xfId="14774"/>
    <cellStyle name="Normal 66 2 2 6 2" xfId="14775"/>
    <cellStyle name="Normal 67 2 2 6 2" xfId="14776"/>
    <cellStyle name="Normal 7 6 2 2 6 2" xfId="14777"/>
    <cellStyle name="Normal 71 2 2 6 2" xfId="14778"/>
    <cellStyle name="Normal 72 2 2 6 2" xfId="14779"/>
    <cellStyle name="Normal 73 2 2 6 2" xfId="14780"/>
    <cellStyle name="Normal 74 2 2 6 2" xfId="14781"/>
    <cellStyle name="Normal 76 2 2 6 2" xfId="14782"/>
    <cellStyle name="Normal 8 3 2 2 6 2" xfId="14783"/>
    <cellStyle name="Normal 81 2 2 6 2" xfId="14784"/>
    <cellStyle name="Normal 78 4 5 2" xfId="14785"/>
    <cellStyle name="Normal 5 3 4 5 2" xfId="14786"/>
    <cellStyle name="Normal 80 4 5 2" xfId="14787"/>
    <cellStyle name="Normal 79 4 5 2" xfId="14788"/>
    <cellStyle name="Normal 6 8 4 5 2" xfId="14789"/>
    <cellStyle name="Normal 5 2 4 5 2" xfId="14790"/>
    <cellStyle name="Normal 6 2 9 5 2" xfId="14791"/>
    <cellStyle name="Comma 2 2 3 4 5 2" xfId="14792"/>
    <cellStyle name="Comma 2 3 6 4 5 2" xfId="14793"/>
    <cellStyle name="Normal 18 2 4 5 2" xfId="14794"/>
    <cellStyle name="Normal 19 2 4 5 2" xfId="14795"/>
    <cellStyle name="Normal 2 2 3 4 5 2" xfId="14796"/>
    <cellStyle name="Normal 2 3 6 4 5 2" xfId="14797"/>
    <cellStyle name="Normal 2 3 2 4 5 2" xfId="14798"/>
    <cellStyle name="Normal 2 3 4 4 5 2" xfId="14799"/>
    <cellStyle name="Normal 2 3 5 4 5 2" xfId="14800"/>
    <cellStyle name="Normal 2 4 2 4 5 2" xfId="14801"/>
    <cellStyle name="Normal 2 5 4 5 2" xfId="14802"/>
    <cellStyle name="Normal 28 3 4 5 2" xfId="14803"/>
    <cellStyle name="Normal 3 2 2 4 5 2" xfId="14804"/>
    <cellStyle name="Normal 3 3 4 5 2" xfId="14805"/>
    <cellStyle name="Normal 30 3 4 5 2" xfId="14806"/>
    <cellStyle name="Normal 4 2 4 5 2" xfId="14807"/>
    <cellStyle name="Normal 40 2 4 5 2" xfId="14808"/>
    <cellStyle name="Normal 41 2 4 5 2" xfId="14809"/>
    <cellStyle name="Normal 42 2 4 5 2" xfId="14810"/>
    <cellStyle name="Normal 43 2 4 5 2" xfId="14811"/>
    <cellStyle name="Normal 44 2 4 5 2" xfId="14812"/>
    <cellStyle name="Normal 45 2 4 5 2" xfId="14813"/>
    <cellStyle name="Normal 46 2 4 5 2" xfId="14814"/>
    <cellStyle name="Normal 47 2 4 5 2" xfId="14815"/>
    <cellStyle name="Normal 51 4 5 2" xfId="14816"/>
    <cellStyle name="Normal 52 4 5 2" xfId="14817"/>
    <cellStyle name="Normal 53 4 5 2" xfId="14818"/>
    <cellStyle name="Normal 55 4 5 2" xfId="14819"/>
    <cellStyle name="Normal 56 4 5 2" xfId="14820"/>
    <cellStyle name="Normal 57 4 5 2" xfId="14821"/>
    <cellStyle name="Normal 6 2 3 4 5 2" xfId="14822"/>
    <cellStyle name="Normal 6 3 4 5 2" xfId="14823"/>
    <cellStyle name="Normal 60 4 5 2" xfId="14824"/>
    <cellStyle name="Normal 64 4 5 2" xfId="14825"/>
    <cellStyle name="Normal 65 4 5 2" xfId="14826"/>
    <cellStyle name="Normal 66 4 5 2" xfId="14827"/>
    <cellStyle name="Normal 67 4 5 2" xfId="14828"/>
    <cellStyle name="Normal 7 6 4 5 2" xfId="14829"/>
    <cellStyle name="Normal 71 4 5 2" xfId="14830"/>
    <cellStyle name="Normal 72 4 5 2" xfId="14831"/>
    <cellStyle name="Normal 73 4 5 2" xfId="14832"/>
    <cellStyle name="Normal 74 4 5 2" xfId="14833"/>
    <cellStyle name="Normal 76 4 5 2" xfId="14834"/>
    <cellStyle name="Normal 8 3 4 5 2" xfId="14835"/>
    <cellStyle name="Normal 81 4 5 2" xfId="14836"/>
    <cellStyle name="Normal 78 2 3 5 2" xfId="14837"/>
    <cellStyle name="Normal 5 3 2 3 5 2" xfId="14838"/>
    <cellStyle name="Normal 80 2 3 5 2" xfId="14839"/>
    <cellStyle name="Normal 79 2 3 5 2" xfId="14840"/>
    <cellStyle name="Normal 6 8 2 3 5 2" xfId="14841"/>
    <cellStyle name="Normal 5 2 2 3 5 2" xfId="14842"/>
    <cellStyle name="Normal 6 2 7 3 5 2" xfId="14843"/>
    <cellStyle name="Comma 2 2 3 2 3 5 2" xfId="14844"/>
    <cellStyle name="Comma 2 3 6 2 3 5 2" xfId="14845"/>
    <cellStyle name="Normal 18 2 2 3 5 2" xfId="14846"/>
    <cellStyle name="Normal 19 2 2 3 5 2" xfId="14847"/>
    <cellStyle name="Normal 2 2 3 2 3 5 2" xfId="14848"/>
    <cellStyle name="Normal 2 3 6 2 3 5 2" xfId="14849"/>
    <cellStyle name="Normal 2 3 2 2 3 5 2" xfId="14850"/>
    <cellStyle name="Normal 2 3 4 2 3 5 2" xfId="14851"/>
    <cellStyle name="Normal 2 3 5 2 3 5 2" xfId="14852"/>
    <cellStyle name="Normal 2 4 2 2 3 5 2" xfId="14853"/>
    <cellStyle name="Normal 2 5 2 3 5 2" xfId="14854"/>
    <cellStyle name="Normal 28 3 2 3 5 2" xfId="14855"/>
    <cellStyle name="Normal 3 2 2 2 3 5 2" xfId="14856"/>
    <cellStyle name="Normal 3 3 2 3 5 2" xfId="14857"/>
    <cellStyle name="Normal 30 3 2 3 5 2" xfId="14858"/>
    <cellStyle name="Normal 4 2 2 3 5 2" xfId="14859"/>
    <cellStyle name="Normal 40 2 2 3 5 2" xfId="14860"/>
    <cellStyle name="Normal 41 2 2 3 5 2" xfId="14861"/>
    <cellStyle name="Normal 42 2 2 3 5 2" xfId="14862"/>
    <cellStyle name="Normal 43 2 2 3 5 2" xfId="14863"/>
    <cellStyle name="Normal 44 2 2 3 5 2" xfId="14864"/>
    <cellStyle name="Normal 45 2 2 3 5 2" xfId="14865"/>
    <cellStyle name="Normal 46 2 2 3 5 2" xfId="14866"/>
    <cellStyle name="Normal 47 2 2 3 5 2" xfId="14867"/>
    <cellStyle name="Normal 51 2 3 5 2" xfId="14868"/>
    <cellStyle name="Normal 52 2 3 5 2" xfId="14869"/>
    <cellStyle name="Normal 53 2 3 5 2" xfId="14870"/>
    <cellStyle name="Normal 55 2 3 5 2" xfId="14871"/>
    <cellStyle name="Normal 56 2 3 5 2" xfId="14872"/>
    <cellStyle name="Normal 57 2 3 5 2" xfId="14873"/>
    <cellStyle name="Normal 6 2 3 2 3 5 2" xfId="14874"/>
    <cellStyle name="Normal 6 3 2 3 5 2" xfId="14875"/>
    <cellStyle name="Normal 60 2 3 5 2" xfId="14876"/>
    <cellStyle name="Normal 64 2 3 5 2" xfId="14877"/>
    <cellStyle name="Normal 65 2 3 5 2" xfId="14878"/>
    <cellStyle name="Normal 66 2 3 5 2" xfId="14879"/>
    <cellStyle name="Normal 67 2 3 5 2" xfId="14880"/>
    <cellStyle name="Normal 7 6 2 3 5 2" xfId="14881"/>
    <cellStyle name="Normal 71 2 3 5 2" xfId="14882"/>
    <cellStyle name="Normal 72 2 3 5 2" xfId="14883"/>
    <cellStyle name="Normal 73 2 3 5 2" xfId="14884"/>
    <cellStyle name="Normal 74 2 3 5 2" xfId="14885"/>
    <cellStyle name="Normal 76 2 3 5 2" xfId="14886"/>
    <cellStyle name="Normal 8 3 2 3 5 2" xfId="14887"/>
    <cellStyle name="Normal 81 2 3 5 2" xfId="14888"/>
    <cellStyle name="Normal 78 3 2 5 2" xfId="14889"/>
    <cellStyle name="Normal 5 3 3 2 5 2" xfId="14890"/>
    <cellStyle name="Normal 80 3 2 5 2" xfId="14891"/>
    <cellStyle name="Normal 79 3 2 5 2" xfId="14892"/>
    <cellStyle name="Normal 6 8 3 2 5 2" xfId="14893"/>
    <cellStyle name="Normal 5 2 3 2 5 2" xfId="14894"/>
    <cellStyle name="Normal 6 2 8 2 5 2" xfId="14895"/>
    <cellStyle name="Comma 2 2 3 3 2 5 2" xfId="14896"/>
    <cellStyle name="Comma 2 3 6 3 2 5 2" xfId="14897"/>
    <cellStyle name="Normal 18 2 3 2 5 2" xfId="14898"/>
    <cellStyle name="Normal 19 2 3 2 5 2" xfId="14899"/>
    <cellStyle name="Normal 2 2 3 3 2 5 2" xfId="14900"/>
    <cellStyle name="Normal 2 3 6 3 2 5 2" xfId="14901"/>
    <cellStyle name="Normal 2 3 2 3 2 5 2" xfId="14902"/>
    <cellStyle name="Normal 2 3 4 3 2 5 2" xfId="14903"/>
    <cellStyle name="Normal 2 3 5 3 2 5 2" xfId="14904"/>
    <cellStyle name="Normal 2 4 2 3 2 5 2" xfId="14905"/>
    <cellStyle name="Normal 2 5 3 2 5 2" xfId="14906"/>
    <cellStyle name="Normal 28 3 3 2 5 2" xfId="14907"/>
    <cellStyle name="Normal 3 2 2 3 2 5 2" xfId="14908"/>
    <cellStyle name="Normal 3 3 3 2 5 2" xfId="14909"/>
    <cellStyle name="Normal 30 3 3 2 5 2" xfId="14910"/>
    <cellStyle name="Normal 4 2 3 2 5 2" xfId="14911"/>
    <cellStyle name="Normal 40 2 3 2 5 2" xfId="14912"/>
    <cellStyle name="Normal 41 2 3 2 5 2" xfId="14913"/>
    <cellStyle name="Normal 42 2 3 2 5 2" xfId="14914"/>
    <cellStyle name="Normal 43 2 3 2 5 2" xfId="14915"/>
    <cellStyle name="Normal 44 2 3 2 5 2" xfId="14916"/>
    <cellStyle name="Normal 45 2 3 2 5 2" xfId="14917"/>
    <cellStyle name="Normal 46 2 3 2 5 2" xfId="14918"/>
    <cellStyle name="Normal 47 2 3 2 5 2" xfId="14919"/>
    <cellStyle name="Normal 51 3 2 5 2" xfId="14920"/>
    <cellStyle name="Normal 52 3 2 5 2" xfId="14921"/>
    <cellStyle name="Normal 53 3 2 5 2" xfId="14922"/>
    <cellStyle name="Normal 55 3 2 5 2" xfId="14923"/>
    <cellStyle name="Normal 56 3 2 5 2" xfId="14924"/>
    <cellStyle name="Normal 57 3 2 5 2" xfId="14925"/>
    <cellStyle name="Normal 6 2 3 3 2 5 2" xfId="14926"/>
    <cellStyle name="Normal 6 3 3 2 5 2" xfId="14927"/>
    <cellStyle name="Normal 60 3 2 5 2" xfId="14928"/>
    <cellStyle name="Normal 64 3 2 5 2" xfId="14929"/>
    <cellStyle name="Normal 65 3 2 5 2" xfId="14930"/>
    <cellStyle name="Normal 66 3 2 5 2" xfId="14931"/>
    <cellStyle name="Normal 67 3 2 5 2" xfId="14932"/>
    <cellStyle name="Normal 7 6 3 2 5 2" xfId="14933"/>
    <cellStyle name="Normal 71 3 2 5 2" xfId="14934"/>
    <cellStyle name="Normal 72 3 2 5 2" xfId="14935"/>
    <cellStyle name="Normal 73 3 2 5 2" xfId="14936"/>
    <cellStyle name="Normal 74 3 2 5 2" xfId="14937"/>
    <cellStyle name="Normal 76 3 2 5 2" xfId="14938"/>
    <cellStyle name="Normal 8 3 3 2 5 2" xfId="14939"/>
    <cellStyle name="Normal 81 3 2 5 2" xfId="14940"/>
    <cellStyle name="Normal 78 2 2 2 5 2" xfId="14941"/>
    <cellStyle name="Normal 5 3 2 2 2 5 2" xfId="14942"/>
    <cellStyle name="Normal 80 2 2 2 5 2" xfId="14943"/>
    <cellStyle name="Normal 79 2 2 2 5 2" xfId="14944"/>
    <cellStyle name="Normal 6 8 2 2 2 5 2" xfId="14945"/>
    <cellStyle name="Normal 5 2 2 2 2 5 2" xfId="14946"/>
    <cellStyle name="Normal 6 2 7 2 2 5 2" xfId="14947"/>
    <cellStyle name="Comma 2 2 3 2 2 2 5 2" xfId="14948"/>
    <cellStyle name="Comma 2 3 6 2 2 2 5 2" xfId="14949"/>
    <cellStyle name="Normal 18 2 2 2 2 5 2" xfId="14950"/>
    <cellStyle name="Normal 19 2 2 2 2 5 2" xfId="14951"/>
    <cellStyle name="Normal 2 2 3 2 2 2 5 2" xfId="14952"/>
    <cellStyle name="Normal 2 3 6 2 2 2 5 2" xfId="14953"/>
    <cellStyle name="Normal 2 3 2 2 2 2 5 2" xfId="14954"/>
    <cellStyle name="Normal 2 3 4 2 2 2 5 2" xfId="14955"/>
    <cellStyle name="Normal 2 3 5 2 2 2 5 2" xfId="14956"/>
    <cellStyle name="Normal 2 4 2 2 2 2 5 2" xfId="14957"/>
    <cellStyle name="Normal 2 5 2 2 2 5 2" xfId="14958"/>
    <cellStyle name="Normal 28 3 2 2 2 5 2" xfId="14959"/>
    <cellStyle name="Normal 3 2 2 2 2 2 5 2" xfId="14960"/>
    <cellStyle name="Normal 3 3 2 2 2 5 2" xfId="14961"/>
    <cellStyle name="Normal 30 3 2 2 2 5 2" xfId="14962"/>
    <cellStyle name="Normal 4 2 2 2 2 5 2" xfId="14963"/>
    <cellStyle name="Normal 40 2 2 2 2 5 2" xfId="14964"/>
    <cellStyle name="Normal 41 2 2 2 2 5 2" xfId="14965"/>
    <cellStyle name="Normal 42 2 2 2 2 5 2" xfId="14966"/>
    <cellStyle name="Normal 43 2 2 2 2 5 2" xfId="14967"/>
    <cellStyle name="Normal 44 2 2 2 2 5 2" xfId="14968"/>
    <cellStyle name="Normal 45 2 2 2 2 5 2" xfId="14969"/>
    <cellStyle name="Normal 46 2 2 2 2 5 2" xfId="14970"/>
    <cellStyle name="Normal 47 2 2 2 2 5 2" xfId="14971"/>
    <cellStyle name="Normal 51 2 2 2 5 2" xfId="14972"/>
    <cellStyle name="Normal 52 2 2 2 5 2" xfId="14973"/>
    <cellStyle name="Normal 53 2 2 2 5 2" xfId="14974"/>
    <cellStyle name="Normal 55 2 2 2 5 2" xfId="14975"/>
    <cellStyle name="Normal 56 2 2 2 5 2" xfId="14976"/>
    <cellStyle name="Normal 57 2 2 2 5 2" xfId="14977"/>
    <cellStyle name="Normal 6 2 3 2 2 2 5 2" xfId="14978"/>
    <cellStyle name="Normal 6 3 2 2 2 5 2" xfId="14979"/>
    <cellStyle name="Normal 60 2 2 2 5 2" xfId="14980"/>
    <cellStyle name="Normal 64 2 2 2 5 2" xfId="14981"/>
    <cellStyle name="Normal 65 2 2 2 5 2" xfId="14982"/>
    <cellStyle name="Normal 66 2 2 2 5 2" xfId="14983"/>
    <cellStyle name="Normal 67 2 2 2 5 2" xfId="14984"/>
    <cellStyle name="Normal 7 6 2 2 2 5 2" xfId="14985"/>
    <cellStyle name="Normal 71 2 2 2 5 2" xfId="14986"/>
    <cellStyle name="Normal 72 2 2 2 5 2" xfId="14987"/>
    <cellStyle name="Normal 73 2 2 2 5 2" xfId="14988"/>
    <cellStyle name="Normal 74 2 2 2 5 2" xfId="14989"/>
    <cellStyle name="Normal 76 2 2 2 5 2" xfId="14990"/>
    <cellStyle name="Normal 8 3 2 2 2 5 2" xfId="14991"/>
    <cellStyle name="Normal 81 2 2 2 5 2" xfId="14992"/>
    <cellStyle name="Normal 90 4 2" xfId="14993"/>
    <cellStyle name="Normal 78 5 4 2" xfId="14994"/>
    <cellStyle name="Normal 91 4 2" xfId="14995"/>
    <cellStyle name="Normal 5 3 5 4 2" xfId="14996"/>
    <cellStyle name="Normal 80 5 4 2" xfId="14997"/>
    <cellStyle name="Normal 79 5 4 2" xfId="14998"/>
    <cellStyle name="Normal 6 8 5 4 2" xfId="14999"/>
    <cellStyle name="Normal 5 2 5 4 2" xfId="15000"/>
    <cellStyle name="Normal 6 2 10 4 2" xfId="15001"/>
    <cellStyle name="Comma 2 2 3 5 4 2" xfId="15002"/>
    <cellStyle name="Comma 2 3 6 5 4 2" xfId="15003"/>
    <cellStyle name="Normal 18 2 5 4 2" xfId="15004"/>
    <cellStyle name="Normal 19 2 5 4 2" xfId="15005"/>
    <cellStyle name="Normal 2 2 3 5 4 2" xfId="15006"/>
    <cellStyle name="Normal 2 3 6 5 4 2" xfId="15007"/>
    <cellStyle name="Normal 2 3 2 5 4 2" xfId="15008"/>
    <cellStyle name="Normal 2 3 4 5 4 2" xfId="15009"/>
    <cellStyle name="Normal 2 3 5 5 4 2" xfId="15010"/>
    <cellStyle name="Normal 2 4 2 5 4 2" xfId="15011"/>
    <cellStyle name="Normal 2 5 5 4 2" xfId="15012"/>
    <cellStyle name="Normal 28 3 5 4 2" xfId="15013"/>
    <cellStyle name="Normal 3 2 2 5 4 2" xfId="15014"/>
    <cellStyle name="Normal 3 3 5 4 2" xfId="15015"/>
    <cellStyle name="Normal 30 3 5 4 2" xfId="15016"/>
    <cellStyle name="Normal 4 2 5 4 2" xfId="15017"/>
    <cellStyle name="Normal 40 2 5 4 2" xfId="15018"/>
    <cellStyle name="Normal 41 2 5 4 2" xfId="15019"/>
    <cellStyle name="Normal 42 2 5 4 2" xfId="15020"/>
    <cellStyle name="Normal 43 2 5 4 2" xfId="15021"/>
    <cellStyle name="Normal 44 2 5 4 2" xfId="15022"/>
    <cellStyle name="Normal 45 2 5 4 2" xfId="15023"/>
    <cellStyle name="Normal 46 2 5 4 2" xfId="15024"/>
    <cellStyle name="Normal 47 2 5 4 2" xfId="15025"/>
    <cellStyle name="Normal 51 5 4 2" xfId="15026"/>
    <cellStyle name="Normal 52 5 4 2" xfId="15027"/>
    <cellStyle name="Normal 53 5 4 2" xfId="15028"/>
    <cellStyle name="Normal 55 5 4 2" xfId="15029"/>
    <cellStyle name="Normal 56 5 4 2" xfId="15030"/>
    <cellStyle name="Normal 57 5 4 2" xfId="15031"/>
    <cellStyle name="Normal 6 2 3 5 4 2" xfId="15032"/>
    <cellStyle name="Normal 6 3 5 4 2" xfId="15033"/>
    <cellStyle name="Normal 60 5 4 2" xfId="15034"/>
    <cellStyle name="Normal 64 5 4 2" xfId="15035"/>
    <cellStyle name="Normal 65 5 4 2" xfId="15036"/>
    <cellStyle name="Normal 66 5 4 2" xfId="15037"/>
    <cellStyle name="Normal 67 5 4 2" xfId="15038"/>
    <cellStyle name="Normal 7 6 5 4 2" xfId="15039"/>
    <cellStyle name="Normal 71 5 4 2" xfId="15040"/>
    <cellStyle name="Normal 72 5 4 2" xfId="15041"/>
    <cellStyle name="Normal 73 5 4 2" xfId="15042"/>
    <cellStyle name="Normal 74 5 4 2" xfId="15043"/>
    <cellStyle name="Normal 76 5 4 2" xfId="15044"/>
    <cellStyle name="Normal 8 3 5 4 2" xfId="15045"/>
    <cellStyle name="Normal 81 5 4 2" xfId="15046"/>
    <cellStyle name="Normal 78 2 4 4 2" xfId="15047"/>
    <cellStyle name="Normal 5 3 2 4 4 2" xfId="15048"/>
    <cellStyle name="Normal 80 2 4 4 2" xfId="15049"/>
    <cellStyle name="Normal 79 2 4 4 2" xfId="15050"/>
    <cellStyle name="Normal 6 8 2 4 4 2" xfId="15051"/>
    <cellStyle name="Normal 5 2 2 4 4 2" xfId="15052"/>
    <cellStyle name="Normal 6 2 7 4 4 2" xfId="15053"/>
    <cellStyle name="Comma 2 2 3 2 4 4 2" xfId="15054"/>
    <cellStyle name="Comma 2 3 6 2 4 4 2" xfId="15055"/>
    <cellStyle name="Normal 18 2 2 4 4 2" xfId="15056"/>
    <cellStyle name="Normal 19 2 2 4 4 2" xfId="15057"/>
    <cellStyle name="Normal 2 2 3 2 4 4 2" xfId="15058"/>
    <cellStyle name="Normal 2 3 6 2 4 4 2" xfId="15059"/>
    <cellStyle name="Normal 2 3 2 2 4 4 2" xfId="15060"/>
    <cellStyle name="Normal 2 3 4 2 4 4 2" xfId="15061"/>
    <cellStyle name="Normal 2 3 5 2 4 4 2" xfId="15062"/>
    <cellStyle name="Normal 2 4 2 2 4 4 2" xfId="15063"/>
    <cellStyle name="Normal 2 5 2 4 4 2" xfId="15064"/>
    <cellStyle name="Normal 28 3 2 4 4 2" xfId="15065"/>
    <cellStyle name="Normal 3 2 2 2 4 4 2" xfId="15066"/>
    <cellStyle name="Normal 3 3 2 4 4 2" xfId="15067"/>
    <cellStyle name="Normal 30 3 2 4 4 2" xfId="15068"/>
    <cellStyle name="Normal 4 2 2 4 4 2" xfId="15069"/>
    <cellStyle name="Normal 40 2 2 4 4 2" xfId="15070"/>
    <cellStyle name="Normal 41 2 2 4 4 2" xfId="15071"/>
    <cellStyle name="Normal 42 2 2 4 4 2" xfId="15072"/>
    <cellStyle name="Normal 43 2 2 4 4 2" xfId="15073"/>
    <cellStyle name="Normal 44 2 2 4 4 2" xfId="15074"/>
    <cellStyle name="Normal 45 2 2 4 4 2" xfId="15075"/>
    <cellStyle name="Normal 46 2 2 4 4 2" xfId="15076"/>
    <cellStyle name="Normal 47 2 2 4 4 2" xfId="15077"/>
    <cellStyle name="Normal 51 2 4 4 2" xfId="15078"/>
    <cellStyle name="Normal 52 2 4 4 2" xfId="15079"/>
    <cellStyle name="Normal 53 2 4 4 2" xfId="15080"/>
    <cellStyle name="Normal 55 2 4 4 2" xfId="15081"/>
    <cellStyle name="Normal 56 2 4 4 2" xfId="15082"/>
    <cellStyle name="Normal 57 2 4 4 2" xfId="15083"/>
    <cellStyle name="Normal 6 2 3 2 4 4 2" xfId="15084"/>
    <cellStyle name="Normal 6 3 2 4 4 2" xfId="15085"/>
    <cellStyle name="Normal 60 2 4 4 2" xfId="15086"/>
    <cellStyle name="Normal 64 2 4 4 2" xfId="15087"/>
    <cellStyle name="Normal 65 2 4 4 2" xfId="15088"/>
    <cellStyle name="Normal 66 2 4 4 2" xfId="15089"/>
    <cellStyle name="Normal 67 2 4 4 2" xfId="15090"/>
    <cellStyle name="Normal 7 6 2 4 4 2" xfId="15091"/>
    <cellStyle name="Normal 71 2 4 4 2" xfId="15092"/>
    <cellStyle name="Normal 72 2 4 4 2" xfId="15093"/>
    <cellStyle name="Normal 73 2 4 4 2" xfId="15094"/>
    <cellStyle name="Normal 74 2 4 4 2" xfId="15095"/>
    <cellStyle name="Normal 76 2 4 4 2" xfId="15096"/>
    <cellStyle name="Normal 8 3 2 4 4 2" xfId="15097"/>
    <cellStyle name="Normal 81 2 4 4 2" xfId="15098"/>
    <cellStyle name="Normal 78 3 3 4 2" xfId="15099"/>
    <cellStyle name="Normal 5 3 3 3 4 2" xfId="15100"/>
    <cellStyle name="Normal 80 3 3 4 2" xfId="15101"/>
    <cellStyle name="Normal 79 3 3 4 2" xfId="15102"/>
    <cellStyle name="Normal 6 8 3 3 4 2" xfId="15103"/>
    <cellStyle name="Normal 5 2 3 3 4 2" xfId="15104"/>
    <cellStyle name="Normal 6 2 8 3 4 2" xfId="15105"/>
    <cellStyle name="Comma 2 2 3 3 3 4 2" xfId="15106"/>
    <cellStyle name="Comma 2 3 6 3 3 4 2" xfId="15107"/>
    <cellStyle name="Normal 18 2 3 3 4 2" xfId="15108"/>
    <cellStyle name="Normal 19 2 3 3 4 2" xfId="15109"/>
    <cellStyle name="Normal 2 2 3 3 3 4 2" xfId="15110"/>
    <cellStyle name="Normal 2 3 6 3 3 4 2" xfId="15111"/>
    <cellStyle name="Normal 2 3 2 3 3 4 2" xfId="15112"/>
    <cellStyle name="Normal 2 3 4 3 3 4 2" xfId="15113"/>
    <cellStyle name="Normal 2 3 5 3 3 4 2" xfId="15114"/>
    <cellStyle name="Normal 2 4 2 3 3 4 2" xfId="15115"/>
    <cellStyle name="Normal 2 5 3 3 4 2" xfId="15116"/>
    <cellStyle name="Normal 28 3 3 3 4 2" xfId="15117"/>
    <cellStyle name="Normal 3 2 2 3 3 4 2" xfId="15118"/>
    <cellStyle name="Normal 3 3 3 3 4 2" xfId="15119"/>
    <cellStyle name="Normal 30 3 3 3 4 2" xfId="15120"/>
    <cellStyle name="Normal 4 2 3 3 4 2" xfId="15121"/>
    <cellStyle name="Normal 40 2 3 3 4 2" xfId="15122"/>
    <cellStyle name="Normal 41 2 3 3 4 2" xfId="15123"/>
    <cellStyle name="Normal 42 2 3 3 4 2" xfId="15124"/>
    <cellStyle name="Normal 43 2 3 3 4 2" xfId="15125"/>
    <cellStyle name="Normal 44 2 3 3 4 2" xfId="15126"/>
    <cellStyle name="Normal 45 2 3 3 4 2" xfId="15127"/>
    <cellStyle name="Normal 46 2 3 3 4 2" xfId="15128"/>
    <cellStyle name="Normal 47 2 3 3 4 2" xfId="15129"/>
    <cellStyle name="Normal 51 3 3 4 2" xfId="15130"/>
    <cellStyle name="Normal 52 3 3 4 2" xfId="15131"/>
    <cellStyle name="Normal 53 3 3 4 2" xfId="15132"/>
    <cellStyle name="Normal 55 3 3 4 2" xfId="15133"/>
    <cellStyle name="Normal 56 3 3 4 2" xfId="15134"/>
    <cellStyle name="Normal 57 3 3 4 2" xfId="15135"/>
    <cellStyle name="Normal 6 2 3 3 3 4 2" xfId="15136"/>
    <cellStyle name="Normal 6 3 3 3 4 2" xfId="15137"/>
    <cellStyle name="Normal 60 3 3 4 2" xfId="15138"/>
    <cellStyle name="Normal 64 3 3 4 2" xfId="15139"/>
    <cellStyle name="Normal 65 3 3 4 2" xfId="15140"/>
    <cellStyle name="Normal 66 3 3 4 2" xfId="15141"/>
    <cellStyle name="Normal 67 3 3 4 2" xfId="15142"/>
    <cellStyle name="Normal 7 6 3 3 4 2" xfId="15143"/>
    <cellStyle name="Normal 71 3 3 4 2" xfId="15144"/>
    <cellStyle name="Normal 72 3 3 4 2" xfId="15145"/>
    <cellStyle name="Normal 73 3 3 4 2" xfId="15146"/>
    <cellStyle name="Normal 74 3 3 4 2" xfId="15147"/>
    <cellStyle name="Normal 76 3 3 4 2" xfId="15148"/>
    <cellStyle name="Normal 8 3 3 3 4 2" xfId="15149"/>
    <cellStyle name="Normal 81 3 3 4 2" xfId="15150"/>
    <cellStyle name="Normal 78 2 2 3 4 2" xfId="15151"/>
    <cellStyle name="Normal 5 3 2 2 3 4 2" xfId="15152"/>
    <cellStyle name="Normal 80 2 2 3 4 2" xfId="15153"/>
    <cellStyle name="Normal 79 2 2 3 4 2" xfId="15154"/>
    <cellStyle name="Normal 6 8 2 2 3 4 2" xfId="15155"/>
    <cellStyle name="Normal 5 2 2 2 3 4 2" xfId="15156"/>
    <cellStyle name="Normal 6 2 7 2 3 4 2" xfId="15157"/>
    <cellStyle name="Comma 2 2 3 2 2 3 4 2" xfId="15158"/>
    <cellStyle name="Comma 2 3 6 2 2 3 4 2" xfId="15159"/>
    <cellStyle name="Normal 18 2 2 2 3 4 2" xfId="15160"/>
    <cellStyle name="Normal 19 2 2 2 3 4 2" xfId="15161"/>
    <cellStyle name="Normal 2 2 3 2 2 3 4 2" xfId="15162"/>
    <cellStyle name="Normal 2 3 6 2 2 3 4 2" xfId="15163"/>
    <cellStyle name="Normal 2 3 2 2 2 3 4 2" xfId="15164"/>
    <cellStyle name="Normal 2 3 4 2 2 3 4 2" xfId="15165"/>
    <cellStyle name="Normal 2 3 5 2 2 3 4 2" xfId="15166"/>
    <cellStyle name="Normal 2 4 2 2 2 3 4 2" xfId="15167"/>
    <cellStyle name="Normal 2 5 2 2 3 4 2" xfId="15168"/>
    <cellStyle name="Normal 28 3 2 2 3 4 2" xfId="15169"/>
    <cellStyle name="Normal 3 2 2 2 2 3 4 2" xfId="15170"/>
    <cellStyle name="Normal 3 3 2 2 3 4 2" xfId="15171"/>
    <cellStyle name="Normal 30 3 2 2 3 4 2" xfId="15172"/>
    <cellStyle name="Normal 4 2 2 2 3 4 2" xfId="15173"/>
    <cellStyle name="Normal 40 2 2 2 3 4 2" xfId="15174"/>
    <cellStyle name="Normal 41 2 2 2 3 4 2" xfId="15175"/>
    <cellStyle name="Normal 42 2 2 2 3 4 2" xfId="15176"/>
    <cellStyle name="Normal 43 2 2 2 3 4 2" xfId="15177"/>
    <cellStyle name="Normal 44 2 2 2 3 4 2" xfId="15178"/>
    <cellStyle name="Normal 45 2 2 2 3 4 2" xfId="15179"/>
    <cellStyle name="Normal 46 2 2 2 3 4 2" xfId="15180"/>
    <cellStyle name="Normal 47 2 2 2 3 4 2" xfId="15181"/>
    <cellStyle name="Normal 51 2 2 3 4 2" xfId="15182"/>
    <cellStyle name="Normal 52 2 2 3 4 2" xfId="15183"/>
    <cellStyle name="Normal 53 2 2 3 4 2" xfId="15184"/>
    <cellStyle name="Normal 55 2 2 3 4 2" xfId="15185"/>
    <cellStyle name="Normal 56 2 2 3 4 2" xfId="15186"/>
    <cellStyle name="Normal 57 2 2 3 4 2" xfId="15187"/>
    <cellStyle name="Normal 6 2 3 2 2 3 4 2" xfId="15188"/>
    <cellStyle name="Normal 6 3 2 2 3 4 2" xfId="15189"/>
    <cellStyle name="Normal 60 2 2 3 4 2" xfId="15190"/>
    <cellStyle name="Normal 64 2 2 3 4 2" xfId="15191"/>
    <cellStyle name="Normal 65 2 2 3 4 2" xfId="15192"/>
    <cellStyle name="Normal 66 2 2 3 4 2" xfId="15193"/>
    <cellStyle name="Normal 67 2 2 3 4 2" xfId="15194"/>
    <cellStyle name="Normal 7 6 2 2 3 4 2" xfId="15195"/>
    <cellStyle name="Normal 71 2 2 3 4 2" xfId="15196"/>
    <cellStyle name="Normal 72 2 2 3 4 2" xfId="15197"/>
    <cellStyle name="Normal 73 2 2 3 4 2" xfId="15198"/>
    <cellStyle name="Normal 74 2 2 3 4 2" xfId="15199"/>
    <cellStyle name="Normal 76 2 2 3 4 2" xfId="15200"/>
    <cellStyle name="Normal 8 3 2 2 3 4 2" xfId="15201"/>
    <cellStyle name="Normal 81 2 2 3 4 2" xfId="15202"/>
    <cellStyle name="Normal 78 4 2 4 2" xfId="15203"/>
    <cellStyle name="Normal 5 3 4 2 4 2" xfId="15204"/>
    <cellStyle name="Normal 80 4 2 4 2" xfId="15205"/>
    <cellStyle name="Normal 79 4 2 4 2" xfId="15206"/>
    <cellStyle name="Normal 6 8 4 2 4 2" xfId="15207"/>
    <cellStyle name="Normal 5 2 4 2 4 2" xfId="15208"/>
    <cellStyle name="Normal 6 2 9 2 4 2" xfId="15209"/>
    <cellStyle name="Comma 2 2 3 4 2 4 2" xfId="15210"/>
    <cellStyle name="Comma 2 3 6 4 2 4 2" xfId="15211"/>
    <cellStyle name="Normal 18 2 4 2 4 2" xfId="15212"/>
    <cellStyle name="Normal 19 2 4 2 4 2" xfId="15213"/>
    <cellStyle name="Normal 2 2 3 4 2 4 2" xfId="15214"/>
    <cellStyle name="Normal 2 3 6 4 2 4 2" xfId="15215"/>
    <cellStyle name="Normal 2 3 2 4 2 4 2" xfId="15216"/>
    <cellStyle name="Normal 2 3 4 4 2 4 2" xfId="15217"/>
    <cellStyle name="Normal 2 3 5 4 2 4 2" xfId="15218"/>
    <cellStyle name="Normal 2 4 2 4 2 4 2" xfId="15219"/>
    <cellStyle name="Normal 2 5 4 2 4 2" xfId="15220"/>
    <cellStyle name="Normal 28 3 4 2 4 2" xfId="15221"/>
    <cellStyle name="Normal 3 2 2 4 2 4 2" xfId="15222"/>
    <cellStyle name="Normal 3 3 4 2 4 2" xfId="15223"/>
    <cellStyle name="Normal 30 3 4 2 4 2" xfId="15224"/>
    <cellStyle name="Normal 4 2 4 2 4 2" xfId="15225"/>
    <cellStyle name="Normal 40 2 4 2 4 2" xfId="15226"/>
    <cellStyle name="Normal 41 2 4 2 4 2" xfId="15227"/>
    <cellStyle name="Normal 42 2 4 2 4 2" xfId="15228"/>
    <cellStyle name="Normal 43 2 4 2 4 2" xfId="15229"/>
    <cellStyle name="Normal 44 2 4 2 4 2" xfId="15230"/>
    <cellStyle name="Normal 45 2 4 2 4 2" xfId="15231"/>
    <cellStyle name="Normal 46 2 4 2 4 2" xfId="15232"/>
    <cellStyle name="Normal 47 2 4 2 4 2" xfId="15233"/>
    <cellStyle name="Normal 51 4 2 4 2" xfId="15234"/>
    <cellStyle name="Normal 52 4 2 4 2" xfId="15235"/>
    <cellStyle name="Normal 53 4 2 4 2" xfId="15236"/>
    <cellStyle name="Normal 55 4 2 4 2" xfId="15237"/>
    <cellStyle name="Normal 56 4 2 4 2" xfId="15238"/>
    <cellStyle name="Normal 57 4 2 4 2" xfId="15239"/>
    <cellStyle name="Normal 6 2 3 4 2 4 2" xfId="15240"/>
    <cellStyle name="Normal 6 3 4 2 4 2" xfId="15241"/>
    <cellStyle name="Normal 60 4 2 4 2" xfId="15242"/>
    <cellStyle name="Normal 64 4 2 4 2" xfId="15243"/>
    <cellStyle name="Normal 65 4 2 4 2" xfId="15244"/>
    <cellStyle name="Normal 66 4 2 4 2" xfId="15245"/>
    <cellStyle name="Normal 67 4 2 4 2" xfId="15246"/>
    <cellStyle name="Normal 7 6 4 2 4 2" xfId="15247"/>
    <cellStyle name="Normal 71 4 2 4 2" xfId="15248"/>
    <cellStyle name="Normal 72 4 2 4 2" xfId="15249"/>
    <cellStyle name="Normal 73 4 2 4 2" xfId="15250"/>
    <cellStyle name="Normal 74 4 2 4 2" xfId="15251"/>
    <cellStyle name="Normal 76 4 2 4 2" xfId="15252"/>
    <cellStyle name="Normal 8 3 4 2 4 2" xfId="15253"/>
    <cellStyle name="Normal 81 4 2 4 2" xfId="15254"/>
    <cellStyle name="Normal 78 2 3 2 4 2" xfId="15255"/>
    <cellStyle name="Normal 5 3 2 3 2 4 2" xfId="15256"/>
    <cellStyle name="Normal 80 2 3 2 4 2" xfId="15257"/>
    <cellStyle name="Normal 79 2 3 2 4 2" xfId="15258"/>
    <cellStyle name="Normal 6 8 2 3 2 4 2" xfId="15259"/>
    <cellStyle name="Normal 5 2 2 3 2 4 2" xfId="15260"/>
    <cellStyle name="Normal 6 2 7 3 2 4 2" xfId="15261"/>
    <cellStyle name="Comma 2 2 3 2 3 2 4 2" xfId="15262"/>
    <cellStyle name="Comma 2 3 6 2 3 2 4 2" xfId="15263"/>
    <cellStyle name="Normal 18 2 2 3 2 4 2" xfId="15264"/>
    <cellStyle name="Normal 19 2 2 3 2 4 2" xfId="15265"/>
    <cellStyle name="Normal 2 2 3 2 3 2 4 2" xfId="15266"/>
    <cellStyle name="Normal 2 3 6 2 3 2 4 2" xfId="15267"/>
    <cellStyle name="Normal 2 3 2 2 3 2 4 2" xfId="15268"/>
    <cellStyle name="Normal 2 3 4 2 3 2 4 2" xfId="15269"/>
    <cellStyle name="Normal 2 3 5 2 3 2 4 2" xfId="15270"/>
    <cellStyle name="Normal 2 4 2 2 3 2 4 2" xfId="15271"/>
    <cellStyle name="Normal 2 5 2 3 2 4 2" xfId="15272"/>
    <cellStyle name="Normal 28 3 2 3 2 4 2" xfId="15273"/>
    <cellStyle name="Normal 3 2 2 2 3 2 4 2" xfId="15274"/>
    <cellStyle name="Normal 3 3 2 3 2 4 2" xfId="15275"/>
    <cellStyle name="Normal 30 3 2 3 2 4 2" xfId="15276"/>
    <cellStyle name="Normal 4 2 2 3 2 4 2" xfId="15277"/>
    <cellStyle name="Normal 40 2 2 3 2 4 2" xfId="15278"/>
    <cellStyle name="Normal 41 2 2 3 2 4 2" xfId="15279"/>
    <cellStyle name="Normal 42 2 2 3 2 4 2" xfId="15280"/>
    <cellStyle name="Normal 43 2 2 3 2 4 2" xfId="15281"/>
    <cellStyle name="Normal 44 2 2 3 2 4 2" xfId="15282"/>
    <cellStyle name="Normal 45 2 2 3 2 4 2" xfId="15283"/>
    <cellStyle name="Normal 46 2 2 3 2 4 2" xfId="15284"/>
    <cellStyle name="Normal 47 2 2 3 2 4 2" xfId="15285"/>
    <cellStyle name="Normal 51 2 3 2 4 2" xfId="15286"/>
    <cellStyle name="Normal 52 2 3 2 4 2" xfId="15287"/>
    <cellStyle name="Normal 53 2 3 2 4 2" xfId="15288"/>
    <cellStyle name="Normal 55 2 3 2 4 2" xfId="15289"/>
    <cellStyle name="Normal 56 2 3 2 4 2" xfId="15290"/>
    <cellStyle name="Normal 57 2 3 2 4 2" xfId="15291"/>
    <cellStyle name="Normal 6 2 3 2 3 2 4 2" xfId="15292"/>
    <cellStyle name="Normal 6 3 2 3 2 4 2" xfId="15293"/>
    <cellStyle name="Normal 60 2 3 2 4 2" xfId="15294"/>
    <cellStyle name="Normal 64 2 3 2 4 2" xfId="15295"/>
    <cellStyle name="Normal 65 2 3 2 4 2" xfId="15296"/>
    <cellStyle name="Normal 66 2 3 2 4 2" xfId="15297"/>
    <cellStyle name="Normal 67 2 3 2 4 2" xfId="15298"/>
    <cellStyle name="Normal 7 6 2 3 2 4 2" xfId="15299"/>
    <cellStyle name="Normal 71 2 3 2 4 2" xfId="15300"/>
    <cellStyle name="Normal 72 2 3 2 4 2" xfId="15301"/>
    <cellStyle name="Normal 73 2 3 2 4 2" xfId="15302"/>
    <cellStyle name="Normal 74 2 3 2 4 2" xfId="15303"/>
    <cellStyle name="Normal 76 2 3 2 4 2" xfId="15304"/>
    <cellStyle name="Normal 8 3 2 3 2 4 2" xfId="15305"/>
    <cellStyle name="Normal 81 2 3 2 4 2" xfId="15306"/>
    <cellStyle name="Normal 78 3 2 2 4 2" xfId="15307"/>
    <cellStyle name="Normal 5 3 3 2 2 4 2" xfId="15308"/>
    <cellStyle name="Normal 80 3 2 2 4 2" xfId="15309"/>
    <cellStyle name="Normal 79 3 2 2 4 2" xfId="15310"/>
    <cellStyle name="Normal 6 8 3 2 2 4 2" xfId="15311"/>
    <cellStyle name="Normal 5 2 3 2 2 4 2" xfId="15312"/>
    <cellStyle name="Normal 6 2 8 2 2 4 2" xfId="15313"/>
    <cellStyle name="Comma 2 2 3 3 2 2 4 2" xfId="15314"/>
    <cellStyle name="Comma 2 3 6 3 2 2 4 2" xfId="15315"/>
    <cellStyle name="Normal 18 2 3 2 2 4 2" xfId="15316"/>
    <cellStyle name="Normal 19 2 3 2 2 4 2" xfId="15317"/>
    <cellStyle name="Normal 2 2 3 3 2 2 4 2" xfId="15318"/>
    <cellStyle name="Normal 2 3 6 3 2 2 4 2" xfId="15319"/>
    <cellStyle name="Normal 2 3 2 3 2 2 4 2" xfId="15320"/>
    <cellStyle name="Normal 2 3 4 3 2 2 4 2" xfId="15321"/>
    <cellStyle name="Normal 2 3 5 3 2 2 4 2" xfId="15322"/>
    <cellStyle name="Normal 2 4 2 3 2 2 4 2" xfId="15323"/>
    <cellStyle name="Normal 2 5 3 2 2 4 2" xfId="15324"/>
    <cellStyle name="Normal 28 3 3 2 2 4 2" xfId="15325"/>
    <cellStyle name="Normal 3 2 2 3 2 2 4 2" xfId="15326"/>
    <cellStyle name="Normal 3 3 3 2 2 4 2" xfId="15327"/>
    <cellStyle name="Normal 30 3 3 2 2 4 2" xfId="15328"/>
    <cellStyle name="Normal 4 2 3 2 2 4 2" xfId="15329"/>
    <cellStyle name="Normal 40 2 3 2 2 4 2" xfId="15330"/>
    <cellStyle name="Normal 41 2 3 2 2 4 2" xfId="15331"/>
    <cellStyle name="Normal 42 2 3 2 2 4 2" xfId="15332"/>
    <cellStyle name="Normal 43 2 3 2 2 4 2" xfId="15333"/>
    <cellStyle name="Normal 44 2 3 2 2 4 2" xfId="15334"/>
    <cellStyle name="Normal 45 2 3 2 2 4 2" xfId="15335"/>
    <cellStyle name="Normal 46 2 3 2 2 4 2" xfId="15336"/>
    <cellStyle name="Normal 47 2 3 2 2 4 2" xfId="15337"/>
    <cellStyle name="Normal 51 3 2 2 4 2" xfId="15338"/>
    <cellStyle name="Normal 52 3 2 2 4 2" xfId="15339"/>
    <cellStyle name="Normal 53 3 2 2 4 2" xfId="15340"/>
    <cellStyle name="Normal 55 3 2 2 4 2" xfId="15341"/>
    <cellStyle name="Normal 56 3 2 2 4 2" xfId="15342"/>
    <cellStyle name="Normal 57 3 2 2 4 2" xfId="15343"/>
    <cellStyle name="Normal 6 2 3 3 2 2 4 2" xfId="15344"/>
    <cellStyle name="Normal 6 3 3 2 2 4 2" xfId="15345"/>
    <cellStyle name="Normal 60 3 2 2 4 2" xfId="15346"/>
    <cellStyle name="Normal 64 3 2 2 4 2" xfId="15347"/>
    <cellStyle name="Normal 65 3 2 2 4 2" xfId="15348"/>
    <cellStyle name="Normal 66 3 2 2 4 2" xfId="15349"/>
    <cellStyle name="Normal 67 3 2 2 4 2" xfId="15350"/>
    <cellStyle name="Normal 7 6 3 2 2 4 2" xfId="15351"/>
    <cellStyle name="Normal 71 3 2 2 4 2" xfId="15352"/>
    <cellStyle name="Normal 72 3 2 2 4 2" xfId="15353"/>
    <cellStyle name="Normal 73 3 2 2 4 2" xfId="15354"/>
    <cellStyle name="Normal 74 3 2 2 4 2" xfId="15355"/>
    <cellStyle name="Normal 76 3 2 2 4 2" xfId="15356"/>
    <cellStyle name="Normal 8 3 3 2 2 4 2" xfId="15357"/>
    <cellStyle name="Normal 81 3 2 2 4 2" xfId="15358"/>
    <cellStyle name="Normal 78 2 2 2 2 4 2" xfId="15359"/>
    <cellStyle name="Normal 5 3 2 2 2 2 4 2" xfId="15360"/>
    <cellStyle name="Normal 80 2 2 2 2 4 2" xfId="15361"/>
    <cellStyle name="Normal 79 2 2 2 2 4 2" xfId="15362"/>
    <cellStyle name="Normal 6 8 2 2 2 2 4 2" xfId="15363"/>
    <cellStyle name="Normal 5 2 2 2 2 2 4 2" xfId="15364"/>
    <cellStyle name="Normal 6 2 7 2 2 2 4 2" xfId="15365"/>
    <cellStyle name="Comma 2 2 3 2 2 2 2 4 2" xfId="15366"/>
    <cellStyle name="Comma 2 3 6 2 2 2 2 4 2" xfId="15367"/>
    <cellStyle name="Normal 18 2 2 2 2 2 4 2" xfId="15368"/>
    <cellStyle name="Normal 19 2 2 2 2 2 4 2" xfId="15369"/>
    <cellStyle name="Normal 2 2 3 2 2 2 2 4 2" xfId="15370"/>
    <cellStyle name="Normal 2 3 6 2 2 2 2 4 2" xfId="15371"/>
    <cellStyle name="Normal 2 3 2 2 2 2 2 4 2" xfId="15372"/>
    <cellStyle name="Normal 2 3 4 2 2 2 2 4 2" xfId="15373"/>
    <cellStyle name="Normal 2 3 5 2 2 2 2 4 2" xfId="15374"/>
    <cellStyle name="Normal 2 4 2 2 2 2 2 4 2" xfId="15375"/>
    <cellStyle name="Normal 2 5 2 2 2 2 4 2" xfId="15376"/>
    <cellStyle name="Normal 28 3 2 2 2 2 4 2" xfId="15377"/>
    <cellStyle name="Normal 3 2 2 2 2 2 2 4 2" xfId="15378"/>
    <cellStyle name="Normal 3 3 2 2 2 2 4 2" xfId="15379"/>
    <cellStyle name="Normal 30 3 2 2 2 2 4 2" xfId="15380"/>
    <cellStyle name="Normal 4 2 2 2 2 2 4 2" xfId="15381"/>
    <cellStyle name="Normal 40 2 2 2 2 2 4 2" xfId="15382"/>
    <cellStyle name="Normal 41 2 2 2 2 2 4 2" xfId="15383"/>
    <cellStyle name="Normal 42 2 2 2 2 2 4 2" xfId="15384"/>
    <cellStyle name="Normal 43 2 2 2 2 2 4 2" xfId="15385"/>
    <cellStyle name="Normal 44 2 2 2 2 2 4 2" xfId="15386"/>
    <cellStyle name="Normal 45 2 2 2 2 2 4 2" xfId="15387"/>
    <cellStyle name="Normal 46 2 2 2 2 2 4 2" xfId="15388"/>
    <cellStyle name="Normal 47 2 2 2 2 2 4 2" xfId="15389"/>
    <cellStyle name="Normal 51 2 2 2 2 4 2" xfId="15390"/>
    <cellStyle name="Normal 52 2 2 2 2 4 2" xfId="15391"/>
    <cellStyle name="Normal 53 2 2 2 2 4 2" xfId="15392"/>
    <cellStyle name="Normal 55 2 2 2 2 4 2" xfId="15393"/>
    <cellStyle name="Normal 56 2 2 2 2 4 2" xfId="15394"/>
    <cellStyle name="Normal 57 2 2 2 2 4 2" xfId="15395"/>
    <cellStyle name="Normal 6 2 3 2 2 2 2 4 2" xfId="15396"/>
    <cellStyle name="Normal 6 3 2 2 2 2 4 2" xfId="15397"/>
    <cellStyle name="Normal 60 2 2 2 2 4 2" xfId="15398"/>
    <cellStyle name="Normal 64 2 2 2 2 4 2" xfId="15399"/>
    <cellStyle name="Normal 65 2 2 2 2 4 2" xfId="15400"/>
    <cellStyle name="Normal 66 2 2 2 2 4 2" xfId="15401"/>
    <cellStyle name="Normal 67 2 2 2 2 4 2" xfId="15402"/>
    <cellStyle name="Normal 7 6 2 2 2 2 4 2" xfId="15403"/>
    <cellStyle name="Normal 71 2 2 2 2 4 2" xfId="15404"/>
    <cellStyle name="Normal 72 2 2 2 2 4 2" xfId="15405"/>
    <cellStyle name="Normal 73 2 2 2 2 4 2" xfId="15406"/>
    <cellStyle name="Normal 74 2 2 2 2 4 2" xfId="15407"/>
    <cellStyle name="Normal 76 2 2 2 2 4 2" xfId="15408"/>
    <cellStyle name="Normal 8 3 2 2 2 2 4 2" xfId="15409"/>
    <cellStyle name="Normal 81 2 2 2 2 4 2" xfId="15410"/>
    <cellStyle name="Normal 95 3 2" xfId="15411"/>
    <cellStyle name="Normal 78 6 3 2" xfId="15412"/>
    <cellStyle name="Normal 96 3 2" xfId="15413"/>
    <cellStyle name="Normal 5 3 6 3 2" xfId="15414"/>
    <cellStyle name="Normal 80 6 3 2" xfId="15415"/>
    <cellStyle name="Normal 79 6 3 2" xfId="15416"/>
    <cellStyle name="Normal 6 8 6 3 2" xfId="15417"/>
    <cellStyle name="Normal 5 2 6 3 2" xfId="15418"/>
    <cellStyle name="Normal 6 2 11 3 2" xfId="15419"/>
    <cellStyle name="Comma 2 2 3 6 3 2" xfId="15420"/>
    <cellStyle name="Comma 2 3 6 6 3 2" xfId="15421"/>
    <cellStyle name="Normal 18 2 6 3 2" xfId="15422"/>
    <cellStyle name="Normal 19 2 6 3 2" xfId="15423"/>
    <cellStyle name="Normal 2 2 3 6 3 2" xfId="15424"/>
    <cellStyle name="Normal 2 3 6 6 3 2" xfId="15425"/>
    <cellStyle name="Normal 2 3 2 6 3 2" xfId="15426"/>
    <cellStyle name="Normal 2 3 4 6 3 2" xfId="15427"/>
    <cellStyle name="Normal 2 3 5 6 3 2" xfId="15428"/>
    <cellStyle name="Normal 2 4 2 6 3 2" xfId="15429"/>
    <cellStyle name="Normal 2 5 6 3 2" xfId="15430"/>
    <cellStyle name="Normal 28 3 6 3 2" xfId="15431"/>
    <cellStyle name="Normal 3 2 2 6 3 2" xfId="15432"/>
    <cellStyle name="Normal 3 3 6 3 2" xfId="15433"/>
    <cellStyle name="Normal 30 3 6 3 2" xfId="15434"/>
    <cellStyle name="Normal 4 2 6 3 2" xfId="15435"/>
    <cellStyle name="Normal 40 2 6 3 2" xfId="15436"/>
    <cellStyle name="Normal 41 2 6 3 2" xfId="15437"/>
    <cellStyle name="Normal 42 2 6 3 2" xfId="15438"/>
    <cellStyle name="Normal 43 2 6 3 2" xfId="15439"/>
    <cellStyle name="Normal 44 2 6 3 2" xfId="15440"/>
    <cellStyle name="Normal 45 2 6 3 2" xfId="15441"/>
    <cellStyle name="Normal 46 2 6 3 2" xfId="15442"/>
    <cellStyle name="Normal 47 2 6 3 2" xfId="15443"/>
    <cellStyle name="Normal 51 6 3 2" xfId="15444"/>
    <cellStyle name="Normal 52 6 3 2" xfId="15445"/>
    <cellStyle name="Normal 53 6 3 2" xfId="15446"/>
    <cellStyle name="Normal 55 6 3 2" xfId="15447"/>
    <cellStyle name="Normal 56 6 3 2" xfId="15448"/>
    <cellStyle name="Normal 57 6 3 2" xfId="15449"/>
    <cellStyle name="Normal 6 2 3 6 3 2" xfId="15450"/>
    <cellStyle name="Normal 6 3 6 3 2" xfId="15451"/>
    <cellStyle name="Normal 60 6 3 2" xfId="15452"/>
    <cellStyle name="Normal 64 6 3 2" xfId="15453"/>
    <cellStyle name="Normal 65 6 3 2" xfId="15454"/>
    <cellStyle name="Normal 66 6 3 2" xfId="15455"/>
    <cellStyle name="Normal 67 6 3 2" xfId="15456"/>
    <cellStyle name="Normal 7 6 6 3 2" xfId="15457"/>
    <cellStyle name="Normal 71 6 3 2" xfId="15458"/>
    <cellStyle name="Normal 72 6 3 2" xfId="15459"/>
    <cellStyle name="Normal 73 6 3 2" xfId="15460"/>
    <cellStyle name="Normal 74 6 3 2" xfId="15461"/>
    <cellStyle name="Normal 76 6 3 2" xfId="15462"/>
    <cellStyle name="Normal 8 3 6 3 2" xfId="15463"/>
    <cellStyle name="Normal 81 6 3 2" xfId="15464"/>
    <cellStyle name="Normal 78 2 5 3 2" xfId="15465"/>
    <cellStyle name="Normal 5 3 2 5 3 2" xfId="15466"/>
    <cellStyle name="Normal 80 2 5 3 2" xfId="15467"/>
    <cellStyle name="Normal 79 2 5 3 2" xfId="15468"/>
    <cellStyle name="Normal 6 8 2 5 3 2" xfId="15469"/>
    <cellStyle name="Normal 5 2 2 5 3 2" xfId="15470"/>
    <cellStyle name="Normal 6 2 7 5 3 2" xfId="15471"/>
    <cellStyle name="Comma 2 2 3 2 5 3 2" xfId="15472"/>
    <cellStyle name="Comma 2 3 6 2 5 3 2" xfId="15473"/>
    <cellStyle name="Normal 18 2 2 5 3 2" xfId="15474"/>
    <cellStyle name="Normal 19 2 2 5 3 2" xfId="15475"/>
    <cellStyle name="Normal 2 2 3 2 5 3 2" xfId="15476"/>
    <cellStyle name="Normal 2 3 6 2 5 3 2" xfId="15477"/>
    <cellStyle name="Normal 2 3 2 2 5 3 2" xfId="15478"/>
    <cellStyle name="Normal 2 3 4 2 5 3 2" xfId="15479"/>
    <cellStyle name="Normal 2 3 5 2 5 3 2" xfId="15480"/>
    <cellStyle name="Normal 2 4 2 2 5 3 2" xfId="15481"/>
    <cellStyle name="Normal 2 5 2 5 3 2" xfId="15482"/>
    <cellStyle name="Normal 28 3 2 5 3 2" xfId="15483"/>
    <cellStyle name="Normal 3 2 2 2 5 3 2" xfId="15484"/>
    <cellStyle name="Normal 3 3 2 5 3 2" xfId="15485"/>
    <cellStyle name="Normal 30 3 2 5 3 2" xfId="15486"/>
    <cellStyle name="Normal 4 2 2 5 3 2" xfId="15487"/>
    <cellStyle name="Normal 40 2 2 5 3 2" xfId="15488"/>
    <cellStyle name="Normal 41 2 2 5 3 2" xfId="15489"/>
    <cellStyle name="Normal 42 2 2 5 3 2" xfId="15490"/>
    <cellStyle name="Normal 43 2 2 5 3 2" xfId="15491"/>
    <cellStyle name="Normal 44 2 2 5 3 2" xfId="15492"/>
    <cellStyle name="Normal 45 2 2 5 3 2" xfId="15493"/>
    <cellStyle name="Normal 46 2 2 5 3 2" xfId="15494"/>
    <cellStyle name="Normal 47 2 2 5 3 2" xfId="15495"/>
    <cellStyle name="Normal 51 2 5 3 2" xfId="15496"/>
    <cellStyle name="Normal 52 2 5 3 2" xfId="15497"/>
    <cellStyle name="Normal 53 2 5 3 2" xfId="15498"/>
    <cellStyle name="Normal 55 2 5 3 2" xfId="15499"/>
    <cellStyle name="Normal 56 2 5 3 2" xfId="15500"/>
    <cellStyle name="Normal 57 2 5 3 2" xfId="15501"/>
    <cellStyle name="Normal 6 2 3 2 5 3 2" xfId="15502"/>
    <cellStyle name="Normal 6 3 2 5 3 2" xfId="15503"/>
    <cellStyle name="Normal 60 2 5 3 2" xfId="15504"/>
    <cellStyle name="Normal 64 2 5 3 2" xfId="15505"/>
    <cellStyle name="Normal 65 2 5 3 2" xfId="15506"/>
    <cellStyle name="Normal 66 2 5 3 2" xfId="15507"/>
    <cellStyle name="Normal 67 2 5 3 2" xfId="15508"/>
    <cellStyle name="Normal 7 6 2 5 3 2" xfId="15509"/>
    <cellStyle name="Normal 71 2 5 3 2" xfId="15510"/>
    <cellStyle name="Normal 72 2 5 3 2" xfId="15511"/>
    <cellStyle name="Normal 73 2 5 3 2" xfId="15512"/>
    <cellStyle name="Normal 74 2 5 3 2" xfId="15513"/>
    <cellStyle name="Normal 76 2 5 3 2" xfId="15514"/>
    <cellStyle name="Normal 8 3 2 5 3 2" xfId="15515"/>
    <cellStyle name="Normal 81 2 5 3 2" xfId="15516"/>
    <cellStyle name="Normal 78 3 4 3 2" xfId="15517"/>
    <cellStyle name="Normal 5 3 3 4 3 2" xfId="15518"/>
    <cellStyle name="Normal 80 3 4 3 2" xfId="15519"/>
    <cellStyle name="Normal 79 3 4 3 2" xfId="15520"/>
    <cellStyle name="Normal 6 8 3 4 3 2" xfId="15521"/>
    <cellStyle name="Normal 5 2 3 4 3 2" xfId="15522"/>
    <cellStyle name="Normal 6 2 8 4 3 2" xfId="15523"/>
    <cellStyle name="Comma 2 2 3 3 4 3 2" xfId="15524"/>
    <cellStyle name="Comma 2 3 6 3 4 3 2" xfId="15525"/>
    <cellStyle name="Normal 18 2 3 4 3 2" xfId="15526"/>
    <cellStyle name="Normal 19 2 3 4 3 2" xfId="15527"/>
    <cellStyle name="Normal 2 2 3 3 4 3 2" xfId="15528"/>
    <cellStyle name="Normal 2 3 6 3 4 3 2" xfId="15529"/>
    <cellStyle name="Normal 2 3 2 3 4 3 2" xfId="15530"/>
    <cellStyle name="Normal 2 3 4 3 4 3 2" xfId="15531"/>
    <cellStyle name="Normal 2 3 5 3 4 3 2" xfId="15532"/>
    <cellStyle name="Normal 2 4 2 3 4 3 2" xfId="15533"/>
    <cellStyle name="Normal 2 5 3 4 3 2" xfId="15534"/>
    <cellStyle name="Normal 28 3 3 4 3 2" xfId="15535"/>
    <cellStyle name="Normal 3 2 2 3 4 3 2" xfId="15536"/>
    <cellStyle name="Normal 3 3 3 4 3 2" xfId="15537"/>
    <cellStyle name="Normal 30 3 3 4 3 2" xfId="15538"/>
    <cellStyle name="Normal 4 2 3 4 3 2" xfId="15539"/>
    <cellStyle name="Normal 40 2 3 4 3 2" xfId="15540"/>
    <cellStyle name="Normal 41 2 3 4 3 2" xfId="15541"/>
    <cellStyle name="Normal 42 2 3 4 3 2" xfId="15542"/>
    <cellStyle name="Normal 43 2 3 4 3 2" xfId="15543"/>
    <cellStyle name="Normal 44 2 3 4 3 2" xfId="15544"/>
    <cellStyle name="Normal 45 2 3 4 3 2" xfId="15545"/>
    <cellStyle name="Normal 46 2 3 4 3 2" xfId="15546"/>
    <cellStyle name="Normal 47 2 3 4 3 2" xfId="15547"/>
    <cellStyle name="Normal 51 3 4 3 2" xfId="15548"/>
    <cellStyle name="Normal 52 3 4 3 2" xfId="15549"/>
    <cellStyle name="Normal 53 3 4 3 2" xfId="15550"/>
    <cellStyle name="Normal 55 3 4 3 2" xfId="15551"/>
    <cellStyle name="Normal 56 3 4 3 2" xfId="15552"/>
    <cellStyle name="Normal 57 3 4 3 2" xfId="15553"/>
    <cellStyle name="Normal 6 2 3 3 4 3 2" xfId="15554"/>
    <cellStyle name="Normal 6 3 3 4 3 2" xfId="15555"/>
    <cellStyle name="Normal 60 3 4 3 2" xfId="15556"/>
    <cellStyle name="Normal 64 3 4 3 2" xfId="15557"/>
    <cellStyle name="Normal 65 3 4 3 2" xfId="15558"/>
    <cellStyle name="Normal 66 3 4 3 2" xfId="15559"/>
    <cellStyle name="Normal 67 3 4 3 2" xfId="15560"/>
    <cellStyle name="Normal 7 6 3 4 3 2" xfId="15561"/>
    <cellStyle name="Normal 71 3 4 3 2" xfId="15562"/>
    <cellStyle name="Normal 72 3 4 3 2" xfId="15563"/>
    <cellStyle name="Normal 73 3 4 3 2" xfId="15564"/>
    <cellStyle name="Normal 74 3 4 3 2" xfId="15565"/>
    <cellStyle name="Normal 76 3 4 3 2" xfId="15566"/>
    <cellStyle name="Normal 8 3 3 4 3 2" xfId="15567"/>
    <cellStyle name="Normal 81 3 4 3 2" xfId="15568"/>
    <cellStyle name="Normal 78 2 2 4 3 2" xfId="15569"/>
    <cellStyle name="Normal 5 3 2 2 4 3 2" xfId="15570"/>
    <cellStyle name="Normal 80 2 2 4 3 2" xfId="15571"/>
    <cellStyle name="Normal 79 2 2 4 3 2" xfId="15572"/>
    <cellStyle name="Normal 6 8 2 2 4 3 2" xfId="15573"/>
    <cellStyle name="Normal 5 2 2 2 4 3 2" xfId="15574"/>
    <cellStyle name="Normal 6 2 7 2 4 3 2" xfId="15575"/>
    <cellStyle name="Comma 2 2 3 2 2 4 3 2" xfId="15576"/>
    <cellStyle name="Comma 2 3 6 2 2 4 3 2" xfId="15577"/>
    <cellStyle name="Normal 18 2 2 2 4 3 2" xfId="15578"/>
    <cellStyle name="Normal 19 2 2 2 4 3 2" xfId="15579"/>
    <cellStyle name="Normal 2 2 3 2 2 4 3 2" xfId="15580"/>
    <cellStyle name="Normal 2 3 6 2 2 4 3 2" xfId="15581"/>
    <cellStyle name="Normal 2 3 2 2 2 4 3 2" xfId="15582"/>
    <cellStyle name="Normal 2 3 4 2 2 4 3 2" xfId="15583"/>
    <cellStyle name="Normal 2 3 5 2 2 4 3 2" xfId="15584"/>
    <cellStyle name="Normal 2 4 2 2 2 4 3 2" xfId="15585"/>
    <cellStyle name="Normal 2 5 2 2 4 3 2" xfId="15586"/>
    <cellStyle name="Normal 28 3 2 2 4 3 2" xfId="15587"/>
    <cellStyle name="Normal 3 2 2 2 2 4 3 2" xfId="15588"/>
    <cellStyle name="Normal 3 3 2 2 4 3 2" xfId="15589"/>
    <cellStyle name="Normal 30 3 2 2 4 3 2" xfId="15590"/>
    <cellStyle name="Normal 4 2 2 2 4 3 2" xfId="15591"/>
    <cellStyle name="Normal 40 2 2 2 4 3 2" xfId="15592"/>
    <cellStyle name="Normal 41 2 2 2 4 3 2" xfId="15593"/>
    <cellStyle name="Normal 42 2 2 2 4 3 2" xfId="15594"/>
    <cellStyle name="Normal 43 2 2 2 4 3 2" xfId="15595"/>
    <cellStyle name="Normal 44 2 2 2 4 3 2" xfId="15596"/>
    <cellStyle name="Normal 45 2 2 2 4 3 2" xfId="15597"/>
    <cellStyle name="Normal 46 2 2 2 4 3 2" xfId="15598"/>
    <cellStyle name="Normal 47 2 2 2 4 3 2" xfId="15599"/>
    <cellStyle name="Normal 51 2 2 4 3 2" xfId="15600"/>
    <cellStyle name="Normal 52 2 2 4 3 2" xfId="15601"/>
    <cellStyle name="Normal 53 2 2 4 3 2" xfId="15602"/>
    <cellStyle name="Normal 55 2 2 4 3 2" xfId="15603"/>
    <cellStyle name="Normal 56 2 2 4 3 2" xfId="15604"/>
    <cellStyle name="Normal 57 2 2 4 3 2" xfId="15605"/>
    <cellStyle name="Normal 6 2 3 2 2 4 3 2" xfId="15606"/>
    <cellStyle name="Normal 6 3 2 2 4 3 2" xfId="15607"/>
    <cellStyle name="Normal 60 2 2 4 3 2" xfId="15608"/>
    <cellStyle name="Normal 64 2 2 4 3 2" xfId="15609"/>
    <cellStyle name="Normal 65 2 2 4 3 2" xfId="15610"/>
    <cellStyle name="Normal 66 2 2 4 3 2" xfId="15611"/>
    <cellStyle name="Normal 67 2 2 4 3 2" xfId="15612"/>
    <cellStyle name="Normal 7 6 2 2 4 3 2" xfId="15613"/>
    <cellStyle name="Normal 71 2 2 4 3 2" xfId="15614"/>
    <cellStyle name="Normal 72 2 2 4 3 2" xfId="15615"/>
    <cellStyle name="Normal 73 2 2 4 3 2" xfId="15616"/>
    <cellStyle name="Normal 74 2 2 4 3 2" xfId="15617"/>
    <cellStyle name="Normal 76 2 2 4 3 2" xfId="15618"/>
    <cellStyle name="Normal 8 3 2 2 4 3 2" xfId="15619"/>
    <cellStyle name="Normal 81 2 2 4 3 2" xfId="15620"/>
    <cellStyle name="Normal 78 4 3 3 2" xfId="15621"/>
    <cellStyle name="Normal 5 3 4 3 3 2" xfId="15622"/>
    <cellStyle name="Normal 80 4 3 3 2" xfId="15623"/>
    <cellStyle name="Normal 79 4 3 3 2" xfId="15624"/>
    <cellStyle name="Normal 6 8 4 3 3 2" xfId="15625"/>
    <cellStyle name="Normal 5 2 4 3 3 2" xfId="15626"/>
    <cellStyle name="Normal 6 2 9 3 3 2" xfId="15627"/>
    <cellStyle name="Comma 2 2 3 4 3 3 2" xfId="15628"/>
    <cellStyle name="Comma 2 3 6 4 3 3 2" xfId="15629"/>
    <cellStyle name="Normal 18 2 4 3 3 2" xfId="15630"/>
    <cellStyle name="Normal 19 2 4 3 3 2" xfId="15631"/>
    <cellStyle name="Normal 2 2 3 4 3 3 2" xfId="15632"/>
    <cellStyle name="Normal 2 3 6 4 3 3 2" xfId="15633"/>
    <cellStyle name="Normal 2 3 2 4 3 3 2" xfId="15634"/>
    <cellStyle name="Normal 2 3 4 4 3 3 2" xfId="15635"/>
    <cellStyle name="Normal 2 3 5 4 3 3 2" xfId="15636"/>
    <cellStyle name="Normal 2 4 2 4 3 3 2" xfId="15637"/>
    <cellStyle name="Normal 2 5 4 3 3 2" xfId="15638"/>
    <cellStyle name="Normal 28 3 4 3 3 2" xfId="15639"/>
    <cellStyle name="Normal 3 2 2 4 3 3 2" xfId="15640"/>
    <cellStyle name="Normal 3 3 4 3 3 2" xfId="15641"/>
    <cellStyle name="Normal 30 3 4 3 3 2" xfId="15642"/>
    <cellStyle name="Normal 4 2 4 3 3 2" xfId="15643"/>
    <cellStyle name="Normal 40 2 4 3 3 2" xfId="15644"/>
    <cellStyle name="Normal 41 2 4 3 3 2" xfId="15645"/>
    <cellStyle name="Normal 42 2 4 3 3 2" xfId="15646"/>
    <cellStyle name="Normal 43 2 4 3 3 2" xfId="15647"/>
    <cellStyle name="Normal 44 2 4 3 3 2" xfId="15648"/>
    <cellStyle name="Normal 45 2 4 3 3 2" xfId="15649"/>
    <cellStyle name="Normal 46 2 4 3 3 2" xfId="15650"/>
    <cellStyle name="Normal 47 2 4 3 3 2" xfId="15651"/>
    <cellStyle name="Normal 51 4 3 3 2" xfId="15652"/>
    <cellStyle name="Normal 52 4 3 3 2" xfId="15653"/>
    <cellStyle name="Normal 53 4 3 3 2" xfId="15654"/>
    <cellStyle name="Normal 55 4 3 3 2" xfId="15655"/>
    <cellStyle name="Normal 56 4 3 3 2" xfId="15656"/>
    <cellStyle name="Normal 57 4 3 3 2" xfId="15657"/>
    <cellStyle name="Normal 6 2 3 4 3 3 2" xfId="15658"/>
    <cellStyle name="Normal 6 3 4 3 3 2" xfId="15659"/>
    <cellStyle name="Normal 60 4 3 3 2" xfId="15660"/>
    <cellStyle name="Normal 64 4 3 3 2" xfId="15661"/>
    <cellStyle name="Normal 65 4 3 3 2" xfId="15662"/>
    <cellStyle name="Normal 66 4 3 3 2" xfId="15663"/>
    <cellStyle name="Normal 67 4 3 3 2" xfId="15664"/>
    <cellStyle name="Normal 7 6 4 3 3 2" xfId="15665"/>
    <cellStyle name="Normal 71 4 3 3 2" xfId="15666"/>
    <cellStyle name="Normal 72 4 3 3 2" xfId="15667"/>
    <cellStyle name="Normal 73 4 3 3 2" xfId="15668"/>
    <cellStyle name="Normal 74 4 3 3 2" xfId="15669"/>
    <cellStyle name="Normal 76 4 3 3 2" xfId="15670"/>
    <cellStyle name="Normal 8 3 4 3 3 2" xfId="15671"/>
    <cellStyle name="Normal 81 4 3 3 2" xfId="15672"/>
    <cellStyle name="Normal 78 2 3 3 3 2" xfId="15673"/>
    <cellStyle name="Normal 5 3 2 3 3 3 2" xfId="15674"/>
    <cellStyle name="Normal 80 2 3 3 3 2" xfId="15675"/>
    <cellStyle name="Normal 79 2 3 3 3 2" xfId="15676"/>
    <cellStyle name="Normal 6 8 2 3 3 3 2" xfId="15677"/>
    <cellStyle name="Normal 5 2 2 3 3 3 2" xfId="15678"/>
    <cellStyle name="Normal 6 2 7 3 3 3 2" xfId="15679"/>
    <cellStyle name="Comma 2 2 3 2 3 3 3 2" xfId="15680"/>
    <cellStyle name="Comma 2 3 6 2 3 3 3 2" xfId="15681"/>
    <cellStyle name="Normal 18 2 2 3 3 3 2" xfId="15682"/>
    <cellStyle name="Normal 19 2 2 3 3 3 2" xfId="15683"/>
    <cellStyle name="Normal 2 2 3 2 3 3 3 2" xfId="15684"/>
    <cellStyle name="Normal 2 3 6 2 3 3 3 2" xfId="15685"/>
    <cellStyle name="Normal 2 3 2 2 3 3 3 2" xfId="15686"/>
    <cellStyle name="Normal 2 3 4 2 3 3 3 2" xfId="15687"/>
    <cellStyle name="Normal 2 3 5 2 3 3 3 2" xfId="15688"/>
    <cellStyle name="Normal 2 4 2 2 3 3 3 2" xfId="15689"/>
    <cellStyle name="Normal 2 5 2 3 3 3 2" xfId="15690"/>
    <cellStyle name="Normal 28 3 2 3 3 3 2" xfId="15691"/>
    <cellStyle name="Normal 3 2 2 2 3 3 3 2" xfId="15692"/>
    <cellStyle name="Normal 3 3 2 3 3 3 2" xfId="15693"/>
    <cellStyle name="Normal 30 3 2 3 3 3 2" xfId="15694"/>
    <cellStyle name="Normal 4 2 2 3 3 3 2" xfId="15695"/>
    <cellStyle name="Normal 40 2 2 3 3 3 2" xfId="15696"/>
    <cellStyle name="Normal 41 2 2 3 3 3 2" xfId="15697"/>
    <cellStyle name="Normal 42 2 2 3 3 3 2" xfId="15698"/>
    <cellStyle name="Normal 43 2 2 3 3 3 2" xfId="15699"/>
    <cellStyle name="Normal 44 2 2 3 3 3 2" xfId="15700"/>
    <cellStyle name="Normal 45 2 2 3 3 3 2" xfId="15701"/>
    <cellStyle name="Normal 46 2 2 3 3 3 2" xfId="15702"/>
    <cellStyle name="Normal 47 2 2 3 3 3 2" xfId="15703"/>
    <cellStyle name="Normal 51 2 3 3 3 2" xfId="15704"/>
    <cellStyle name="Normal 52 2 3 3 3 2" xfId="15705"/>
    <cellStyle name="Normal 53 2 3 3 3 2" xfId="15706"/>
    <cellStyle name="Normal 55 2 3 3 3 2" xfId="15707"/>
    <cellStyle name="Normal 56 2 3 3 3 2" xfId="15708"/>
    <cellStyle name="Normal 57 2 3 3 3 2" xfId="15709"/>
    <cellStyle name="Normal 6 2 3 2 3 3 3 2" xfId="15710"/>
    <cellStyle name="Normal 6 3 2 3 3 3 2" xfId="15711"/>
    <cellStyle name="Normal 60 2 3 3 3 2" xfId="15712"/>
    <cellStyle name="Normal 64 2 3 3 3 2" xfId="15713"/>
    <cellStyle name="Normal 65 2 3 3 3 2" xfId="15714"/>
    <cellStyle name="Normal 66 2 3 3 3 2" xfId="15715"/>
    <cellStyle name="Normal 67 2 3 3 3 2" xfId="15716"/>
    <cellStyle name="Normal 7 6 2 3 3 3 2" xfId="15717"/>
    <cellStyle name="Normal 71 2 3 3 3 2" xfId="15718"/>
    <cellStyle name="Normal 72 2 3 3 3 2" xfId="15719"/>
    <cellStyle name="Normal 73 2 3 3 3 2" xfId="15720"/>
    <cellStyle name="Normal 74 2 3 3 3 2" xfId="15721"/>
    <cellStyle name="Normal 76 2 3 3 3 2" xfId="15722"/>
    <cellStyle name="Normal 8 3 2 3 3 3 2" xfId="15723"/>
    <cellStyle name="Normal 81 2 3 3 3 2" xfId="15724"/>
    <cellStyle name="Normal 78 3 2 3 3 2" xfId="15725"/>
    <cellStyle name="Normal 5 3 3 2 3 3 2" xfId="15726"/>
    <cellStyle name="Normal 80 3 2 3 3 2" xfId="15727"/>
    <cellStyle name="Normal 79 3 2 3 3 2" xfId="15728"/>
    <cellStyle name="Normal 6 8 3 2 3 3 2" xfId="15729"/>
    <cellStyle name="Normal 5 2 3 2 3 3 2" xfId="15730"/>
    <cellStyle name="Normal 6 2 8 2 3 3 2" xfId="15731"/>
    <cellStyle name="Comma 2 2 3 3 2 3 3 2" xfId="15732"/>
    <cellStyle name="Comma 2 3 6 3 2 3 3 2" xfId="15733"/>
    <cellStyle name="Normal 18 2 3 2 3 3 2" xfId="15734"/>
    <cellStyle name="Normal 19 2 3 2 3 3 2" xfId="15735"/>
    <cellStyle name="Normal 2 2 3 3 2 3 3 2" xfId="15736"/>
    <cellStyle name="Normal 2 3 6 3 2 3 3 2" xfId="15737"/>
    <cellStyle name="Normal 2 3 2 3 2 3 3 2" xfId="15738"/>
    <cellStyle name="Normal 2 3 4 3 2 3 3 2" xfId="15739"/>
    <cellStyle name="Normal 2 3 5 3 2 3 3 2" xfId="15740"/>
    <cellStyle name="Normal 2 4 2 3 2 3 3 2" xfId="15741"/>
    <cellStyle name="Normal 2 5 3 2 3 3 2" xfId="15742"/>
    <cellStyle name="Normal 28 3 3 2 3 3 2" xfId="15743"/>
    <cellStyle name="Normal 3 2 2 3 2 3 3 2" xfId="15744"/>
    <cellStyle name="Normal 3 3 3 2 3 3 2" xfId="15745"/>
    <cellStyle name="Normal 30 3 3 2 3 3 2" xfId="15746"/>
    <cellStyle name="Normal 4 2 3 2 3 3 2" xfId="15747"/>
    <cellStyle name="Normal 40 2 3 2 3 3 2" xfId="15748"/>
    <cellStyle name="Normal 41 2 3 2 3 3 2" xfId="15749"/>
    <cellStyle name="Normal 42 2 3 2 3 3 2" xfId="15750"/>
    <cellStyle name="Normal 43 2 3 2 3 3 2" xfId="15751"/>
    <cellStyle name="Normal 44 2 3 2 3 3 2" xfId="15752"/>
    <cellStyle name="Normal 45 2 3 2 3 3 2" xfId="15753"/>
    <cellStyle name="Normal 46 2 3 2 3 3 2" xfId="15754"/>
    <cellStyle name="Normal 47 2 3 2 3 3 2" xfId="15755"/>
    <cellStyle name="Normal 51 3 2 3 3 2" xfId="15756"/>
    <cellStyle name="Normal 52 3 2 3 3 2" xfId="15757"/>
    <cellStyle name="Normal 53 3 2 3 3 2" xfId="15758"/>
    <cellStyle name="Normal 55 3 2 3 3 2" xfId="15759"/>
    <cellStyle name="Normal 56 3 2 3 3 2" xfId="15760"/>
    <cellStyle name="Normal 57 3 2 3 3 2" xfId="15761"/>
    <cellStyle name="Normal 6 2 3 3 2 3 3 2" xfId="15762"/>
    <cellStyle name="Normal 6 3 3 2 3 3 2" xfId="15763"/>
    <cellStyle name="Normal 60 3 2 3 3 2" xfId="15764"/>
    <cellStyle name="Normal 64 3 2 3 3 2" xfId="15765"/>
    <cellStyle name="Normal 65 3 2 3 3 2" xfId="15766"/>
    <cellStyle name="Normal 66 3 2 3 3 2" xfId="15767"/>
    <cellStyle name="Normal 67 3 2 3 3 2" xfId="15768"/>
    <cellStyle name="Normal 7 6 3 2 3 3 2" xfId="15769"/>
    <cellStyle name="Normal 71 3 2 3 3 2" xfId="15770"/>
    <cellStyle name="Normal 72 3 2 3 3 2" xfId="15771"/>
    <cellStyle name="Normal 73 3 2 3 3 2" xfId="15772"/>
    <cellStyle name="Normal 74 3 2 3 3 2" xfId="15773"/>
    <cellStyle name="Normal 76 3 2 3 3 2" xfId="15774"/>
    <cellStyle name="Normal 8 3 3 2 3 3 2" xfId="15775"/>
    <cellStyle name="Normal 81 3 2 3 3 2" xfId="15776"/>
    <cellStyle name="Normal 78 2 2 2 3 3 2" xfId="15777"/>
    <cellStyle name="Normal 5 3 2 2 2 3 3 2" xfId="15778"/>
    <cellStyle name="Normal 80 2 2 2 3 3 2" xfId="15779"/>
    <cellStyle name="Normal 79 2 2 2 3 3 2" xfId="15780"/>
    <cellStyle name="Normal 6 8 2 2 2 3 3 2" xfId="15781"/>
    <cellStyle name="Normal 5 2 2 2 2 3 3 2" xfId="15782"/>
    <cellStyle name="Normal 6 2 7 2 2 3 3 2" xfId="15783"/>
    <cellStyle name="Comma 2 2 3 2 2 2 3 3 2" xfId="15784"/>
    <cellStyle name="Comma 2 3 6 2 2 2 3 3 2" xfId="15785"/>
    <cellStyle name="Normal 18 2 2 2 2 3 3 2" xfId="15786"/>
    <cellStyle name="Normal 19 2 2 2 2 3 3 2" xfId="15787"/>
    <cellStyle name="Normal 2 2 3 2 2 2 3 3 2" xfId="15788"/>
    <cellStyle name="Normal 2 3 6 2 2 2 3 3 2" xfId="15789"/>
    <cellStyle name="Normal 2 3 2 2 2 2 3 3 2" xfId="15790"/>
    <cellStyle name="Normal 2 3 4 2 2 2 3 3 2" xfId="15791"/>
    <cellStyle name="Normal 2 3 5 2 2 2 3 3 2" xfId="15792"/>
    <cellStyle name="Normal 2 4 2 2 2 2 3 3 2" xfId="15793"/>
    <cellStyle name="Normal 2 5 2 2 2 3 3 2" xfId="15794"/>
    <cellStyle name="Normal 28 3 2 2 2 3 3 2" xfId="15795"/>
    <cellStyle name="Normal 3 2 2 2 2 2 3 3 2" xfId="15796"/>
    <cellStyle name="Normal 3 3 2 2 2 3 3 2" xfId="15797"/>
    <cellStyle name="Normal 30 3 2 2 2 3 3 2" xfId="15798"/>
    <cellStyle name="Normal 4 2 2 2 2 3 3 2" xfId="15799"/>
    <cellStyle name="Normal 40 2 2 2 2 3 3 2" xfId="15800"/>
    <cellStyle name="Normal 41 2 2 2 2 3 3 2" xfId="15801"/>
    <cellStyle name="Normal 42 2 2 2 2 3 3 2" xfId="15802"/>
    <cellStyle name="Normal 43 2 2 2 2 3 3 2" xfId="15803"/>
    <cellStyle name="Normal 44 2 2 2 2 3 3 2" xfId="15804"/>
    <cellStyle name="Normal 45 2 2 2 2 3 3 2" xfId="15805"/>
    <cellStyle name="Normal 46 2 2 2 2 3 3 2" xfId="15806"/>
    <cellStyle name="Normal 47 2 2 2 2 3 3 2" xfId="15807"/>
    <cellStyle name="Normal 51 2 2 2 3 3 2" xfId="15808"/>
    <cellStyle name="Normal 52 2 2 2 3 3 2" xfId="15809"/>
    <cellStyle name="Normal 53 2 2 2 3 3 2" xfId="15810"/>
    <cellStyle name="Normal 55 2 2 2 3 3 2" xfId="15811"/>
    <cellStyle name="Normal 56 2 2 2 3 3 2" xfId="15812"/>
    <cellStyle name="Normal 57 2 2 2 3 3 2" xfId="15813"/>
    <cellStyle name="Normal 6 2 3 2 2 2 3 3 2" xfId="15814"/>
    <cellStyle name="Normal 6 3 2 2 2 3 3 2" xfId="15815"/>
    <cellStyle name="Normal 60 2 2 2 3 3 2" xfId="15816"/>
    <cellStyle name="Normal 64 2 2 2 3 3 2" xfId="15817"/>
    <cellStyle name="Normal 65 2 2 2 3 3 2" xfId="15818"/>
    <cellStyle name="Normal 66 2 2 2 3 3 2" xfId="15819"/>
    <cellStyle name="Normal 67 2 2 2 3 3 2" xfId="15820"/>
    <cellStyle name="Normal 7 6 2 2 2 3 3 2" xfId="15821"/>
    <cellStyle name="Normal 71 2 2 2 3 3 2" xfId="15822"/>
    <cellStyle name="Normal 72 2 2 2 3 3 2" xfId="15823"/>
    <cellStyle name="Normal 73 2 2 2 3 3 2" xfId="15824"/>
    <cellStyle name="Normal 74 2 2 2 3 3 2" xfId="15825"/>
    <cellStyle name="Normal 76 2 2 2 3 3 2" xfId="15826"/>
    <cellStyle name="Normal 8 3 2 2 2 3 3 2" xfId="15827"/>
    <cellStyle name="Normal 81 2 2 2 3 3 2" xfId="15828"/>
    <cellStyle name="Normal 90 2 3 2" xfId="15829"/>
    <cellStyle name="Normal 78 5 2 3 2" xfId="15830"/>
    <cellStyle name="Normal 91 2 3 2" xfId="15831"/>
    <cellStyle name="Normal 5 3 5 2 3 2" xfId="15832"/>
    <cellStyle name="Normal 80 5 2 3 2" xfId="15833"/>
    <cellStyle name="Normal 79 5 2 3 2" xfId="15834"/>
    <cellStyle name="Normal 6 8 5 2 3 2" xfId="15835"/>
    <cellStyle name="Normal 5 2 5 2 3 2" xfId="15836"/>
    <cellStyle name="Normal 6 2 10 2 3 2" xfId="15837"/>
    <cellStyle name="Comma 2 2 3 5 2 3 2" xfId="15838"/>
    <cellStyle name="Comma 2 3 6 5 2 3 2" xfId="15839"/>
    <cellStyle name="Normal 18 2 5 2 3 2" xfId="15840"/>
    <cellStyle name="Normal 19 2 5 2 3 2" xfId="15841"/>
    <cellStyle name="Normal 2 2 3 5 2 3 2" xfId="15842"/>
    <cellStyle name="Normal 2 3 6 5 2 3 2" xfId="15843"/>
    <cellStyle name="Normal 2 3 2 5 2 3 2" xfId="15844"/>
    <cellStyle name="Normal 2 3 4 5 2 3 2" xfId="15845"/>
    <cellStyle name="Normal 2 3 5 5 2 3 2" xfId="15846"/>
    <cellStyle name="Normal 2 4 2 5 2 3 2" xfId="15847"/>
    <cellStyle name="Normal 2 5 5 2 3 2" xfId="15848"/>
    <cellStyle name="Normal 28 3 5 2 3 2" xfId="15849"/>
    <cellStyle name="Normal 3 2 2 5 2 3 2" xfId="15850"/>
    <cellStyle name="Normal 3 3 5 2 3 2" xfId="15851"/>
    <cellStyle name="Normal 30 3 5 2 3 2" xfId="15852"/>
    <cellStyle name="Normal 4 2 5 2 3 2" xfId="15853"/>
    <cellStyle name="Normal 40 2 5 2 3 2" xfId="15854"/>
    <cellStyle name="Normal 41 2 5 2 3 2" xfId="15855"/>
    <cellStyle name="Normal 42 2 5 2 3 2" xfId="15856"/>
    <cellStyle name="Normal 43 2 5 2 3 2" xfId="15857"/>
    <cellStyle name="Normal 44 2 5 2 3 2" xfId="15858"/>
    <cellStyle name="Normal 45 2 5 2 3 2" xfId="15859"/>
    <cellStyle name="Normal 46 2 5 2 3 2" xfId="15860"/>
    <cellStyle name="Normal 47 2 5 2 3 2" xfId="15861"/>
    <cellStyle name="Normal 51 5 2 3 2" xfId="15862"/>
    <cellStyle name="Normal 52 5 2 3 2" xfId="15863"/>
    <cellStyle name="Normal 53 5 2 3 2" xfId="15864"/>
    <cellStyle name="Normal 55 5 2 3 2" xfId="15865"/>
    <cellStyle name="Normal 56 5 2 3 2" xfId="15866"/>
    <cellStyle name="Normal 57 5 2 3 2" xfId="15867"/>
    <cellStyle name="Normal 6 2 3 5 2 3 2" xfId="15868"/>
    <cellStyle name="Normal 6 3 5 2 3 2" xfId="15869"/>
    <cellStyle name="Normal 60 5 2 3 2" xfId="15870"/>
    <cellStyle name="Normal 64 5 2 3 2" xfId="15871"/>
    <cellStyle name="Normal 65 5 2 3 2" xfId="15872"/>
    <cellStyle name="Normal 66 5 2 3 2" xfId="15873"/>
    <cellStyle name="Normal 67 5 2 3 2" xfId="15874"/>
    <cellStyle name="Normal 7 6 5 2 3 2" xfId="15875"/>
    <cellStyle name="Normal 71 5 2 3 2" xfId="15876"/>
    <cellStyle name="Normal 72 5 2 3 2" xfId="15877"/>
    <cellStyle name="Normal 73 5 2 3 2" xfId="15878"/>
    <cellStyle name="Normal 74 5 2 3 2" xfId="15879"/>
    <cellStyle name="Normal 76 5 2 3 2" xfId="15880"/>
    <cellStyle name="Normal 8 3 5 2 3 2" xfId="15881"/>
    <cellStyle name="Normal 81 5 2 3 2" xfId="15882"/>
    <cellStyle name="Normal 78 2 4 2 3 2" xfId="15883"/>
    <cellStyle name="Normal 5 3 2 4 2 3 2" xfId="15884"/>
    <cellStyle name="Normal 80 2 4 2 3 2" xfId="15885"/>
    <cellStyle name="Normal 79 2 4 2 3 2" xfId="15886"/>
    <cellStyle name="Normal 6 8 2 4 2 3 2" xfId="15887"/>
    <cellStyle name="Normal 5 2 2 4 2 3 2" xfId="15888"/>
    <cellStyle name="Normal 6 2 7 4 2 3 2" xfId="15889"/>
    <cellStyle name="Comma 2 2 3 2 4 2 3 2" xfId="15890"/>
    <cellStyle name="Comma 2 3 6 2 4 2 3 2" xfId="15891"/>
    <cellStyle name="Normal 18 2 2 4 2 3 2" xfId="15892"/>
    <cellStyle name="Normal 19 2 2 4 2 3 2" xfId="15893"/>
    <cellStyle name="Normal 2 2 3 2 4 2 3 2" xfId="15894"/>
    <cellStyle name="Normal 2 3 6 2 4 2 3 2" xfId="15895"/>
    <cellStyle name="Normal 2 3 2 2 4 2 3 2" xfId="15896"/>
    <cellStyle name="Normal 2 3 4 2 4 2 3 2" xfId="15897"/>
    <cellStyle name="Normal 2 3 5 2 4 2 3 2" xfId="15898"/>
    <cellStyle name="Normal 2 4 2 2 4 2 3 2" xfId="15899"/>
    <cellStyle name="Normal 2 5 2 4 2 3 2" xfId="15900"/>
    <cellStyle name="Normal 28 3 2 4 2 3 2" xfId="15901"/>
    <cellStyle name="Normal 3 2 2 2 4 2 3 2" xfId="15902"/>
    <cellStyle name="Normal 3 3 2 4 2 3 2" xfId="15903"/>
    <cellStyle name="Normal 30 3 2 4 2 3 2" xfId="15904"/>
    <cellStyle name="Normal 4 2 2 4 2 3 2" xfId="15905"/>
    <cellStyle name="Normal 40 2 2 4 2 3 2" xfId="15906"/>
    <cellStyle name="Normal 41 2 2 4 2 3 2" xfId="15907"/>
    <cellStyle name="Normal 42 2 2 4 2 3 2" xfId="15908"/>
    <cellStyle name="Normal 43 2 2 4 2 3 2" xfId="15909"/>
    <cellStyle name="Normal 44 2 2 4 2 3 2" xfId="15910"/>
    <cellStyle name="Normal 45 2 2 4 2 3 2" xfId="15911"/>
    <cellStyle name="Normal 46 2 2 4 2 3 2" xfId="15912"/>
    <cellStyle name="Normal 47 2 2 4 2 3 2" xfId="15913"/>
    <cellStyle name="Normal 51 2 4 2 3 2" xfId="15914"/>
    <cellStyle name="Normal 52 2 4 2 3 2" xfId="15915"/>
    <cellStyle name="Normal 53 2 4 2 3 2" xfId="15916"/>
    <cellStyle name="Normal 55 2 4 2 3 2" xfId="15917"/>
    <cellStyle name="Normal 56 2 4 2 3 2" xfId="15918"/>
    <cellStyle name="Normal 57 2 4 2 3 2" xfId="15919"/>
    <cellStyle name="Normal 6 2 3 2 4 2 3 2" xfId="15920"/>
    <cellStyle name="Normal 6 3 2 4 2 3 2" xfId="15921"/>
    <cellStyle name="Normal 60 2 4 2 3 2" xfId="15922"/>
    <cellStyle name="Normal 64 2 4 2 3 2" xfId="15923"/>
    <cellStyle name="Normal 65 2 4 2 3 2" xfId="15924"/>
    <cellStyle name="Normal 66 2 4 2 3 2" xfId="15925"/>
    <cellStyle name="Normal 67 2 4 2 3 2" xfId="15926"/>
    <cellStyle name="Normal 7 6 2 4 2 3 2" xfId="15927"/>
    <cellStyle name="Normal 71 2 4 2 3 2" xfId="15928"/>
    <cellStyle name="Normal 72 2 4 2 3 2" xfId="15929"/>
    <cellStyle name="Normal 73 2 4 2 3 2" xfId="15930"/>
    <cellStyle name="Normal 74 2 4 2 3 2" xfId="15931"/>
    <cellStyle name="Normal 76 2 4 2 3 2" xfId="15932"/>
    <cellStyle name="Normal 8 3 2 4 2 3 2" xfId="15933"/>
    <cellStyle name="Normal 81 2 4 2 3 2" xfId="15934"/>
    <cellStyle name="Normal 78 3 3 2 3 2" xfId="15935"/>
    <cellStyle name="Normal 5 3 3 3 2 3 2" xfId="15936"/>
    <cellStyle name="Normal 80 3 3 2 3 2" xfId="15937"/>
    <cellStyle name="Normal 79 3 3 2 3 2" xfId="15938"/>
    <cellStyle name="Normal 6 8 3 3 2 3 2" xfId="15939"/>
    <cellStyle name="Normal 5 2 3 3 2 3 2" xfId="15940"/>
    <cellStyle name="Normal 6 2 8 3 2 3 2" xfId="15941"/>
    <cellStyle name="Comma 2 2 3 3 3 2 3 2" xfId="15942"/>
    <cellStyle name="Comma 2 3 6 3 3 2 3 2" xfId="15943"/>
    <cellStyle name="Normal 18 2 3 3 2 3 2" xfId="15944"/>
    <cellStyle name="Normal 19 2 3 3 2 3 2" xfId="15945"/>
    <cellStyle name="Normal 2 2 3 3 3 2 3 2" xfId="15946"/>
    <cellStyle name="Normal 2 3 6 3 3 2 3 2" xfId="15947"/>
    <cellStyle name="Normal 2 3 2 3 3 2 3 2" xfId="15948"/>
    <cellStyle name="Normal 2 3 4 3 3 2 3 2" xfId="15949"/>
    <cellStyle name="Normal 2 3 5 3 3 2 3 2" xfId="15950"/>
    <cellStyle name="Normal 2 4 2 3 3 2 3 2" xfId="15951"/>
    <cellStyle name="Normal 2 5 3 3 2 3 2" xfId="15952"/>
    <cellStyle name="Normal 28 3 3 3 2 3 2" xfId="15953"/>
    <cellStyle name="Normal 3 2 2 3 3 2 3 2" xfId="15954"/>
    <cellStyle name="Normal 3 3 3 3 2 3 2" xfId="15955"/>
    <cellStyle name="Normal 30 3 3 3 2 3 2" xfId="15956"/>
    <cellStyle name="Normal 4 2 3 3 2 3 2" xfId="15957"/>
    <cellStyle name="Normal 40 2 3 3 2 3 2" xfId="15958"/>
    <cellStyle name="Normal 41 2 3 3 2 3 2" xfId="15959"/>
    <cellStyle name="Normal 42 2 3 3 2 3 2" xfId="15960"/>
    <cellStyle name="Normal 43 2 3 3 2 3 2" xfId="15961"/>
    <cellStyle name="Normal 44 2 3 3 2 3 2" xfId="15962"/>
    <cellStyle name="Normal 45 2 3 3 2 3 2" xfId="15963"/>
    <cellStyle name="Normal 46 2 3 3 2 3 2" xfId="15964"/>
    <cellStyle name="Normal 47 2 3 3 2 3 2" xfId="15965"/>
    <cellStyle name="Normal 51 3 3 2 3 2" xfId="15966"/>
    <cellStyle name="Normal 52 3 3 2 3 2" xfId="15967"/>
    <cellStyle name="Normal 53 3 3 2 3 2" xfId="15968"/>
    <cellStyle name="Normal 55 3 3 2 3 2" xfId="15969"/>
    <cellStyle name="Normal 56 3 3 2 3 2" xfId="15970"/>
    <cellStyle name="Normal 57 3 3 2 3 2" xfId="15971"/>
    <cellStyle name="Normal 6 2 3 3 3 2 3 2" xfId="15972"/>
    <cellStyle name="Normal 6 3 3 3 2 3 2" xfId="15973"/>
    <cellStyle name="Normal 60 3 3 2 3 2" xfId="15974"/>
    <cellStyle name="Normal 64 3 3 2 3 2" xfId="15975"/>
    <cellStyle name="Normal 65 3 3 2 3 2" xfId="15976"/>
    <cellStyle name="Normal 66 3 3 2 3 2" xfId="15977"/>
    <cellStyle name="Normal 67 3 3 2 3 2" xfId="15978"/>
    <cellStyle name="Normal 7 6 3 3 2 3 2" xfId="15979"/>
    <cellStyle name="Normal 71 3 3 2 3 2" xfId="15980"/>
    <cellStyle name="Normal 72 3 3 2 3 2" xfId="15981"/>
    <cellStyle name="Normal 73 3 3 2 3 2" xfId="15982"/>
    <cellStyle name="Normal 74 3 3 2 3 2" xfId="15983"/>
    <cellStyle name="Normal 76 3 3 2 3 2" xfId="15984"/>
    <cellStyle name="Normal 8 3 3 3 2 3 2" xfId="15985"/>
    <cellStyle name="Normal 81 3 3 2 3 2" xfId="15986"/>
    <cellStyle name="Normal 78 2 2 3 2 3 2" xfId="15987"/>
    <cellStyle name="Normal 5 3 2 2 3 2 3 2" xfId="15988"/>
    <cellStyle name="Normal 80 2 2 3 2 3 2" xfId="15989"/>
    <cellStyle name="Normal 79 2 2 3 2 3 2" xfId="15990"/>
    <cellStyle name="Normal 6 8 2 2 3 2 3 2" xfId="15991"/>
    <cellStyle name="Normal 5 2 2 2 3 2 3 2" xfId="15992"/>
    <cellStyle name="Normal 6 2 7 2 3 2 3 2" xfId="15993"/>
    <cellStyle name="Comma 2 2 3 2 2 3 2 3 2" xfId="15994"/>
    <cellStyle name="Comma 2 3 6 2 2 3 2 3 2" xfId="15995"/>
    <cellStyle name="Normal 18 2 2 2 3 2 3 2" xfId="15996"/>
    <cellStyle name="Normal 19 2 2 2 3 2 3 2" xfId="15997"/>
    <cellStyle name="Normal 2 2 3 2 2 3 2 3 2" xfId="15998"/>
    <cellStyle name="Normal 2 3 6 2 2 3 2 3 2" xfId="15999"/>
    <cellStyle name="Normal 2 3 2 2 2 3 2 3 2" xfId="16000"/>
    <cellStyle name="Normal 2 3 4 2 2 3 2 3 2" xfId="16001"/>
    <cellStyle name="Normal 2 3 5 2 2 3 2 3 2" xfId="16002"/>
    <cellStyle name="Normal 2 4 2 2 2 3 2 3 2" xfId="16003"/>
    <cellStyle name="Normal 2 5 2 2 3 2 3 2" xfId="16004"/>
    <cellStyle name="Normal 28 3 2 2 3 2 3 2" xfId="16005"/>
    <cellStyle name="Normal 3 2 2 2 2 3 2 3 2" xfId="16006"/>
    <cellStyle name="Normal 3 3 2 2 3 2 3 2" xfId="16007"/>
    <cellStyle name="Normal 30 3 2 2 3 2 3 2" xfId="16008"/>
    <cellStyle name="Normal 4 2 2 2 3 2 3 2" xfId="16009"/>
    <cellStyle name="Normal 40 2 2 2 3 2 3 2" xfId="16010"/>
    <cellStyle name="Normal 41 2 2 2 3 2 3 2" xfId="16011"/>
    <cellStyle name="Normal 42 2 2 2 3 2 3 2" xfId="16012"/>
    <cellStyle name="Normal 43 2 2 2 3 2 3 2" xfId="16013"/>
    <cellStyle name="Normal 44 2 2 2 3 2 3 2" xfId="16014"/>
    <cellStyle name="Normal 45 2 2 2 3 2 3 2" xfId="16015"/>
    <cellStyle name="Normal 46 2 2 2 3 2 3 2" xfId="16016"/>
    <cellStyle name="Normal 47 2 2 2 3 2 3 2" xfId="16017"/>
    <cellStyle name="Normal 51 2 2 3 2 3 2" xfId="16018"/>
    <cellStyle name="Normal 52 2 2 3 2 3 2" xfId="16019"/>
    <cellStyle name="Normal 53 2 2 3 2 3 2" xfId="16020"/>
    <cellStyle name="Normal 55 2 2 3 2 3 2" xfId="16021"/>
    <cellStyle name="Normal 56 2 2 3 2 3 2" xfId="16022"/>
    <cellStyle name="Normal 57 2 2 3 2 3 2" xfId="16023"/>
    <cellStyle name="Normal 6 2 3 2 2 3 2 3 2" xfId="16024"/>
    <cellStyle name="Normal 6 3 2 2 3 2 3 2" xfId="16025"/>
    <cellStyle name="Normal 60 2 2 3 2 3 2" xfId="16026"/>
    <cellStyle name="Normal 64 2 2 3 2 3 2" xfId="16027"/>
    <cellStyle name="Normal 65 2 2 3 2 3 2" xfId="16028"/>
    <cellStyle name="Normal 66 2 2 3 2 3 2" xfId="16029"/>
    <cellStyle name="Normal 67 2 2 3 2 3 2" xfId="16030"/>
    <cellStyle name="Normal 7 6 2 2 3 2 3 2" xfId="16031"/>
    <cellStyle name="Normal 71 2 2 3 2 3 2" xfId="16032"/>
    <cellStyle name="Normal 72 2 2 3 2 3 2" xfId="16033"/>
    <cellStyle name="Normal 73 2 2 3 2 3 2" xfId="16034"/>
    <cellStyle name="Normal 74 2 2 3 2 3 2" xfId="16035"/>
    <cellStyle name="Normal 76 2 2 3 2 3 2" xfId="16036"/>
    <cellStyle name="Normal 8 3 2 2 3 2 3 2" xfId="16037"/>
    <cellStyle name="Normal 81 2 2 3 2 3 2" xfId="16038"/>
    <cellStyle name="Normal 78 4 2 2 3 2" xfId="16039"/>
    <cellStyle name="Normal 5 3 4 2 2 3 2" xfId="16040"/>
    <cellStyle name="Normal 80 4 2 2 3 2" xfId="16041"/>
    <cellStyle name="Normal 79 4 2 2 3 2" xfId="16042"/>
    <cellStyle name="Normal 6 8 4 2 2 3 2" xfId="16043"/>
    <cellStyle name="Normal 5 2 4 2 2 3 2" xfId="16044"/>
    <cellStyle name="Normal 6 2 9 2 2 3 2" xfId="16045"/>
    <cellStyle name="Comma 2 2 3 4 2 2 3 2" xfId="16046"/>
    <cellStyle name="Comma 2 3 6 4 2 2 3 2" xfId="16047"/>
    <cellStyle name="Normal 18 2 4 2 2 3 2" xfId="16048"/>
    <cellStyle name="Normal 19 2 4 2 2 3 2" xfId="16049"/>
    <cellStyle name="Normal 2 2 3 4 2 2 3 2" xfId="16050"/>
    <cellStyle name="Normal 2 3 6 4 2 2 3 2" xfId="16051"/>
    <cellStyle name="Normal 2 3 2 4 2 2 3 2" xfId="16052"/>
    <cellStyle name="Normal 2 3 4 4 2 2 3 2" xfId="16053"/>
    <cellStyle name="Normal 2 3 5 4 2 2 3 2" xfId="16054"/>
    <cellStyle name="Normal 2 4 2 4 2 2 3 2" xfId="16055"/>
    <cellStyle name="Normal 2 5 4 2 2 3 2" xfId="16056"/>
    <cellStyle name="Normal 28 3 4 2 2 3 2" xfId="16057"/>
    <cellStyle name="Normal 3 2 2 4 2 2 3 2" xfId="16058"/>
    <cellStyle name="Normal 3 3 4 2 2 3 2" xfId="16059"/>
    <cellStyle name="Normal 30 3 4 2 2 3 2" xfId="16060"/>
    <cellStyle name="Normal 4 2 4 2 2 3 2" xfId="16061"/>
    <cellStyle name="Normal 40 2 4 2 2 3 2" xfId="16062"/>
    <cellStyle name="Normal 41 2 4 2 2 3 2" xfId="16063"/>
    <cellStyle name="Normal 42 2 4 2 2 3 2" xfId="16064"/>
    <cellStyle name="Normal 43 2 4 2 2 3 2" xfId="16065"/>
    <cellStyle name="Normal 44 2 4 2 2 3 2" xfId="16066"/>
    <cellStyle name="Normal 45 2 4 2 2 3 2" xfId="16067"/>
    <cellStyle name="Normal 46 2 4 2 2 3 2" xfId="16068"/>
    <cellStyle name="Normal 47 2 4 2 2 3 2" xfId="16069"/>
    <cellStyle name="Normal 51 4 2 2 3 2" xfId="16070"/>
    <cellStyle name="Normal 52 4 2 2 3 2" xfId="16071"/>
    <cellStyle name="Normal 53 4 2 2 3 2" xfId="16072"/>
    <cellStyle name="Normal 55 4 2 2 3 2" xfId="16073"/>
    <cellStyle name="Normal 56 4 2 2 3 2" xfId="16074"/>
    <cellStyle name="Normal 57 4 2 2 3 2" xfId="16075"/>
    <cellStyle name="Normal 6 2 3 4 2 2 3 2" xfId="16076"/>
    <cellStyle name="Normal 6 3 4 2 2 3 2" xfId="16077"/>
    <cellStyle name="Normal 60 4 2 2 3 2" xfId="16078"/>
    <cellStyle name="Normal 64 4 2 2 3 2" xfId="16079"/>
    <cellStyle name="Normal 65 4 2 2 3 2" xfId="16080"/>
    <cellStyle name="Normal 66 4 2 2 3 2" xfId="16081"/>
    <cellStyle name="Normal 67 4 2 2 3 2" xfId="16082"/>
    <cellStyle name="Normal 7 6 4 2 2 3 2" xfId="16083"/>
    <cellStyle name="Normal 71 4 2 2 3 2" xfId="16084"/>
    <cellStyle name="Normal 72 4 2 2 3 2" xfId="16085"/>
    <cellStyle name="Normal 73 4 2 2 3 2" xfId="16086"/>
    <cellStyle name="Normal 74 4 2 2 3 2" xfId="16087"/>
    <cellStyle name="Normal 76 4 2 2 3 2" xfId="16088"/>
    <cellStyle name="Normal 8 3 4 2 2 3 2" xfId="16089"/>
    <cellStyle name="Normal 81 4 2 2 3 2" xfId="16090"/>
    <cellStyle name="Normal 78 2 3 2 2 3 2" xfId="16091"/>
    <cellStyle name="Normal 5 3 2 3 2 2 3 2" xfId="16092"/>
    <cellStyle name="Normal 80 2 3 2 2 3 2" xfId="16093"/>
    <cellStyle name="Normal 79 2 3 2 2 3 2" xfId="16094"/>
    <cellStyle name="Normal 6 8 2 3 2 2 3 2" xfId="16095"/>
    <cellStyle name="Normal 5 2 2 3 2 2 3 2" xfId="16096"/>
    <cellStyle name="Normal 6 2 7 3 2 2 3 2" xfId="16097"/>
    <cellStyle name="Comma 2 2 3 2 3 2 2 3 2" xfId="16098"/>
    <cellStyle name="Comma 2 3 6 2 3 2 2 3 2" xfId="16099"/>
    <cellStyle name="Normal 18 2 2 3 2 2 3 2" xfId="16100"/>
    <cellStyle name="Normal 19 2 2 3 2 2 3 2" xfId="16101"/>
    <cellStyle name="Normal 2 2 3 2 3 2 2 3 2" xfId="16102"/>
    <cellStyle name="Normal 2 3 6 2 3 2 2 3 2" xfId="16103"/>
    <cellStyle name="Normal 2 3 2 2 3 2 2 3 2" xfId="16104"/>
    <cellStyle name="Normal 2 3 4 2 3 2 2 3 2" xfId="16105"/>
    <cellStyle name="Normal 2 3 5 2 3 2 2 3 2" xfId="16106"/>
    <cellStyle name="Normal 2 4 2 2 3 2 2 3 2" xfId="16107"/>
    <cellStyle name="Normal 2 5 2 3 2 2 3 2" xfId="16108"/>
    <cellStyle name="Normal 28 3 2 3 2 2 3 2" xfId="16109"/>
    <cellStyle name="Normal 3 2 2 2 3 2 2 3 2" xfId="16110"/>
    <cellStyle name="Normal 3 3 2 3 2 2 3 2" xfId="16111"/>
    <cellStyle name="Normal 30 3 2 3 2 2 3 2" xfId="16112"/>
    <cellStyle name="Normal 4 2 2 3 2 2 3 2" xfId="16113"/>
    <cellStyle name="Normal 40 2 2 3 2 2 3 2" xfId="16114"/>
    <cellStyle name="Normal 41 2 2 3 2 2 3 2" xfId="16115"/>
    <cellStyle name="Normal 42 2 2 3 2 2 3 2" xfId="16116"/>
    <cellStyle name="Normal 43 2 2 3 2 2 3 2" xfId="16117"/>
    <cellStyle name="Normal 44 2 2 3 2 2 3 2" xfId="16118"/>
    <cellStyle name="Normal 45 2 2 3 2 2 3 2" xfId="16119"/>
    <cellStyle name="Normal 46 2 2 3 2 2 3 2" xfId="16120"/>
    <cellStyle name="Normal 47 2 2 3 2 2 3 2" xfId="16121"/>
    <cellStyle name="Normal 51 2 3 2 2 3 2" xfId="16122"/>
    <cellStyle name="Normal 52 2 3 2 2 3 2" xfId="16123"/>
    <cellStyle name="Normal 53 2 3 2 2 3 2" xfId="16124"/>
    <cellStyle name="Normal 55 2 3 2 2 3 2" xfId="16125"/>
    <cellStyle name="Normal 56 2 3 2 2 3 2" xfId="16126"/>
    <cellStyle name="Normal 57 2 3 2 2 3 2" xfId="16127"/>
    <cellStyle name="Normal 6 2 3 2 3 2 2 3 2" xfId="16128"/>
    <cellStyle name="Normal 6 3 2 3 2 2 3 2" xfId="16129"/>
    <cellStyle name="Normal 60 2 3 2 2 3 2" xfId="16130"/>
    <cellStyle name="Normal 64 2 3 2 2 3 2" xfId="16131"/>
    <cellStyle name="Normal 65 2 3 2 2 3 2" xfId="16132"/>
    <cellStyle name="Normal 66 2 3 2 2 3 2" xfId="16133"/>
    <cellStyle name="Normal 67 2 3 2 2 3 2" xfId="16134"/>
    <cellStyle name="Normal 7 6 2 3 2 2 3 2" xfId="16135"/>
    <cellStyle name="Normal 71 2 3 2 2 3 2" xfId="16136"/>
    <cellStyle name="Normal 72 2 3 2 2 3 2" xfId="16137"/>
    <cellStyle name="Normal 73 2 3 2 2 3 2" xfId="16138"/>
    <cellStyle name="Normal 74 2 3 2 2 3 2" xfId="16139"/>
    <cellStyle name="Normal 76 2 3 2 2 3 2" xfId="16140"/>
    <cellStyle name="Normal 8 3 2 3 2 2 3 2" xfId="16141"/>
    <cellStyle name="Normal 81 2 3 2 2 3 2" xfId="16142"/>
    <cellStyle name="Normal 78 3 2 2 2 3 2" xfId="16143"/>
    <cellStyle name="Normal 5 3 3 2 2 2 3 2" xfId="16144"/>
    <cellStyle name="Normal 80 3 2 2 2 3 2" xfId="16145"/>
    <cellStyle name="Normal 79 3 2 2 2 3 2" xfId="16146"/>
    <cellStyle name="Normal 6 8 3 2 2 2 3 2" xfId="16147"/>
    <cellStyle name="Normal 5 2 3 2 2 2 3 2" xfId="16148"/>
    <cellStyle name="Normal 6 2 8 2 2 2 3 2" xfId="16149"/>
    <cellStyle name="Comma 2 2 3 3 2 2 2 3 2" xfId="16150"/>
    <cellStyle name="Comma 2 3 6 3 2 2 2 3 2" xfId="16151"/>
    <cellStyle name="Normal 18 2 3 2 2 2 3 2" xfId="16152"/>
    <cellStyle name="Normal 19 2 3 2 2 2 3 2" xfId="16153"/>
    <cellStyle name="Normal 2 2 3 3 2 2 2 3 2" xfId="16154"/>
    <cellStyle name="Normal 2 3 6 3 2 2 2 3 2" xfId="16155"/>
    <cellStyle name="Normal 2 3 2 3 2 2 2 3 2" xfId="16156"/>
    <cellStyle name="Normal 2 3 4 3 2 2 2 3 2" xfId="16157"/>
    <cellStyle name="Normal 2 3 5 3 2 2 2 3 2" xfId="16158"/>
    <cellStyle name="Normal 2 4 2 3 2 2 2 3 2" xfId="16159"/>
    <cellStyle name="Normal 2 5 3 2 2 2 3 2" xfId="16160"/>
    <cellStyle name="Normal 28 3 3 2 2 2 3 2" xfId="16161"/>
    <cellStyle name="Normal 3 2 2 3 2 2 2 3 2" xfId="16162"/>
    <cellStyle name="Normal 3 3 3 2 2 2 3 2" xfId="16163"/>
    <cellStyle name="Normal 30 3 3 2 2 2 3 2" xfId="16164"/>
    <cellStyle name="Normal 4 2 3 2 2 2 3 2" xfId="16165"/>
    <cellStyle name="Normal 40 2 3 2 2 2 3 2" xfId="16166"/>
    <cellStyle name="Normal 41 2 3 2 2 2 3 2" xfId="16167"/>
    <cellStyle name="Normal 42 2 3 2 2 2 3 2" xfId="16168"/>
    <cellStyle name="Normal 43 2 3 2 2 2 3 2" xfId="16169"/>
    <cellStyle name="Normal 44 2 3 2 2 2 3 2" xfId="16170"/>
    <cellStyle name="Normal 45 2 3 2 2 2 3 2" xfId="16171"/>
    <cellStyle name="Normal 46 2 3 2 2 2 3 2" xfId="16172"/>
    <cellStyle name="Normal 47 2 3 2 2 2 3 2" xfId="16173"/>
    <cellStyle name="Normal 51 3 2 2 2 3 2" xfId="16174"/>
    <cellStyle name="Normal 52 3 2 2 2 3 2" xfId="16175"/>
    <cellStyle name="Normal 53 3 2 2 2 3 2" xfId="16176"/>
    <cellStyle name="Normal 55 3 2 2 2 3 2" xfId="16177"/>
    <cellStyle name="Normal 56 3 2 2 2 3 2" xfId="16178"/>
    <cellStyle name="Normal 57 3 2 2 2 3 2" xfId="16179"/>
    <cellStyle name="Normal 6 2 3 3 2 2 2 3 2" xfId="16180"/>
    <cellStyle name="Normal 6 3 3 2 2 2 3 2" xfId="16181"/>
    <cellStyle name="Normal 60 3 2 2 2 3 2" xfId="16182"/>
    <cellStyle name="Normal 64 3 2 2 2 3 2" xfId="16183"/>
    <cellStyle name="Normal 65 3 2 2 2 3 2" xfId="16184"/>
    <cellStyle name="Normal 66 3 2 2 2 3 2" xfId="16185"/>
    <cellStyle name="Normal 67 3 2 2 2 3 2" xfId="16186"/>
    <cellStyle name="Normal 7 6 3 2 2 2 3 2" xfId="16187"/>
    <cellStyle name="Normal 71 3 2 2 2 3 2" xfId="16188"/>
    <cellStyle name="Normal 72 3 2 2 2 3 2" xfId="16189"/>
    <cellStyle name="Normal 73 3 2 2 2 3 2" xfId="16190"/>
    <cellStyle name="Normal 74 3 2 2 2 3 2" xfId="16191"/>
    <cellStyle name="Normal 76 3 2 2 2 3 2" xfId="16192"/>
    <cellStyle name="Normal 8 3 3 2 2 2 3 2" xfId="16193"/>
    <cellStyle name="Normal 81 3 2 2 2 3 2" xfId="16194"/>
    <cellStyle name="Normal 78 2 2 2 2 2 3 2" xfId="16195"/>
    <cellStyle name="Normal 5 3 2 2 2 2 2 3 2" xfId="16196"/>
    <cellStyle name="Normal 80 2 2 2 2 2 3 2" xfId="16197"/>
    <cellStyle name="Normal 79 2 2 2 2 2 3 2" xfId="16198"/>
    <cellStyle name="Normal 6 8 2 2 2 2 2 3 2" xfId="16199"/>
    <cellStyle name="Normal 5 2 2 2 2 2 2 3 2" xfId="16200"/>
    <cellStyle name="Normal 6 2 7 2 2 2 2 3 2" xfId="16201"/>
    <cellStyle name="Comma 2 2 3 2 2 2 2 2 3 2" xfId="16202"/>
    <cellStyle name="Comma 2 3 6 2 2 2 2 2 3 2" xfId="16203"/>
    <cellStyle name="Normal 18 2 2 2 2 2 2 3 2" xfId="16204"/>
    <cellStyle name="Normal 19 2 2 2 2 2 2 3 2" xfId="16205"/>
    <cellStyle name="Normal 2 2 3 2 2 2 2 2 3 2" xfId="16206"/>
    <cellStyle name="Normal 2 3 6 2 2 2 2 2 3 2" xfId="16207"/>
    <cellStyle name="Normal 2 3 2 2 2 2 2 2 3 2" xfId="16208"/>
    <cellStyle name="Normal 2 3 4 2 2 2 2 2 3 2" xfId="16209"/>
    <cellStyle name="Normal 2 3 5 2 2 2 2 2 3 2" xfId="16210"/>
    <cellStyle name="Normal 2 4 2 2 2 2 2 2 3 2" xfId="16211"/>
    <cellStyle name="Normal 2 5 2 2 2 2 2 3 2" xfId="16212"/>
    <cellStyle name="Normal 28 3 2 2 2 2 2 3 2" xfId="16213"/>
    <cellStyle name="Normal 3 2 2 2 2 2 2 2 3 2" xfId="16214"/>
    <cellStyle name="Normal 3 3 2 2 2 2 2 3 2" xfId="16215"/>
    <cellStyle name="Normal 30 3 2 2 2 2 2 3 2" xfId="16216"/>
    <cellStyle name="Normal 4 2 2 2 2 2 2 3 2" xfId="16217"/>
    <cellStyle name="Normal 40 2 2 2 2 2 2 3 2" xfId="16218"/>
    <cellStyle name="Normal 41 2 2 2 2 2 2 3 2" xfId="16219"/>
    <cellStyle name="Normal 42 2 2 2 2 2 2 3 2" xfId="16220"/>
    <cellStyle name="Normal 43 2 2 2 2 2 2 3 2" xfId="16221"/>
    <cellStyle name="Normal 44 2 2 2 2 2 2 3 2" xfId="16222"/>
    <cellStyle name="Normal 45 2 2 2 2 2 2 3 2" xfId="16223"/>
    <cellStyle name="Normal 46 2 2 2 2 2 2 3 2" xfId="16224"/>
    <cellStyle name="Normal 47 2 2 2 2 2 2 3 2" xfId="16225"/>
    <cellStyle name="Normal 51 2 2 2 2 2 3 2" xfId="16226"/>
    <cellStyle name="Normal 52 2 2 2 2 2 3 2" xfId="16227"/>
    <cellStyle name="Normal 53 2 2 2 2 2 3 2" xfId="16228"/>
    <cellStyle name="Normal 55 2 2 2 2 2 3 2" xfId="16229"/>
    <cellStyle name="Normal 56 2 2 2 2 2 3 2" xfId="16230"/>
    <cellStyle name="Normal 57 2 2 2 2 2 3 2" xfId="16231"/>
    <cellStyle name="Normal 6 2 3 2 2 2 2 2 3 2" xfId="16232"/>
    <cellStyle name="Normal 6 3 2 2 2 2 2 3 2" xfId="16233"/>
    <cellStyle name="Normal 60 2 2 2 2 2 3 2" xfId="16234"/>
    <cellStyle name="Normal 64 2 2 2 2 2 3 2" xfId="16235"/>
    <cellStyle name="Normal 65 2 2 2 2 2 3 2" xfId="16236"/>
    <cellStyle name="Normal 66 2 2 2 2 2 3 2" xfId="16237"/>
    <cellStyle name="Normal 67 2 2 2 2 2 3 2" xfId="16238"/>
    <cellStyle name="Normal 7 6 2 2 2 2 2 3 2" xfId="16239"/>
    <cellStyle name="Normal 71 2 2 2 2 2 3 2" xfId="16240"/>
    <cellStyle name="Normal 72 2 2 2 2 2 3 2" xfId="16241"/>
    <cellStyle name="Normal 73 2 2 2 2 2 3 2" xfId="16242"/>
    <cellStyle name="Normal 74 2 2 2 2 2 3 2" xfId="16243"/>
    <cellStyle name="Normal 76 2 2 2 2 2 3 2" xfId="16244"/>
    <cellStyle name="Normal 8 3 2 2 2 2 2 3 2" xfId="16245"/>
    <cellStyle name="Normal 81 2 2 2 2 2 3 2" xfId="16246"/>
    <cellStyle name="Normal 6 2 2 2 3 2" xfId="16247"/>
    <cellStyle name="Normal 98" xfId="16248"/>
    <cellStyle name="Percent 93" xfId="16249"/>
    <cellStyle name="Comma 51" xfId="16250"/>
    <cellStyle name="Normal 100" xfId="16251"/>
    <cellStyle name="Percent 92" xfId="16252"/>
    <cellStyle name="Comma 50" xfId="16253"/>
    <cellStyle name="Input 10" xfId="16254"/>
    <cellStyle name="Normal 101" xfId="16255"/>
    <cellStyle name="Input 9" xfId="16256"/>
    <cellStyle name="Comma 49" xfId="16257"/>
    <cellStyle name="Percent 91" xfId="16258"/>
    <cellStyle name="Percent 106" xfId="16259"/>
    <cellStyle name="Comma 65" xfId="16260"/>
    <cellStyle name="Percent 103" xfId="16261"/>
    <cellStyle name="Comma 61" xfId="16262"/>
    <cellStyle name="Percent 101" xfId="16263"/>
    <cellStyle name="Comma 57" xfId="16264"/>
    <cellStyle name="Percent 99" xfId="16265"/>
    <cellStyle name="Comma 63" xfId="16266"/>
    <cellStyle name="Percent 107" xfId="16267"/>
    <cellStyle name="Percent 102" xfId="16268"/>
    <cellStyle name="Percent 97" xfId="16269"/>
    <cellStyle name="Normal 112" xfId="16270"/>
    <cellStyle name="Comma 62" xfId="16271"/>
    <cellStyle name="Comma 56" xfId="16272"/>
    <cellStyle name="Normal 119" xfId="16273"/>
    <cellStyle name="Normal 114" xfId="16274"/>
    <cellStyle name="Normal 117" xfId="16275"/>
    <cellStyle name="Comma 59" xfId="16276"/>
    <cellStyle name="Normal 113" xfId="16277"/>
    <cellStyle name="Comma 54" xfId="16278"/>
    <cellStyle name="Percent 100" xfId="16279"/>
    <cellStyle name="Normal 118" xfId="16280"/>
    <cellStyle name="Percent 104" xfId="16281"/>
    <cellStyle name="Normal 116" xfId="16282"/>
    <cellStyle name="Normal 111" xfId="16283"/>
    <cellStyle name="Comma 60" xfId="16284"/>
    <cellStyle name="Comma 67" xfId="16285"/>
    <cellStyle name="Normal 120" xfId="16286"/>
    <cellStyle name="Comma 55" xfId="16287"/>
    <cellStyle name="Normal 110" xfId="16288"/>
    <cellStyle name="Comma 66" xfId="16289"/>
    <cellStyle name="Normal 115" xfId="16290"/>
    <cellStyle name="Percent 108" xfId="16291"/>
    <cellStyle name="Comma 68" xfId="16292"/>
    <cellStyle name="Normal 122" xfId="16293"/>
    <cellStyle name="Percent 105" xfId="16294"/>
    <cellStyle name="Percent 96" xfId="16295"/>
    <cellStyle name="Comma 58" xfId="16296"/>
    <cellStyle name="Normal 121" xfId="16297"/>
    <cellStyle name="Percent 110" xfId="16298"/>
    <cellStyle name="Percent 98" xfId="16299"/>
    <cellStyle name="Comma 64" xfId="16300"/>
    <cellStyle name="Normal 78 12" xfId="16301"/>
    <cellStyle name="Normal 5 3 12" xfId="16302"/>
    <cellStyle name="Normal 80 12" xfId="16303"/>
    <cellStyle name="Normal 79 12" xfId="16304"/>
    <cellStyle name="Normal 6 8 12" xfId="16305"/>
    <cellStyle name="Normal 5 2 12" xfId="16306"/>
    <cellStyle name="Normal 6 2 17" xfId="16307"/>
    <cellStyle name="Comma 2 2 3 12" xfId="16308"/>
    <cellStyle name="Comma 2 3 6 12" xfId="16309"/>
    <cellStyle name="Normal 18 2 12" xfId="16310"/>
    <cellStyle name="Normal 19 2 12" xfId="16311"/>
    <cellStyle name="Normal 2 2 3 12" xfId="16312"/>
    <cellStyle name="Normal 2 3 6 12" xfId="16313"/>
    <cellStyle name="Normal 2 3 2 12" xfId="16314"/>
    <cellStyle name="Normal 2 3 4 12" xfId="16315"/>
    <cellStyle name="Normal 2 3 5 12" xfId="16316"/>
    <cellStyle name="Normal 2 4 2 12" xfId="16317"/>
    <cellStyle name="Normal 2 5 12" xfId="16318"/>
    <cellStyle name="Normal 28 3 12" xfId="16319"/>
    <cellStyle name="Normal 3 2 2 12" xfId="16320"/>
    <cellStyle name="Normal 3 3 12" xfId="16321"/>
    <cellStyle name="Normal 30 3 12" xfId="16322"/>
    <cellStyle name="Normal 4 2 12" xfId="16323"/>
    <cellStyle name="Normal 40 2 12" xfId="16324"/>
    <cellStyle name="Normal 41 2 12" xfId="16325"/>
    <cellStyle name="Normal 42 2 12" xfId="16326"/>
    <cellStyle name="Normal 43 2 12" xfId="16327"/>
    <cellStyle name="Normal 44 2 12" xfId="16328"/>
    <cellStyle name="Normal 45 2 12" xfId="16329"/>
    <cellStyle name="Normal 46 2 12" xfId="16330"/>
    <cellStyle name="Normal 47 2 12" xfId="16331"/>
    <cellStyle name="Normal 51 12" xfId="16332"/>
    <cellStyle name="Normal 52 12" xfId="16333"/>
    <cellStyle name="Normal 53 12" xfId="16334"/>
    <cellStyle name="Normal 55 12" xfId="16335"/>
    <cellStyle name="Normal 56 12" xfId="16336"/>
    <cellStyle name="Normal 57 12" xfId="16337"/>
    <cellStyle name="Normal 6 2 3 12" xfId="16338"/>
    <cellStyle name="Normal 6 3 12" xfId="16339"/>
    <cellStyle name="Normal 60 12" xfId="16340"/>
    <cellStyle name="Normal 64 12" xfId="16341"/>
    <cellStyle name="Normal 65 12" xfId="16342"/>
    <cellStyle name="Normal 66 12" xfId="16343"/>
    <cellStyle name="Normal 67 12" xfId="16344"/>
    <cellStyle name="Normal 7 6 12" xfId="16345"/>
    <cellStyle name="Normal 71 12" xfId="16346"/>
    <cellStyle name="Normal 72 12" xfId="16347"/>
    <cellStyle name="Normal 73 12" xfId="16348"/>
    <cellStyle name="Normal 74 12" xfId="16349"/>
    <cellStyle name="Normal 76 12" xfId="16350"/>
    <cellStyle name="Normal 8 3 12" xfId="16351"/>
    <cellStyle name="Normal 81 12" xfId="16352"/>
    <cellStyle name="Comma 74" xfId="16353"/>
    <cellStyle name="Percent 117" xfId="16354"/>
    <cellStyle name="Normal 78 2 11" xfId="16355"/>
    <cellStyle name="Normal 5 3 2 11" xfId="16356"/>
    <cellStyle name="Normal 80 2 11" xfId="16357"/>
    <cellStyle name="Normal 79 2 11" xfId="16358"/>
    <cellStyle name="Normal 6 8 2 11" xfId="16359"/>
    <cellStyle name="Normal 5 2 2 11" xfId="16360"/>
    <cellStyle name="Normal 6 2 7 11" xfId="16361"/>
    <cellStyle name="Comma 2 2 3 2 11" xfId="16362"/>
    <cellStyle name="Comma 2 3 6 2 11" xfId="16363"/>
    <cellStyle name="Normal 18 2 2 11" xfId="16364"/>
    <cellStyle name="Normal 19 2 2 11" xfId="16365"/>
    <cellStyle name="Normal 2 2 3 2 11" xfId="16366"/>
    <cellStyle name="Normal 2 3 6 2 11" xfId="16367"/>
    <cellStyle name="Normal 2 3 2 2 11" xfId="16368"/>
    <cellStyle name="Normal 2 3 4 2 11" xfId="16369"/>
    <cellStyle name="Normal 2 3 5 2 11" xfId="16370"/>
    <cellStyle name="Normal 2 4 2 2 11" xfId="16371"/>
    <cellStyle name="Normal 2 5 2 11" xfId="16372"/>
    <cellStyle name="Normal 28 3 2 11" xfId="16373"/>
    <cellStyle name="Normal 3 2 2 2 11" xfId="16374"/>
    <cellStyle name="Normal 3 3 2 11" xfId="16375"/>
    <cellStyle name="Normal 30 3 2 11" xfId="16376"/>
    <cellStyle name="Normal 4 2 2 11" xfId="16377"/>
    <cellStyle name="Normal 40 2 2 11" xfId="16378"/>
    <cellStyle name="Normal 41 2 2 11" xfId="16379"/>
    <cellStyle name="Normal 42 2 2 11" xfId="16380"/>
    <cellStyle name="Normal 43 2 2 11" xfId="16381"/>
    <cellStyle name="Normal 44 2 2 11" xfId="16382"/>
    <cellStyle name="Normal 45 2 2 11" xfId="16383"/>
    <cellStyle name="Normal 46 2 2 11" xfId="16384"/>
    <cellStyle name="Normal 47 2 2 11" xfId="16385"/>
    <cellStyle name="Normal 51 2 11" xfId="16386"/>
    <cellStyle name="Normal 52 2 11" xfId="16387"/>
    <cellStyle name="Normal 53 2 11" xfId="16388"/>
    <cellStyle name="Normal 55 2 11" xfId="16389"/>
    <cellStyle name="Normal 56 2 11" xfId="16390"/>
    <cellStyle name="Normal 57 2 11" xfId="16391"/>
    <cellStyle name="Normal 6 2 3 2 11" xfId="16392"/>
    <cellStyle name="Normal 6 3 2 11" xfId="16393"/>
    <cellStyle name="Normal 60 2 11" xfId="16394"/>
    <cellStyle name="Normal 64 2 11" xfId="16395"/>
    <cellStyle name="Normal 65 2 11" xfId="16396"/>
    <cellStyle name="Normal 66 2 11" xfId="16397"/>
    <cellStyle name="Normal 67 2 11" xfId="16398"/>
    <cellStyle name="Normal 7 6 2 11" xfId="16399"/>
    <cellStyle name="Normal 71 2 11" xfId="16400"/>
    <cellStyle name="Normal 72 2 11" xfId="16401"/>
    <cellStyle name="Normal 73 2 11" xfId="16402"/>
    <cellStyle name="Normal 74 2 11" xfId="16403"/>
    <cellStyle name="Normal 76 2 11" xfId="16404"/>
    <cellStyle name="Normal 8 3 2 11" xfId="16405"/>
    <cellStyle name="Normal 81 2 11" xfId="16406"/>
    <cellStyle name="Normal 78 3 10" xfId="16407"/>
    <cellStyle name="Normal 5 3 3 10" xfId="16408"/>
    <cellStyle name="Normal 80 3 10" xfId="16409"/>
    <cellStyle name="Normal 79 3 10" xfId="16410"/>
    <cellStyle name="Normal 6 8 3 10" xfId="16411"/>
    <cellStyle name="Normal 5 2 3 10" xfId="16412"/>
    <cellStyle name="Normal 6 2 8 10" xfId="16413"/>
    <cellStyle name="Comma 2 2 3 3 10" xfId="16414"/>
    <cellStyle name="Comma 2 3 6 3 10" xfId="16415"/>
    <cellStyle name="Normal 18 2 3 10" xfId="16416"/>
    <cellStyle name="Normal 19 2 3 10" xfId="16417"/>
    <cellStyle name="Normal 2 2 3 3 10" xfId="16418"/>
    <cellStyle name="Normal 2 3 6 3 10" xfId="16419"/>
    <cellStyle name="Normal 2 3 2 3 10" xfId="16420"/>
    <cellStyle name="Normal 2 3 4 3 10" xfId="16421"/>
    <cellStyle name="Normal 2 3 5 3 10" xfId="16422"/>
    <cellStyle name="Normal 2 4 2 3 10" xfId="16423"/>
    <cellStyle name="Normal 2 5 3 10" xfId="16424"/>
    <cellStyle name="Normal 28 3 3 10" xfId="16425"/>
    <cellStyle name="Normal 3 2 2 3 10" xfId="16426"/>
    <cellStyle name="Normal 3 3 3 10" xfId="16427"/>
    <cellStyle name="Normal 30 3 3 10" xfId="16428"/>
    <cellStyle name="Normal 4 2 3 10" xfId="16429"/>
    <cellStyle name="Normal 40 2 3 10" xfId="16430"/>
    <cellStyle name="Normal 41 2 3 10" xfId="16431"/>
    <cellStyle name="Normal 42 2 3 10" xfId="16432"/>
    <cellStyle name="Normal 43 2 3 10" xfId="16433"/>
    <cellStyle name="Normal 44 2 3 10" xfId="16434"/>
    <cellStyle name="Normal 45 2 3 10" xfId="16435"/>
    <cellStyle name="Normal 46 2 3 10" xfId="16436"/>
    <cellStyle name="Normal 47 2 3 10" xfId="16437"/>
    <cellStyle name="Normal 51 3 10" xfId="16438"/>
    <cellStyle name="Normal 52 3 10" xfId="16439"/>
    <cellStyle name="Normal 53 3 10" xfId="16440"/>
    <cellStyle name="Normal 55 3 10" xfId="16441"/>
    <cellStyle name="Normal 56 3 10" xfId="16442"/>
    <cellStyle name="Normal 57 3 10" xfId="16443"/>
    <cellStyle name="Normal 6 2 3 3 10" xfId="16444"/>
    <cellStyle name="Normal 6 3 3 10" xfId="16445"/>
    <cellStyle name="Normal 60 3 10" xfId="16446"/>
    <cellStyle name="Normal 64 3 10" xfId="16447"/>
    <cellStyle name="Normal 65 3 10" xfId="16448"/>
    <cellStyle name="Normal 66 3 10" xfId="16449"/>
    <cellStyle name="Normal 67 3 10" xfId="16450"/>
    <cellStyle name="Normal 7 6 3 10" xfId="16451"/>
    <cellStyle name="Normal 71 3 10" xfId="16452"/>
    <cellStyle name="Normal 72 3 10" xfId="16453"/>
    <cellStyle name="Normal 73 3 10" xfId="16454"/>
    <cellStyle name="Normal 74 3 10" xfId="16455"/>
    <cellStyle name="Normal 76 3 10" xfId="16456"/>
    <cellStyle name="Normal 8 3 3 10" xfId="16457"/>
    <cellStyle name="Normal 81 3 10" xfId="16458"/>
    <cellStyle name="Normal 78 2 2 10" xfId="16459"/>
    <cellStyle name="Normal 5 3 2 2 10" xfId="16460"/>
    <cellStyle name="Normal 80 2 2 10" xfId="16461"/>
    <cellStyle name="Normal 79 2 2 10" xfId="16462"/>
    <cellStyle name="Normal 6 8 2 2 10" xfId="16463"/>
    <cellStyle name="Normal 5 2 2 2 10" xfId="16464"/>
    <cellStyle name="Normal 6 2 7 2 10" xfId="16465"/>
    <cellStyle name="Comma 2 2 3 2 2 10" xfId="16466"/>
    <cellStyle name="Comma 2 3 6 2 2 10" xfId="16467"/>
    <cellStyle name="Normal 18 2 2 2 10" xfId="16468"/>
    <cellStyle name="Normal 19 2 2 2 10" xfId="16469"/>
    <cellStyle name="Normal 2 2 3 2 2 10" xfId="16470"/>
    <cellStyle name="Normal 2 3 6 2 2 10" xfId="16471"/>
    <cellStyle name="Normal 2 3 2 2 2 10" xfId="16472"/>
    <cellStyle name="Normal 2 3 4 2 2 10" xfId="16473"/>
    <cellStyle name="Normal 2 3 5 2 2 10" xfId="16474"/>
    <cellStyle name="Normal 2 4 2 2 2 10" xfId="16475"/>
    <cellStyle name="Normal 2 5 2 2 10" xfId="16476"/>
    <cellStyle name="Normal 28 3 2 2 10" xfId="16477"/>
    <cellStyle name="Normal 3 2 2 2 2 10" xfId="16478"/>
    <cellStyle name="Normal 3 3 2 2 10" xfId="16479"/>
    <cellStyle name="Normal 30 3 2 2 10" xfId="16480"/>
    <cellStyle name="Normal 4 2 2 2 10" xfId="16481"/>
    <cellStyle name="Normal 40 2 2 2 10" xfId="16482"/>
    <cellStyle name="Normal 41 2 2 2 10" xfId="16483"/>
    <cellStyle name="Normal 42 2 2 2 10" xfId="16484"/>
    <cellStyle name="Normal 43 2 2 2 10" xfId="16485"/>
    <cellStyle name="Normal 44 2 2 2 10" xfId="16486"/>
    <cellStyle name="Normal 45 2 2 2 10" xfId="16487"/>
    <cellStyle name="Normal 46 2 2 2 10" xfId="16488"/>
    <cellStyle name="Normal 47 2 2 2 10" xfId="16489"/>
    <cellStyle name="Normal 51 2 2 10" xfId="16490"/>
    <cellStyle name="Normal 52 2 2 10" xfId="16491"/>
    <cellStyle name="Normal 53 2 2 10" xfId="16492"/>
    <cellStyle name="Normal 55 2 2 10" xfId="16493"/>
    <cellStyle name="Normal 56 2 2 10" xfId="16494"/>
    <cellStyle name="Normal 57 2 2 10" xfId="16495"/>
    <cellStyle name="Normal 6 2 3 2 2 10" xfId="16496"/>
    <cellStyle name="Normal 6 3 2 2 10" xfId="16497"/>
    <cellStyle name="Normal 60 2 2 10" xfId="16498"/>
    <cellStyle name="Normal 64 2 2 10" xfId="16499"/>
    <cellStyle name="Normal 65 2 2 10" xfId="16500"/>
    <cellStyle name="Normal 66 2 2 10" xfId="16501"/>
    <cellStyle name="Normal 67 2 2 10" xfId="16502"/>
    <cellStyle name="Normal 7 6 2 2 10" xfId="16503"/>
    <cellStyle name="Normal 71 2 2 10" xfId="16504"/>
    <cellStyle name="Normal 72 2 2 10" xfId="16505"/>
    <cellStyle name="Normal 73 2 2 10" xfId="16506"/>
    <cellStyle name="Normal 74 2 2 10" xfId="16507"/>
    <cellStyle name="Normal 76 2 2 10" xfId="16508"/>
    <cellStyle name="Normal 8 3 2 2 10" xfId="16509"/>
    <cellStyle name="Normal 81 2 2 10" xfId="16510"/>
    <cellStyle name="Normal 78 4 9" xfId="16511"/>
    <cellStyle name="Normal 5 3 4 9" xfId="16512"/>
    <cellStyle name="Normal 80 4 9" xfId="16513"/>
    <cellStyle name="Normal 79 4 9" xfId="16514"/>
    <cellStyle name="Normal 6 8 4 9" xfId="16515"/>
    <cellStyle name="Normal 5 2 4 9" xfId="16516"/>
    <cellStyle name="Normal 6 2 9 9" xfId="16517"/>
    <cellStyle name="Comma 2 2 3 4 9" xfId="16518"/>
    <cellStyle name="Comma 2 3 6 4 9" xfId="16519"/>
    <cellStyle name="Normal 18 2 4 9" xfId="16520"/>
    <cellStyle name="Normal 19 2 4 9" xfId="16521"/>
    <cellStyle name="Normal 2 2 3 4 9" xfId="16522"/>
    <cellStyle name="Normal 2 3 6 4 9" xfId="16523"/>
    <cellStyle name="Normal 2 3 2 4 9" xfId="16524"/>
    <cellStyle name="Normal 2 3 4 4 9" xfId="16525"/>
    <cellStyle name="Normal 2 3 5 4 9" xfId="16526"/>
    <cellStyle name="Normal 2 4 2 4 9" xfId="16527"/>
    <cellStyle name="Normal 2 5 4 9" xfId="16528"/>
    <cellStyle name="Normal 28 3 4 9" xfId="16529"/>
    <cellStyle name="Normal 3 2 2 4 9" xfId="16530"/>
    <cellStyle name="Normal 3 3 4 9" xfId="16531"/>
    <cellStyle name="Normal 30 3 4 9" xfId="16532"/>
    <cellStyle name="Normal 4 2 4 9" xfId="16533"/>
    <cellStyle name="Normal 40 2 4 9" xfId="16534"/>
    <cellStyle name="Normal 41 2 4 9" xfId="16535"/>
    <cellStyle name="Normal 42 2 4 9" xfId="16536"/>
    <cellStyle name="Normal 43 2 4 9" xfId="16537"/>
    <cellStyle name="Normal 44 2 4 9" xfId="16538"/>
    <cellStyle name="Normal 45 2 4 9" xfId="16539"/>
    <cellStyle name="Normal 46 2 4 9" xfId="16540"/>
    <cellStyle name="Normal 47 2 4 9" xfId="16541"/>
    <cellStyle name="Normal 51 4 9" xfId="16542"/>
    <cellStyle name="Normal 52 4 9" xfId="16543"/>
    <cellStyle name="Normal 53 4 9" xfId="16544"/>
    <cellStyle name="Normal 55 4 9" xfId="16545"/>
    <cellStyle name="Normal 56 4 9" xfId="16546"/>
    <cellStyle name="Normal 57 4 9" xfId="16547"/>
    <cellStyle name="Normal 6 2 3 4 9" xfId="16548"/>
    <cellStyle name="Normal 6 3 4 9" xfId="16549"/>
    <cellStyle name="Normal 60 4 9" xfId="16550"/>
    <cellStyle name="Normal 64 4 9" xfId="16551"/>
    <cellStyle name="Normal 65 4 9" xfId="16552"/>
    <cellStyle name="Normal 66 4 9" xfId="16553"/>
    <cellStyle name="Normal 67 4 9" xfId="16554"/>
    <cellStyle name="Normal 7 6 4 9" xfId="16555"/>
    <cellStyle name="Normal 71 4 9" xfId="16556"/>
    <cellStyle name="Normal 72 4 9" xfId="16557"/>
    <cellStyle name="Normal 73 4 9" xfId="16558"/>
    <cellStyle name="Normal 74 4 9" xfId="16559"/>
    <cellStyle name="Normal 76 4 9" xfId="16560"/>
    <cellStyle name="Normal 8 3 4 9" xfId="16561"/>
    <cellStyle name="Normal 81 4 9" xfId="16562"/>
    <cellStyle name="Normal 78 2 3 9" xfId="16563"/>
    <cellStyle name="Normal 5 3 2 3 9" xfId="16564"/>
    <cellStyle name="Normal 80 2 3 9" xfId="16565"/>
    <cellStyle name="Normal 79 2 3 9" xfId="16566"/>
    <cellStyle name="Normal 6 8 2 3 9" xfId="16567"/>
    <cellStyle name="Normal 5 2 2 3 9" xfId="16568"/>
    <cellStyle name="Normal 6 2 7 3 9" xfId="16569"/>
    <cellStyle name="Comma 2 2 3 2 3 9" xfId="16570"/>
    <cellStyle name="Comma 2 3 6 2 3 9" xfId="16571"/>
    <cellStyle name="Normal 18 2 2 3 9" xfId="16572"/>
    <cellStyle name="Normal 19 2 2 3 9" xfId="16573"/>
    <cellStyle name="Normal 2 2 3 2 3 9" xfId="16574"/>
    <cellStyle name="Normal 2 3 6 2 3 9" xfId="16575"/>
    <cellStyle name="Normal 2 3 2 2 3 9" xfId="16576"/>
    <cellStyle name="Normal 2 3 4 2 3 9" xfId="16577"/>
    <cellStyle name="Normal 2 3 5 2 3 9" xfId="16578"/>
    <cellStyle name="Normal 2 4 2 2 3 9" xfId="16579"/>
    <cellStyle name="Normal 2 5 2 3 9" xfId="16580"/>
    <cellStyle name="Normal 28 3 2 3 9" xfId="16581"/>
    <cellStyle name="Normal 3 2 2 2 3 9" xfId="16582"/>
    <cellStyle name="Normal 3 3 2 3 9" xfId="16583"/>
    <cellStyle name="Normal 30 3 2 3 9" xfId="16584"/>
    <cellStyle name="Normal 4 2 2 3 9" xfId="16585"/>
    <cellStyle name="Normal 40 2 2 3 9" xfId="16586"/>
    <cellStyle name="Normal 41 2 2 3 9" xfId="16587"/>
    <cellStyle name="Normal 42 2 2 3 9" xfId="16588"/>
    <cellStyle name="Normal 43 2 2 3 9" xfId="16589"/>
    <cellStyle name="Normal 44 2 2 3 9" xfId="16590"/>
    <cellStyle name="Normal 45 2 2 3 9" xfId="16591"/>
    <cellStyle name="Normal 46 2 2 3 9" xfId="16592"/>
    <cellStyle name="Normal 47 2 2 3 9" xfId="16593"/>
    <cellStyle name="Normal 51 2 3 9" xfId="16594"/>
    <cellStyle name="Normal 52 2 3 9" xfId="16595"/>
    <cellStyle name="Normal 53 2 3 9" xfId="16596"/>
    <cellStyle name="Normal 55 2 3 9" xfId="16597"/>
    <cellStyle name="Normal 56 2 3 9" xfId="16598"/>
    <cellStyle name="Normal 57 2 3 9" xfId="16599"/>
    <cellStyle name="Normal 6 2 3 2 3 9" xfId="16600"/>
    <cellStyle name="Normal 6 3 2 3 9" xfId="16601"/>
    <cellStyle name="Normal 60 2 3 9" xfId="16602"/>
    <cellStyle name="Normal 64 2 3 9" xfId="16603"/>
    <cellStyle name="Normal 65 2 3 9" xfId="16604"/>
    <cellStyle name="Normal 66 2 3 9" xfId="16605"/>
    <cellStyle name="Normal 67 2 3 9" xfId="16606"/>
    <cellStyle name="Normal 7 6 2 3 9" xfId="16607"/>
    <cellStyle name="Normal 71 2 3 9" xfId="16608"/>
    <cellStyle name="Normal 72 2 3 9" xfId="16609"/>
    <cellStyle name="Normal 73 2 3 9" xfId="16610"/>
    <cellStyle name="Normal 74 2 3 9" xfId="16611"/>
    <cellStyle name="Normal 76 2 3 9" xfId="16612"/>
    <cellStyle name="Normal 8 3 2 3 9" xfId="16613"/>
    <cellStyle name="Normal 81 2 3 9" xfId="16614"/>
    <cellStyle name="Normal 78 3 2 9" xfId="16615"/>
    <cellStyle name="Normal 5 3 3 2 9" xfId="16616"/>
    <cellStyle name="Normal 80 3 2 9" xfId="16617"/>
    <cellStyle name="Normal 79 3 2 9" xfId="16618"/>
    <cellStyle name="Normal 6 8 3 2 9" xfId="16619"/>
    <cellStyle name="Normal 5 2 3 2 9" xfId="16620"/>
    <cellStyle name="Normal 6 2 8 2 9" xfId="16621"/>
    <cellStyle name="Comma 2 2 3 3 2 9" xfId="16622"/>
    <cellStyle name="Comma 2 3 6 3 2 9" xfId="16623"/>
    <cellStyle name="Normal 18 2 3 2 9" xfId="16624"/>
    <cellStyle name="Normal 19 2 3 2 9" xfId="16625"/>
    <cellStyle name="Normal 2 2 3 3 2 9" xfId="16626"/>
    <cellStyle name="Normal 2 3 6 3 2 9" xfId="16627"/>
    <cellStyle name="Normal 2 3 2 3 2 9" xfId="16628"/>
    <cellStyle name="Normal 2 3 4 3 2 9" xfId="16629"/>
    <cellStyle name="Normal 2 3 5 3 2 9" xfId="16630"/>
    <cellStyle name="Normal 2 4 2 3 2 9" xfId="16631"/>
    <cellStyle name="Normal 2 5 3 2 9" xfId="16632"/>
    <cellStyle name="Normal 28 3 3 2 9" xfId="16633"/>
    <cellStyle name="Normal 3 2 2 3 2 9" xfId="16634"/>
    <cellStyle name="Normal 3 3 3 2 9" xfId="16635"/>
    <cellStyle name="Normal 30 3 3 2 9" xfId="16636"/>
    <cellStyle name="Normal 4 2 3 2 9" xfId="16637"/>
    <cellStyle name="Normal 40 2 3 2 9" xfId="16638"/>
    <cellStyle name="Normal 41 2 3 2 9" xfId="16639"/>
    <cellStyle name="Normal 42 2 3 2 9" xfId="16640"/>
    <cellStyle name="Normal 43 2 3 2 9" xfId="16641"/>
    <cellStyle name="Normal 44 2 3 2 9" xfId="16642"/>
    <cellStyle name="Normal 45 2 3 2 9" xfId="16643"/>
    <cellStyle name="Normal 46 2 3 2 9" xfId="16644"/>
    <cellStyle name="Normal 47 2 3 2 9" xfId="16645"/>
    <cellStyle name="Normal 51 3 2 9" xfId="16646"/>
    <cellStyle name="Normal 52 3 2 9" xfId="16647"/>
    <cellStyle name="Normal 53 3 2 9" xfId="16648"/>
    <cellStyle name="Normal 55 3 2 9" xfId="16649"/>
    <cellStyle name="Normal 56 3 2 9" xfId="16650"/>
    <cellStyle name="Normal 57 3 2 9" xfId="16651"/>
    <cellStyle name="Normal 6 2 3 3 2 9" xfId="16652"/>
    <cellStyle name="Normal 6 3 3 2 9" xfId="16653"/>
    <cellStyle name="Normal 60 3 2 9" xfId="16654"/>
    <cellStyle name="Normal 64 3 2 9" xfId="16655"/>
    <cellStyle name="Normal 65 3 2 9" xfId="16656"/>
    <cellStyle name="Normal 66 3 2 9" xfId="16657"/>
    <cellStyle name="Normal 67 3 2 9" xfId="16658"/>
    <cellStyle name="Normal 7 6 3 2 9" xfId="16659"/>
    <cellStyle name="Normal 71 3 2 9" xfId="16660"/>
    <cellStyle name="Normal 72 3 2 9" xfId="16661"/>
    <cellStyle name="Normal 73 3 2 9" xfId="16662"/>
    <cellStyle name="Normal 74 3 2 9" xfId="16663"/>
    <cellStyle name="Normal 76 3 2 9" xfId="16664"/>
    <cellStyle name="Normal 8 3 3 2 9" xfId="16665"/>
    <cellStyle name="Normal 81 3 2 9" xfId="16666"/>
    <cellStyle name="Normal 78 2 2 2 9" xfId="16667"/>
    <cellStyle name="Normal 5 3 2 2 2 9" xfId="16668"/>
    <cellStyle name="Normal 80 2 2 2 9" xfId="16669"/>
    <cellStyle name="Normal 79 2 2 2 9" xfId="16670"/>
    <cellStyle name="Normal 6 8 2 2 2 9" xfId="16671"/>
    <cellStyle name="Normal 5 2 2 2 2 9" xfId="16672"/>
    <cellStyle name="Normal 6 2 7 2 2 9" xfId="16673"/>
    <cellStyle name="Comma 2 2 3 2 2 2 9" xfId="16674"/>
    <cellStyle name="Comma 2 3 6 2 2 2 9" xfId="16675"/>
    <cellStyle name="Normal 18 2 2 2 2 9" xfId="16676"/>
    <cellStyle name="Normal 19 2 2 2 2 9" xfId="16677"/>
    <cellStyle name="Normal 2 2 3 2 2 2 9" xfId="16678"/>
    <cellStyle name="Normal 2 3 6 2 2 2 9" xfId="16679"/>
    <cellStyle name="Normal 2 3 2 2 2 2 9" xfId="16680"/>
    <cellStyle name="Normal 2 3 4 2 2 2 9" xfId="16681"/>
    <cellStyle name="Normal 2 3 5 2 2 2 9" xfId="16682"/>
    <cellStyle name="Normal 2 4 2 2 2 2 9" xfId="16683"/>
    <cellStyle name="Normal 2 5 2 2 2 9" xfId="16684"/>
    <cellStyle name="Normal 28 3 2 2 2 9" xfId="16685"/>
    <cellStyle name="Normal 3 2 2 2 2 2 9" xfId="16686"/>
    <cellStyle name="Normal 3 3 2 2 2 9" xfId="16687"/>
    <cellStyle name="Normal 30 3 2 2 2 9" xfId="16688"/>
    <cellStyle name="Normal 4 2 2 2 2 9" xfId="16689"/>
    <cellStyle name="Normal 40 2 2 2 2 9" xfId="16690"/>
    <cellStyle name="Normal 41 2 2 2 2 9" xfId="16691"/>
    <cellStyle name="Normal 42 2 2 2 2 9" xfId="16692"/>
    <cellStyle name="Normal 43 2 2 2 2 9" xfId="16693"/>
    <cellStyle name="Normal 44 2 2 2 2 9" xfId="16694"/>
    <cellStyle name="Normal 45 2 2 2 2 9" xfId="16695"/>
    <cellStyle name="Normal 46 2 2 2 2 9" xfId="16696"/>
    <cellStyle name="Normal 47 2 2 2 2 9" xfId="16697"/>
    <cellStyle name="Normal 51 2 2 2 9" xfId="16698"/>
    <cellStyle name="Normal 52 2 2 2 9" xfId="16699"/>
    <cellStyle name="Normal 53 2 2 2 9" xfId="16700"/>
    <cellStyle name="Normal 55 2 2 2 9" xfId="16701"/>
    <cellStyle name="Normal 56 2 2 2 9" xfId="16702"/>
    <cellStyle name="Normal 57 2 2 2 9" xfId="16703"/>
    <cellStyle name="Normal 6 2 3 2 2 2 9" xfId="16704"/>
    <cellStyle name="Normal 6 3 2 2 2 9" xfId="16705"/>
    <cellStyle name="Normal 60 2 2 2 9" xfId="16706"/>
    <cellStyle name="Normal 64 2 2 2 9" xfId="16707"/>
    <cellStyle name="Normal 65 2 2 2 9" xfId="16708"/>
    <cellStyle name="Normal 66 2 2 2 9" xfId="16709"/>
    <cellStyle name="Normal 67 2 2 2 9" xfId="16710"/>
    <cellStyle name="Normal 7 6 2 2 2 9" xfId="16711"/>
    <cellStyle name="Normal 71 2 2 2 9" xfId="16712"/>
    <cellStyle name="Normal 72 2 2 2 9" xfId="16713"/>
    <cellStyle name="Normal 73 2 2 2 9" xfId="16714"/>
    <cellStyle name="Normal 74 2 2 2 9" xfId="16715"/>
    <cellStyle name="Normal 76 2 2 2 9" xfId="16716"/>
    <cellStyle name="Normal 8 3 2 2 2 9" xfId="16717"/>
    <cellStyle name="Normal 81 2 2 2 9" xfId="16718"/>
    <cellStyle name="Normal 90 8" xfId="16719"/>
    <cellStyle name="Normal 78 5 8" xfId="16720"/>
    <cellStyle name="Normal 91 8" xfId="16721"/>
    <cellStyle name="Normal 5 3 5 8" xfId="16722"/>
    <cellStyle name="Normal 80 5 8" xfId="16723"/>
    <cellStyle name="Normal 79 5 8" xfId="16724"/>
    <cellStyle name="Normal 6 8 5 8" xfId="16725"/>
    <cellStyle name="Normal 5 2 5 8" xfId="16726"/>
    <cellStyle name="Normal 6 2 10 8" xfId="16727"/>
    <cellStyle name="Comma 2 2 3 5 8" xfId="16728"/>
    <cellStyle name="Comma 2 3 6 5 8" xfId="16729"/>
    <cellStyle name="Normal 18 2 5 8" xfId="16730"/>
    <cellStyle name="Normal 19 2 5 8" xfId="16731"/>
    <cellStyle name="Normal 2 2 3 5 8" xfId="16732"/>
    <cellStyle name="Normal 2 3 6 5 8" xfId="16733"/>
    <cellStyle name="Normal 2 3 2 5 8" xfId="16734"/>
    <cellStyle name="Normal 2 3 4 5 8" xfId="16735"/>
    <cellStyle name="Normal 2 3 5 5 8" xfId="16736"/>
    <cellStyle name="Normal 2 4 2 5 8" xfId="16737"/>
    <cellStyle name="Normal 2 5 5 8" xfId="16738"/>
    <cellStyle name="Normal 28 3 5 8" xfId="16739"/>
    <cellStyle name="Normal 3 2 2 5 8" xfId="16740"/>
    <cellStyle name="Normal 3 3 5 8" xfId="16741"/>
    <cellStyle name="Normal 30 3 5 8" xfId="16742"/>
    <cellStyle name="Normal 4 2 5 8" xfId="16743"/>
    <cellStyle name="Normal 40 2 5 8" xfId="16744"/>
    <cellStyle name="Normal 41 2 5 8" xfId="16745"/>
    <cellStyle name="Normal 42 2 5 8" xfId="16746"/>
    <cellStyle name="Normal 43 2 5 8" xfId="16747"/>
    <cellStyle name="Normal 44 2 5 8" xfId="16748"/>
    <cellStyle name="Normal 45 2 5 8" xfId="16749"/>
    <cellStyle name="Normal 46 2 5 8" xfId="16750"/>
    <cellStyle name="Normal 47 2 5 8" xfId="16751"/>
    <cellStyle name="Normal 51 5 8" xfId="16752"/>
    <cellStyle name="Normal 52 5 8" xfId="16753"/>
    <cellStyle name="Normal 53 5 8" xfId="16754"/>
    <cellStyle name="Normal 55 5 8" xfId="16755"/>
    <cellStyle name="Normal 56 5 8" xfId="16756"/>
    <cellStyle name="Normal 57 5 8" xfId="16757"/>
    <cellStyle name="Normal 6 2 3 5 8" xfId="16758"/>
    <cellStyle name="Normal 6 3 5 8" xfId="16759"/>
    <cellStyle name="Normal 60 5 8" xfId="16760"/>
    <cellStyle name="Normal 64 5 8" xfId="16761"/>
    <cellStyle name="Normal 65 5 8" xfId="16762"/>
    <cellStyle name="Normal 66 5 8" xfId="16763"/>
    <cellStyle name="Normal 67 5 8" xfId="16764"/>
    <cellStyle name="Normal 7 6 5 8" xfId="16765"/>
    <cellStyle name="Normal 71 5 8" xfId="16766"/>
    <cellStyle name="Normal 72 5 8" xfId="16767"/>
    <cellStyle name="Normal 73 5 8" xfId="16768"/>
    <cellStyle name="Normal 74 5 8" xfId="16769"/>
    <cellStyle name="Normal 76 5 8" xfId="16770"/>
    <cellStyle name="Normal 8 3 5 8" xfId="16771"/>
    <cellStyle name="Normal 81 5 8" xfId="16772"/>
    <cellStyle name="Normal 78 2 4 8" xfId="16773"/>
    <cellStyle name="Normal 5 3 2 4 8" xfId="16774"/>
    <cellStyle name="Normal 80 2 4 8" xfId="16775"/>
    <cellStyle name="Normal 79 2 4 8" xfId="16776"/>
    <cellStyle name="Normal 6 8 2 4 8" xfId="16777"/>
    <cellStyle name="Normal 5 2 2 4 8" xfId="16778"/>
    <cellStyle name="Normal 6 2 7 4 8" xfId="16779"/>
    <cellStyle name="Comma 2 2 3 2 4 8" xfId="16780"/>
    <cellStyle name="Comma 2 3 6 2 4 8" xfId="16781"/>
    <cellStyle name="Normal 18 2 2 4 8" xfId="16782"/>
    <cellStyle name="Normal 19 2 2 4 8" xfId="16783"/>
    <cellStyle name="Normal 2 2 3 2 4 8" xfId="16784"/>
    <cellStyle name="Normal 2 3 6 2 4 8" xfId="16785"/>
    <cellStyle name="Normal 2 3 2 2 4 8" xfId="16786"/>
    <cellStyle name="Normal 2 3 4 2 4 8" xfId="16787"/>
    <cellStyle name="Normal 2 3 5 2 4 8" xfId="16788"/>
    <cellStyle name="Normal 2 4 2 2 4 8" xfId="16789"/>
    <cellStyle name="Normal 2 5 2 4 8" xfId="16790"/>
    <cellStyle name="Normal 28 3 2 4 8" xfId="16791"/>
    <cellStyle name="Normal 3 2 2 2 4 8" xfId="16792"/>
    <cellStyle name="Normal 3 3 2 4 8" xfId="16793"/>
    <cellStyle name="Normal 30 3 2 4 8" xfId="16794"/>
    <cellStyle name="Normal 4 2 2 4 8" xfId="16795"/>
    <cellStyle name="Normal 40 2 2 4 8" xfId="16796"/>
    <cellStyle name="Normal 41 2 2 4 8" xfId="16797"/>
    <cellStyle name="Normal 42 2 2 4 8" xfId="16798"/>
    <cellStyle name="Normal 43 2 2 4 8" xfId="16799"/>
    <cellStyle name="Normal 44 2 2 4 8" xfId="16800"/>
    <cellStyle name="Normal 45 2 2 4 8" xfId="16801"/>
    <cellStyle name="Normal 46 2 2 4 8" xfId="16802"/>
    <cellStyle name="Normal 47 2 2 4 8" xfId="16803"/>
    <cellStyle name="Normal 51 2 4 8" xfId="16804"/>
    <cellStyle name="Normal 52 2 4 8" xfId="16805"/>
    <cellStyle name="Normal 53 2 4 8" xfId="16806"/>
    <cellStyle name="Normal 55 2 4 8" xfId="16807"/>
    <cellStyle name="Normal 56 2 4 8" xfId="16808"/>
    <cellStyle name="Normal 57 2 4 8" xfId="16809"/>
    <cellStyle name="Normal 6 2 3 2 4 8" xfId="16810"/>
    <cellStyle name="Normal 6 3 2 4 8" xfId="16811"/>
    <cellStyle name="Normal 60 2 4 8" xfId="16812"/>
    <cellStyle name="Normal 64 2 4 8" xfId="16813"/>
    <cellStyle name="Normal 65 2 4 8" xfId="16814"/>
    <cellStyle name="Normal 66 2 4 8" xfId="16815"/>
    <cellStyle name="Normal 67 2 4 8" xfId="16816"/>
    <cellStyle name="Normal 7 6 2 4 8" xfId="16817"/>
    <cellStyle name="Normal 71 2 4 8" xfId="16818"/>
    <cellStyle name="Normal 72 2 4 8" xfId="16819"/>
    <cellStyle name="Normal 73 2 4 8" xfId="16820"/>
    <cellStyle name="Normal 74 2 4 8" xfId="16821"/>
    <cellStyle name="Normal 76 2 4 8" xfId="16822"/>
    <cellStyle name="Normal 8 3 2 4 8" xfId="16823"/>
    <cellStyle name="Normal 81 2 4 8" xfId="16824"/>
    <cellStyle name="Normal 78 3 3 8" xfId="16825"/>
    <cellStyle name="Normal 5 3 3 3 8" xfId="16826"/>
    <cellStyle name="Normal 80 3 3 8" xfId="16827"/>
    <cellStyle name="Normal 79 3 3 8" xfId="16828"/>
    <cellStyle name="Normal 6 8 3 3 8" xfId="16829"/>
    <cellStyle name="Normal 5 2 3 3 8" xfId="16830"/>
    <cellStyle name="Normal 6 2 8 3 8" xfId="16831"/>
    <cellStyle name="Comma 2 2 3 3 3 8" xfId="16832"/>
    <cellStyle name="Comma 2 3 6 3 3 8" xfId="16833"/>
    <cellStyle name="Normal 18 2 3 3 8" xfId="16834"/>
    <cellStyle name="Normal 19 2 3 3 8" xfId="16835"/>
    <cellStyle name="Normal 2 2 3 3 3 8" xfId="16836"/>
    <cellStyle name="Normal 2 3 6 3 3 8" xfId="16837"/>
    <cellStyle name="Normal 2 3 2 3 3 8" xfId="16838"/>
    <cellStyle name="Normal 2 3 4 3 3 8" xfId="16839"/>
    <cellStyle name="Normal 2 3 5 3 3 8" xfId="16840"/>
    <cellStyle name="Normal 2 4 2 3 3 8" xfId="16841"/>
    <cellStyle name="Normal 2 5 3 3 8" xfId="16842"/>
    <cellStyle name="Normal 28 3 3 3 8" xfId="16843"/>
    <cellStyle name="Normal 3 2 2 3 3 8" xfId="16844"/>
    <cellStyle name="Normal 3 3 3 3 8" xfId="16845"/>
    <cellStyle name="Normal 30 3 3 3 8" xfId="16846"/>
    <cellStyle name="Normal 4 2 3 3 8" xfId="16847"/>
    <cellStyle name="Normal 40 2 3 3 8" xfId="16848"/>
    <cellStyle name="Normal 41 2 3 3 8" xfId="16849"/>
    <cellStyle name="Normal 42 2 3 3 8" xfId="16850"/>
    <cellStyle name="Normal 43 2 3 3 8" xfId="16851"/>
    <cellStyle name="Normal 44 2 3 3 8" xfId="16852"/>
    <cellStyle name="Normal 45 2 3 3 8" xfId="16853"/>
    <cellStyle name="Normal 46 2 3 3 8" xfId="16854"/>
    <cellStyle name="Normal 47 2 3 3 8" xfId="16855"/>
    <cellStyle name="Normal 51 3 3 8" xfId="16856"/>
    <cellStyle name="Normal 52 3 3 8" xfId="16857"/>
    <cellStyle name="Normal 53 3 3 8" xfId="16858"/>
    <cellStyle name="Normal 55 3 3 8" xfId="16859"/>
    <cellStyle name="Normal 56 3 3 8" xfId="16860"/>
    <cellStyle name="Normal 57 3 3 8" xfId="16861"/>
    <cellStyle name="Normal 6 2 3 3 3 8" xfId="16862"/>
    <cellStyle name="Normal 6 3 3 3 8" xfId="16863"/>
    <cellStyle name="Normal 60 3 3 8" xfId="16864"/>
    <cellStyle name="Normal 64 3 3 8" xfId="16865"/>
    <cellStyle name="Normal 65 3 3 8" xfId="16866"/>
    <cellStyle name="Normal 66 3 3 8" xfId="16867"/>
    <cellStyle name="Normal 67 3 3 8" xfId="16868"/>
    <cellStyle name="Normal 7 6 3 3 8" xfId="16869"/>
    <cellStyle name="Normal 71 3 3 8" xfId="16870"/>
    <cellStyle name="Normal 72 3 3 8" xfId="16871"/>
    <cellStyle name="Normal 73 3 3 8" xfId="16872"/>
    <cellStyle name="Normal 74 3 3 8" xfId="16873"/>
    <cellStyle name="Normal 76 3 3 8" xfId="16874"/>
    <cellStyle name="Normal 8 3 3 3 8" xfId="16875"/>
    <cellStyle name="Normal 81 3 3 8" xfId="16876"/>
    <cellStyle name="Normal 78 2 2 3 8" xfId="16877"/>
    <cellStyle name="Normal 5 3 2 2 3 8" xfId="16878"/>
    <cellStyle name="Normal 80 2 2 3 8" xfId="16879"/>
    <cellStyle name="Normal 79 2 2 3 8" xfId="16880"/>
    <cellStyle name="Normal 6 8 2 2 3 8" xfId="16881"/>
    <cellStyle name="Normal 5 2 2 2 3 8" xfId="16882"/>
    <cellStyle name="Normal 6 2 7 2 3 8" xfId="16883"/>
    <cellStyle name="Comma 2 2 3 2 2 3 8" xfId="16884"/>
    <cellStyle name="Comma 2 3 6 2 2 3 8" xfId="16885"/>
    <cellStyle name="Normal 18 2 2 2 3 8" xfId="16886"/>
    <cellStyle name="Normal 19 2 2 2 3 8" xfId="16887"/>
    <cellStyle name="Normal 2 2 3 2 2 3 8" xfId="16888"/>
    <cellStyle name="Normal 2 3 6 2 2 3 8" xfId="16889"/>
    <cellStyle name="Normal 2 3 2 2 2 3 8" xfId="16890"/>
    <cellStyle name="Normal 2 3 4 2 2 3 8" xfId="16891"/>
    <cellStyle name="Normal 2 3 5 2 2 3 8" xfId="16892"/>
    <cellStyle name="Normal 2 4 2 2 2 3 8" xfId="16893"/>
    <cellStyle name="Normal 2 5 2 2 3 8" xfId="16894"/>
    <cellStyle name="Normal 28 3 2 2 3 8" xfId="16895"/>
    <cellStyle name="Normal 3 2 2 2 2 3 8" xfId="16896"/>
    <cellStyle name="Normal 3 3 2 2 3 8" xfId="16897"/>
    <cellStyle name="Normal 30 3 2 2 3 8" xfId="16898"/>
    <cellStyle name="Normal 4 2 2 2 3 8" xfId="16899"/>
    <cellStyle name="Normal 40 2 2 2 3 8" xfId="16900"/>
    <cellStyle name="Normal 41 2 2 2 3 8" xfId="16901"/>
    <cellStyle name="Normal 42 2 2 2 3 8" xfId="16902"/>
    <cellStyle name="Normal 43 2 2 2 3 8" xfId="16903"/>
    <cellStyle name="Normal 44 2 2 2 3 8" xfId="16904"/>
    <cellStyle name="Normal 45 2 2 2 3 8" xfId="16905"/>
    <cellStyle name="Normal 46 2 2 2 3 8" xfId="16906"/>
    <cellStyle name="Normal 47 2 2 2 3 8" xfId="16907"/>
    <cellStyle name="Normal 51 2 2 3 8" xfId="16908"/>
    <cellStyle name="Normal 52 2 2 3 8" xfId="16909"/>
    <cellStyle name="Normal 53 2 2 3 8" xfId="16910"/>
    <cellStyle name="Normal 55 2 2 3 8" xfId="16911"/>
    <cellStyle name="Normal 56 2 2 3 8" xfId="16912"/>
    <cellStyle name="Normal 57 2 2 3 8" xfId="16913"/>
    <cellStyle name="Normal 6 2 3 2 2 3 8" xfId="16914"/>
    <cellStyle name="Normal 6 3 2 2 3 8" xfId="16915"/>
    <cellStyle name="Normal 60 2 2 3 8" xfId="16916"/>
    <cellStyle name="Normal 64 2 2 3 8" xfId="16917"/>
    <cellStyle name="Normal 65 2 2 3 8" xfId="16918"/>
    <cellStyle name="Normal 66 2 2 3 8" xfId="16919"/>
    <cellStyle name="Normal 67 2 2 3 8" xfId="16920"/>
    <cellStyle name="Normal 7 6 2 2 3 8" xfId="16921"/>
    <cellStyle name="Normal 71 2 2 3 8" xfId="16922"/>
    <cellStyle name="Normal 72 2 2 3 8" xfId="16923"/>
    <cellStyle name="Normal 73 2 2 3 8" xfId="16924"/>
    <cellStyle name="Normal 74 2 2 3 8" xfId="16925"/>
    <cellStyle name="Normal 76 2 2 3 8" xfId="16926"/>
    <cellStyle name="Normal 8 3 2 2 3 8" xfId="16927"/>
    <cellStyle name="Normal 81 2 2 3 8" xfId="16928"/>
    <cellStyle name="Normal 78 4 2 8" xfId="16929"/>
    <cellStyle name="Normal 5 3 4 2 8" xfId="16930"/>
    <cellStyle name="Normal 80 4 2 8" xfId="16931"/>
    <cellStyle name="Normal 79 4 2 8" xfId="16932"/>
    <cellStyle name="Normal 6 8 4 2 8" xfId="16933"/>
    <cellStyle name="Normal 5 2 4 2 8" xfId="16934"/>
    <cellStyle name="Normal 6 2 9 2 8" xfId="16935"/>
    <cellStyle name="Comma 2 2 3 4 2 8" xfId="16936"/>
    <cellStyle name="Comma 2 3 6 4 2 8" xfId="16937"/>
    <cellStyle name="Normal 18 2 4 2 8" xfId="16938"/>
    <cellStyle name="Normal 19 2 4 2 8" xfId="16939"/>
    <cellStyle name="Normal 2 2 3 4 2 8" xfId="16940"/>
    <cellStyle name="Normal 2 3 6 4 2 8" xfId="16941"/>
    <cellStyle name="Normal 2 3 2 4 2 8" xfId="16942"/>
    <cellStyle name="Normal 2 3 4 4 2 8" xfId="16943"/>
    <cellStyle name="Normal 2 3 5 4 2 8" xfId="16944"/>
    <cellStyle name="Normal 2 4 2 4 2 8" xfId="16945"/>
    <cellStyle name="Normal 2 5 4 2 8" xfId="16946"/>
    <cellStyle name="Normal 28 3 4 2 8" xfId="16947"/>
    <cellStyle name="Normal 3 2 2 4 2 8" xfId="16948"/>
    <cellStyle name="Normal 3 3 4 2 8" xfId="16949"/>
    <cellStyle name="Normal 30 3 4 2 8" xfId="16950"/>
    <cellStyle name="Normal 4 2 4 2 8" xfId="16951"/>
    <cellStyle name="Normal 40 2 4 2 8" xfId="16952"/>
    <cellStyle name="Normal 41 2 4 2 8" xfId="16953"/>
    <cellStyle name="Normal 42 2 4 2 8" xfId="16954"/>
    <cellStyle name="Normal 43 2 4 2 8" xfId="16955"/>
    <cellStyle name="Normal 44 2 4 2 8" xfId="16956"/>
    <cellStyle name="Normal 45 2 4 2 8" xfId="16957"/>
    <cellStyle name="Normal 46 2 4 2 8" xfId="16958"/>
    <cellStyle name="Normal 47 2 4 2 8" xfId="16959"/>
    <cellStyle name="Normal 51 4 2 8" xfId="16960"/>
    <cellStyle name="Normal 52 4 2 8" xfId="16961"/>
    <cellStyle name="Normal 53 4 2 8" xfId="16962"/>
    <cellStyle name="Normal 55 4 2 8" xfId="16963"/>
    <cellStyle name="Normal 56 4 2 8" xfId="16964"/>
    <cellStyle name="Normal 57 4 2 8" xfId="16965"/>
    <cellStyle name="Normal 6 2 3 4 2 8" xfId="16966"/>
    <cellStyle name="Normal 6 3 4 2 8" xfId="16967"/>
    <cellStyle name="Normal 60 4 2 8" xfId="16968"/>
    <cellStyle name="Normal 64 4 2 8" xfId="16969"/>
    <cellStyle name="Normal 65 4 2 8" xfId="16970"/>
    <cellStyle name="Normal 66 4 2 8" xfId="16971"/>
    <cellStyle name="Normal 67 4 2 8" xfId="16972"/>
    <cellStyle name="Normal 7 6 4 2 8" xfId="16973"/>
    <cellStyle name="Normal 71 4 2 8" xfId="16974"/>
    <cellStyle name="Normal 72 4 2 8" xfId="16975"/>
    <cellStyle name="Normal 73 4 2 8" xfId="16976"/>
    <cellStyle name="Normal 74 4 2 8" xfId="16977"/>
    <cellStyle name="Normal 76 4 2 8" xfId="16978"/>
    <cellStyle name="Normal 8 3 4 2 8" xfId="16979"/>
    <cellStyle name="Normal 81 4 2 8" xfId="16980"/>
    <cellStyle name="Normal 78 2 3 2 8" xfId="16981"/>
    <cellStyle name="Normal 5 3 2 3 2 8" xfId="16982"/>
    <cellStyle name="Normal 80 2 3 2 8" xfId="16983"/>
    <cellStyle name="Normal 79 2 3 2 8" xfId="16984"/>
    <cellStyle name="Normal 6 8 2 3 2 8" xfId="16985"/>
    <cellStyle name="Normal 5 2 2 3 2 8" xfId="16986"/>
    <cellStyle name="Normal 6 2 7 3 2 8" xfId="16987"/>
    <cellStyle name="Comma 2 2 3 2 3 2 8" xfId="16988"/>
    <cellStyle name="Comma 2 3 6 2 3 2 8" xfId="16989"/>
    <cellStyle name="Normal 18 2 2 3 2 8" xfId="16990"/>
    <cellStyle name="Normal 19 2 2 3 2 8" xfId="16991"/>
    <cellStyle name="Normal 2 2 3 2 3 2 8" xfId="16992"/>
    <cellStyle name="Normal 2 3 6 2 3 2 8" xfId="16993"/>
    <cellStyle name="Normal 2 3 2 2 3 2 8" xfId="16994"/>
    <cellStyle name="Normal 2 3 4 2 3 2 8" xfId="16995"/>
    <cellStyle name="Normal 2 3 5 2 3 2 8" xfId="16996"/>
    <cellStyle name="Normal 2 4 2 2 3 2 8" xfId="16997"/>
    <cellStyle name="Normal 2 5 2 3 2 8" xfId="16998"/>
    <cellStyle name="Normal 28 3 2 3 2 8" xfId="16999"/>
    <cellStyle name="Normal 3 2 2 2 3 2 8" xfId="17000"/>
    <cellStyle name="Normal 3 3 2 3 2 8" xfId="17001"/>
    <cellStyle name="Normal 30 3 2 3 2 8" xfId="17002"/>
    <cellStyle name="Normal 4 2 2 3 2 8" xfId="17003"/>
    <cellStyle name="Normal 40 2 2 3 2 8" xfId="17004"/>
    <cellStyle name="Normal 41 2 2 3 2 8" xfId="17005"/>
    <cellStyle name="Normal 42 2 2 3 2 8" xfId="17006"/>
    <cellStyle name="Normal 43 2 2 3 2 8" xfId="17007"/>
    <cellStyle name="Normal 44 2 2 3 2 8" xfId="17008"/>
    <cellStyle name="Normal 45 2 2 3 2 8" xfId="17009"/>
    <cellStyle name="Normal 46 2 2 3 2 8" xfId="17010"/>
    <cellStyle name="Normal 47 2 2 3 2 8" xfId="17011"/>
    <cellStyle name="Normal 51 2 3 2 8" xfId="17012"/>
    <cellStyle name="Normal 52 2 3 2 8" xfId="17013"/>
    <cellStyle name="Normal 53 2 3 2 8" xfId="17014"/>
    <cellStyle name="Normal 55 2 3 2 8" xfId="17015"/>
    <cellStyle name="Normal 56 2 3 2 8" xfId="17016"/>
    <cellStyle name="Normal 57 2 3 2 8" xfId="17017"/>
    <cellStyle name="Normal 6 2 3 2 3 2 8" xfId="17018"/>
    <cellStyle name="Normal 6 3 2 3 2 8" xfId="17019"/>
    <cellStyle name="Normal 60 2 3 2 8" xfId="17020"/>
    <cellStyle name="Normal 64 2 3 2 8" xfId="17021"/>
    <cellStyle name="Normal 65 2 3 2 8" xfId="17022"/>
    <cellStyle name="Normal 66 2 3 2 8" xfId="17023"/>
    <cellStyle name="Normal 67 2 3 2 8" xfId="17024"/>
    <cellStyle name="Normal 7 6 2 3 2 8" xfId="17025"/>
    <cellStyle name="Normal 71 2 3 2 8" xfId="17026"/>
    <cellStyle name="Normal 72 2 3 2 8" xfId="17027"/>
    <cellStyle name="Normal 73 2 3 2 8" xfId="17028"/>
    <cellStyle name="Normal 74 2 3 2 8" xfId="17029"/>
    <cellStyle name="Normal 76 2 3 2 8" xfId="17030"/>
    <cellStyle name="Normal 8 3 2 3 2 8" xfId="17031"/>
    <cellStyle name="Normal 81 2 3 2 8" xfId="17032"/>
    <cellStyle name="Normal 78 3 2 2 8" xfId="17033"/>
    <cellStyle name="Normal 5 3 3 2 2 8" xfId="17034"/>
    <cellStyle name="Normal 80 3 2 2 8" xfId="17035"/>
    <cellStyle name="Normal 79 3 2 2 8" xfId="17036"/>
    <cellStyle name="Normal 6 8 3 2 2 8" xfId="17037"/>
    <cellStyle name="Normal 5 2 3 2 2 8" xfId="17038"/>
    <cellStyle name="Normal 6 2 8 2 2 8" xfId="17039"/>
    <cellStyle name="Comma 2 2 3 3 2 2 8" xfId="17040"/>
    <cellStyle name="Comma 2 3 6 3 2 2 8" xfId="17041"/>
    <cellStyle name="Normal 18 2 3 2 2 8" xfId="17042"/>
    <cellStyle name="Normal 19 2 3 2 2 8" xfId="17043"/>
    <cellStyle name="Normal 2 2 3 3 2 2 8" xfId="17044"/>
    <cellStyle name="Normal 2 3 6 3 2 2 8" xfId="17045"/>
    <cellStyle name="Normal 2 3 2 3 2 2 8" xfId="17046"/>
    <cellStyle name="Normal 2 3 4 3 2 2 8" xfId="17047"/>
    <cellStyle name="Normal 2 3 5 3 2 2 8" xfId="17048"/>
    <cellStyle name="Normal 2 4 2 3 2 2 8" xfId="17049"/>
    <cellStyle name="Normal 2 5 3 2 2 8" xfId="17050"/>
    <cellStyle name="Normal 28 3 3 2 2 8" xfId="17051"/>
    <cellStyle name="Normal 3 2 2 3 2 2 8" xfId="17052"/>
    <cellStyle name="Normal 3 3 3 2 2 8" xfId="17053"/>
    <cellStyle name="Normal 30 3 3 2 2 8" xfId="17054"/>
    <cellStyle name="Normal 4 2 3 2 2 8" xfId="17055"/>
    <cellStyle name="Normal 40 2 3 2 2 8" xfId="17056"/>
    <cellStyle name="Normal 41 2 3 2 2 8" xfId="17057"/>
    <cellStyle name="Normal 42 2 3 2 2 8" xfId="17058"/>
    <cellStyle name="Normal 43 2 3 2 2 8" xfId="17059"/>
    <cellStyle name="Normal 44 2 3 2 2 8" xfId="17060"/>
    <cellStyle name="Normal 45 2 3 2 2 8" xfId="17061"/>
    <cellStyle name="Normal 46 2 3 2 2 8" xfId="17062"/>
    <cellStyle name="Normal 47 2 3 2 2 8" xfId="17063"/>
    <cellStyle name="Normal 51 3 2 2 8" xfId="17064"/>
    <cellStyle name="Normal 52 3 2 2 8" xfId="17065"/>
    <cellStyle name="Normal 53 3 2 2 8" xfId="17066"/>
    <cellStyle name="Normal 55 3 2 2 8" xfId="17067"/>
    <cellStyle name="Normal 56 3 2 2 8" xfId="17068"/>
    <cellStyle name="Normal 57 3 2 2 8" xfId="17069"/>
    <cellStyle name="Normal 6 2 3 3 2 2 8" xfId="17070"/>
    <cellStyle name="Normal 6 3 3 2 2 8" xfId="17071"/>
    <cellStyle name="Normal 60 3 2 2 8" xfId="17072"/>
    <cellStyle name="Normal 64 3 2 2 8" xfId="17073"/>
    <cellStyle name="Normal 65 3 2 2 8" xfId="17074"/>
    <cellStyle name="Normal 66 3 2 2 8" xfId="17075"/>
    <cellStyle name="Normal 67 3 2 2 8" xfId="17076"/>
    <cellStyle name="Normal 7 6 3 2 2 8" xfId="17077"/>
    <cellStyle name="Normal 71 3 2 2 8" xfId="17078"/>
    <cellStyle name="Normal 72 3 2 2 8" xfId="17079"/>
    <cellStyle name="Normal 73 3 2 2 8" xfId="17080"/>
    <cellStyle name="Normal 74 3 2 2 8" xfId="17081"/>
    <cellStyle name="Normal 76 3 2 2 8" xfId="17082"/>
    <cellStyle name="Normal 8 3 3 2 2 8" xfId="17083"/>
    <cellStyle name="Normal 81 3 2 2 8" xfId="17084"/>
    <cellStyle name="Normal 78 2 2 2 2 8" xfId="17085"/>
    <cellStyle name="Normal 5 3 2 2 2 2 8" xfId="17086"/>
    <cellStyle name="Normal 80 2 2 2 2 8" xfId="17087"/>
    <cellStyle name="Normal 79 2 2 2 2 8" xfId="17088"/>
    <cellStyle name="Normal 6 8 2 2 2 2 8" xfId="17089"/>
    <cellStyle name="Normal 5 2 2 2 2 2 8" xfId="17090"/>
    <cellStyle name="Normal 6 2 7 2 2 2 8" xfId="17091"/>
    <cellStyle name="Comma 2 2 3 2 2 2 2 8" xfId="17092"/>
    <cellStyle name="Comma 2 3 6 2 2 2 2 8" xfId="17093"/>
    <cellStyle name="Normal 18 2 2 2 2 2 8" xfId="17094"/>
    <cellStyle name="Normal 19 2 2 2 2 2 8" xfId="17095"/>
    <cellStyle name="Normal 2 2 3 2 2 2 2 8" xfId="17096"/>
    <cellStyle name="Normal 2 3 6 2 2 2 2 8" xfId="17097"/>
    <cellStyle name="Normal 2 3 2 2 2 2 2 8" xfId="17098"/>
    <cellStyle name="Normal 2 3 4 2 2 2 2 8" xfId="17099"/>
    <cellStyle name="Normal 2 3 5 2 2 2 2 8" xfId="17100"/>
    <cellStyle name="Normal 2 4 2 2 2 2 2 8" xfId="17101"/>
    <cellStyle name="Normal 2 5 2 2 2 2 8" xfId="17102"/>
    <cellStyle name="Normal 28 3 2 2 2 2 8" xfId="17103"/>
    <cellStyle name="Normal 3 2 2 2 2 2 2 8" xfId="17104"/>
    <cellStyle name="Normal 3 3 2 2 2 2 8" xfId="17105"/>
    <cellStyle name="Normal 30 3 2 2 2 2 8" xfId="17106"/>
    <cellStyle name="Normal 4 2 2 2 2 2 8" xfId="17107"/>
    <cellStyle name="Normal 40 2 2 2 2 2 8" xfId="17108"/>
    <cellStyle name="Normal 41 2 2 2 2 2 8" xfId="17109"/>
    <cellStyle name="Normal 42 2 2 2 2 2 8" xfId="17110"/>
    <cellStyle name="Normal 43 2 2 2 2 2 8" xfId="17111"/>
    <cellStyle name="Normal 44 2 2 2 2 2 8" xfId="17112"/>
    <cellStyle name="Normal 45 2 2 2 2 2 8" xfId="17113"/>
    <cellStyle name="Normal 46 2 2 2 2 2 8" xfId="17114"/>
    <cellStyle name="Normal 47 2 2 2 2 2 8" xfId="17115"/>
    <cellStyle name="Normal 51 2 2 2 2 8" xfId="17116"/>
    <cellStyle name="Normal 52 2 2 2 2 8" xfId="17117"/>
    <cellStyle name="Normal 53 2 2 2 2 8" xfId="17118"/>
    <cellStyle name="Normal 55 2 2 2 2 8" xfId="17119"/>
    <cellStyle name="Normal 56 2 2 2 2 8" xfId="17120"/>
    <cellStyle name="Normal 57 2 2 2 2 8" xfId="17121"/>
    <cellStyle name="Normal 6 2 3 2 2 2 2 8" xfId="17122"/>
    <cellStyle name="Normal 6 3 2 2 2 2 8" xfId="17123"/>
    <cellStyle name="Normal 60 2 2 2 2 8" xfId="17124"/>
    <cellStyle name="Normal 64 2 2 2 2 8" xfId="17125"/>
    <cellStyle name="Normal 65 2 2 2 2 8" xfId="17126"/>
    <cellStyle name="Normal 66 2 2 2 2 8" xfId="17127"/>
    <cellStyle name="Normal 67 2 2 2 2 8" xfId="17128"/>
    <cellStyle name="Normal 7 6 2 2 2 2 8" xfId="17129"/>
    <cellStyle name="Normal 71 2 2 2 2 8" xfId="17130"/>
    <cellStyle name="Normal 72 2 2 2 2 8" xfId="17131"/>
    <cellStyle name="Normal 73 2 2 2 2 8" xfId="17132"/>
    <cellStyle name="Normal 74 2 2 2 2 8" xfId="17133"/>
    <cellStyle name="Normal 76 2 2 2 2 8" xfId="17134"/>
    <cellStyle name="Normal 8 3 2 2 2 2 8" xfId="17135"/>
    <cellStyle name="Normal 81 2 2 2 2 8" xfId="17136"/>
    <cellStyle name="Normal 95 7" xfId="17137"/>
    <cellStyle name="Normal 78 6 7" xfId="17138"/>
    <cellStyle name="Normal 96 7" xfId="17139"/>
    <cellStyle name="Normal 5 3 6 7" xfId="17140"/>
    <cellStyle name="Normal 80 6 7" xfId="17141"/>
    <cellStyle name="Normal 79 6 7" xfId="17142"/>
    <cellStyle name="Normal 6 8 6 7" xfId="17143"/>
    <cellStyle name="Normal 5 2 6 7" xfId="17144"/>
    <cellStyle name="Normal 6 2 11 7" xfId="17145"/>
    <cellStyle name="Comma 2 2 3 6 7" xfId="17146"/>
    <cellStyle name="Comma 2 3 6 6 7" xfId="17147"/>
    <cellStyle name="Normal 18 2 6 7" xfId="17148"/>
    <cellStyle name="Normal 19 2 6 7" xfId="17149"/>
    <cellStyle name="Normal 2 2 3 6 7" xfId="17150"/>
    <cellStyle name="Normal 2 3 6 6 7" xfId="17151"/>
    <cellStyle name="Normal 2 3 2 6 7" xfId="17152"/>
    <cellStyle name="Normal 2 3 4 6 7" xfId="17153"/>
    <cellStyle name="Normal 2 3 5 6 7" xfId="17154"/>
    <cellStyle name="Normal 2 4 2 6 7" xfId="17155"/>
    <cellStyle name="Normal 2 5 6 7" xfId="17156"/>
    <cellStyle name="Normal 28 3 6 7" xfId="17157"/>
    <cellStyle name="Normal 3 2 2 6 7" xfId="17158"/>
    <cellStyle name="Normal 3 3 6 7" xfId="17159"/>
    <cellStyle name="Normal 30 3 6 7" xfId="17160"/>
    <cellStyle name="Normal 4 2 6 7" xfId="17161"/>
    <cellStyle name="Normal 40 2 6 7" xfId="17162"/>
    <cellStyle name="Normal 41 2 6 7" xfId="17163"/>
    <cellStyle name="Normal 42 2 6 7" xfId="17164"/>
    <cellStyle name="Normal 43 2 6 7" xfId="17165"/>
    <cellStyle name="Normal 44 2 6 7" xfId="17166"/>
    <cellStyle name="Normal 45 2 6 7" xfId="17167"/>
    <cellStyle name="Normal 46 2 6 7" xfId="17168"/>
    <cellStyle name="Normal 47 2 6 7" xfId="17169"/>
    <cellStyle name="Normal 51 6 7" xfId="17170"/>
    <cellStyle name="Normal 52 6 7" xfId="17171"/>
    <cellStyle name="Normal 53 6 7" xfId="17172"/>
    <cellStyle name="Normal 55 6 7" xfId="17173"/>
    <cellStyle name="Normal 56 6 7" xfId="17174"/>
    <cellStyle name="Normal 57 6 7" xfId="17175"/>
    <cellStyle name="Normal 6 2 3 6 7" xfId="17176"/>
    <cellStyle name="Normal 6 3 6 7" xfId="17177"/>
    <cellStyle name="Normal 60 6 7" xfId="17178"/>
    <cellStyle name="Normal 64 6 7" xfId="17179"/>
    <cellStyle name="Normal 65 6 7" xfId="17180"/>
    <cellStyle name="Normal 66 6 7" xfId="17181"/>
    <cellStyle name="Normal 67 6 7" xfId="17182"/>
    <cellStyle name="Normal 7 6 6 7" xfId="17183"/>
    <cellStyle name="Normal 71 6 7" xfId="17184"/>
    <cellStyle name="Normal 72 6 7" xfId="17185"/>
    <cellStyle name="Normal 73 6 7" xfId="17186"/>
    <cellStyle name="Normal 74 6 7" xfId="17187"/>
    <cellStyle name="Normal 76 6 7" xfId="17188"/>
    <cellStyle name="Normal 8 3 6 7" xfId="17189"/>
    <cellStyle name="Normal 81 6 7" xfId="17190"/>
    <cellStyle name="Normal 78 2 5 7" xfId="17191"/>
    <cellStyle name="Normal 5 3 2 5 7" xfId="17192"/>
    <cellStyle name="Normal 80 2 5 7" xfId="17193"/>
    <cellStyle name="Normal 79 2 5 7" xfId="17194"/>
    <cellStyle name="Normal 6 8 2 5 7" xfId="17195"/>
    <cellStyle name="Normal 5 2 2 5 7" xfId="17196"/>
    <cellStyle name="Normal 6 2 7 5 7" xfId="17197"/>
    <cellStyle name="Comma 2 2 3 2 5 7" xfId="17198"/>
    <cellStyle name="Comma 2 3 6 2 5 7" xfId="17199"/>
    <cellStyle name="Normal 18 2 2 5 7" xfId="17200"/>
    <cellStyle name="Normal 19 2 2 5 7" xfId="17201"/>
    <cellStyle name="Normal 2 2 3 2 5 7" xfId="17202"/>
    <cellStyle name="Normal 2 3 6 2 5 7" xfId="17203"/>
    <cellStyle name="Normal 2 3 2 2 5 7" xfId="17204"/>
    <cellStyle name="Normal 2 3 4 2 5 7" xfId="17205"/>
    <cellStyle name="Normal 2 3 5 2 5 7" xfId="17206"/>
    <cellStyle name="Normal 2 4 2 2 5 7" xfId="17207"/>
    <cellStyle name="Normal 2 5 2 5 7" xfId="17208"/>
    <cellStyle name="Normal 28 3 2 5 7" xfId="17209"/>
    <cellStyle name="Normal 3 2 2 2 5 7" xfId="17210"/>
    <cellStyle name="Normal 3 3 2 5 7" xfId="17211"/>
    <cellStyle name="Normal 30 3 2 5 7" xfId="17212"/>
    <cellStyle name="Normal 4 2 2 5 7" xfId="17213"/>
    <cellStyle name="Normal 40 2 2 5 7" xfId="17214"/>
    <cellStyle name="Normal 41 2 2 5 7" xfId="17215"/>
    <cellStyle name="Normal 42 2 2 5 7" xfId="17216"/>
    <cellStyle name="Normal 43 2 2 5 7" xfId="17217"/>
    <cellStyle name="Normal 44 2 2 5 7" xfId="17218"/>
    <cellStyle name="Normal 45 2 2 5 7" xfId="17219"/>
    <cellStyle name="Normal 46 2 2 5 7" xfId="17220"/>
    <cellStyle name="Normal 47 2 2 5 7" xfId="17221"/>
    <cellStyle name="Normal 51 2 5 7" xfId="17222"/>
    <cellStyle name="Normal 52 2 5 7" xfId="17223"/>
    <cellStyle name="Normal 53 2 5 7" xfId="17224"/>
    <cellStyle name="Normal 55 2 5 7" xfId="17225"/>
    <cellStyle name="Normal 56 2 5 7" xfId="17226"/>
    <cellStyle name="Normal 57 2 5 7" xfId="17227"/>
    <cellStyle name="Normal 6 2 3 2 5 7" xfId="17228"/>
    <cellStyle name="Normal 6 3 2 5 7" xfId="17229"/>
    <cellStyle name="Normal 60 2 5 7" xfId="17230"/>
    <cellStyle name="Normal 64 2 5 7" xfId="17231"/>
    <cellStyle name="Normal 65 2 5 7" xfId="17232"/>
    <cellStyle name="Normal 66 2 5 7" xfId="17233"/>
    <cellStyle name="Normal 67 2 5 7" xfId="17234"/>
    <cellStyle name="Normal 7 6 2 5 7" xfId="17235"/>
    <cellStyle name="Normal 71 2 5 7" xfId="17236"/>
    <cellStyle name="Normal 72 2 5 7" xfId="17237"/>
    <cellStyle name="Normal 73 2 5 7" xfId="17238"/>
    <cellStyle name="Normal 74 2 5 7" xfId="17239"/>
    <cellStyle name="Normal 76 2 5 7" xfId="17240"/>
    <cellStyle name="Normal 8 3 2 5 7" xfId="17241"/>
    <cellStyle name="Normal 81 2 5 7" xfId="17242"/>
    <cellStyle name="Normal 78 3 4 7" xfId="17243"/>
    <cellStyle name="Normal 5 3 3 4 7" xfId="17244"/>
    <cellStyle name="Normal 80 3 4 7" xfId="17245"/>
    <cellStyle name="Normal 79 3 4 7" xfId="17246"/>
    <cellStyle name="Normal 6 8 3 4 7" xfId="17247"/>
    <cellStyle name="Normal 5 2 3 4 7" xfId="17248"/>
    <cellStyle name="Normal 6 2 8 4 7" xfId="17249"/>
    <cellStyle name="Comma 2 2 3 3 4 7" xfId="17250"/>
    <cellStyle name="Comma 2 3 6 3 4 7" xfId="17251"/>
    <cellStyle name="Normal 18 2 3 4 7" xfId="17252"/>
    <cellStyle name="Normal 19 2 3 4 7" xfId="17253"/>
    <cellStyle name="Normal 2 2 3 3 4 7" xfId="17254"/>
    <cellStyle name="Normal 2 3 6 3 4 7" xfId="17255"/>
    <cellStyle name="Normal 2 3 2 3 4 7" xfId="17256"/>
    <cellStyle name="Normal 2 3 4 3 4 7" xfId="17257"/>
    <cellStyle name="Normal 2 3 5 3 4 7" xfId="17258"/>
    <cellStyle name="Normal 2 4 2 3 4 7" xfId="17259"/>
    <cellStyle name="Normal 2 5 3 4 7" xfId="17260"/>
    <cellStyle name="Normal 28 3 3 4 7" xfId="17261"/>
    <cellStyle name="Normal 3 2 2 3 4 7" xfId="17262"/>
    <cellStyle name="Normal 3 3 3 4 7" xfId="17263"/>
    <cellStyle name="Normal 30 3 3 4 7" xfId="17264"/>
    <cellStyle name="Normal 4 2 3 4 7" xfId="17265"/>
    <cellStyle name="Normal 40 2 3 4 7" xfId="17266"/>
    <cellStyle name="Normal 41 2 3 4 7" xfId="17267"/>
    <cellStyle name="Normal 42 2 3 4 7" xfId="17268"/>
    <cellStyle name="Normal 43 2 3 4 7" xfId="17269"/>
    <cellStyle name="Normal 44 2 3 4 7" xfId="17270"/>
    <cellStyle name="Normal 45 2 3 4 7" xfId="17271"/>
    <cellStyle name="Normal 46 2 3 4 7" xfId="17272"/>
    <cellStyle name="Normal 47 2 3 4 7" xfId="17273"/>
    <cellStyle name="Normal 51 3 4 7" xfId="17274"/>
    <cellStyle name="Normal 52 3 4 7" xfId="17275"/>
    <cellStyle name="Normal 53 3 4 7" xfId="17276"/>
    <cellStyle name="Normal 55 3 4 7" xfId="17277"/>
    <cellStyle name="Normal 56 3 4 7" xfId="17278"/>
    <cellStyle name="Normal 57 3 4 7" xfId="17279"/>
    <cellStyle name="Normal 6 2 3 3 4 7" xfId="17280"/>
    <cellStyle name="Normal 6 3 3 4 7" xfId="17281"/>
    <cellStyle name="Normal 60 3 4 7" xfId="17282"/>
    <cellStyle name="Normal 64 3 4 7" xfId="17283"/>
    <cellStyle name="Normal 65 3 4 7" xfId="17284"/>
    <cellStyle name="Normal 66 3 4 7" xfId="17285"/>
    <cellStyle name="Normal 67 3 4 7" xfId="17286"/>
    <cellStyle name="Normal 7 6 3 4 7" xfId="17287"/>
    <cellStyle name="Normal 71 3 4 7" xfId="17288"/>
    <cellStyle name="Normal 72 3 4 7" xfId="17289"/>
    <cellStyle name="Normal 73 3 4 7" xfId="17290"/>
    <cellStyle name="Normal 74 3 4 7" xfId="17291"/>
    <cellStyle name="Normal 76 3 4 7" xfId="17292"/>
    <cellStyle name="Normal 8 3 3 4 7" xfId="17293"/>
    <cellStyle name="Normal 81 3 4 7" xfId="17294"/>
    <cellStyle name="Normal 78 2 2 4 7" xfId="17295"/>
    <cellStyle name="Normal 5 3 2 2 4 7" xfId="17296"/>
    <cellStyle name="Normal 80 2 2 4 7" xfId="17297"/>
    <cellStyle name="Normal 79 2 2 4 7" xfId="17298"/>
    <cellStyle name="Normal 6 8 2 2 4 7" xfId="17299"/>
    <cellStyle name="Normal 5 2 2 2 4 7" xfId="17300"/>
    <cellStyle name="Normal 6 2 7 2 4 7" xfId="17301"/>
    <cellStyle name="Comma 2 2 3 2 2 4 7" xfId="17302"/>
    <cellStyle name="Comma 2 3 6 2 2 4 7" xfId="17303"/>
    <cellStyle name="Normal 18 2 2 2 4 7" xfId="17304"/>
    <cellStyle name="Normal 19 2 2 2 4 7" xfId="17305"/>
    <cellStyle name="Normal 2 2 3 2 2 4 7" xfId="17306"/>
    <cellStyle name="Normal 2 3 6 2 2 4 7" xfId="17307"/>
    <cellStyle name="Normal 2 3 2 2 2 4 7" xfId="17308"/>
    <cellStyle name="Normal 2 3 4 2 2 4 7" xfId="17309"/>
    <cellStyle name="Normal 2 3 5 2 2 4 7" xfId="17310"/>
    <cellStyle name="Normal 2 4 2 2 2 4 7" xfId="17311"/>
    <cellStyle name="Normal 2 5 2 2 4 7" xfId="17312"/>
    <cellStyle name="Normal 28 3 2 2 4 7" xfId="17313"/>
    <cellStyle name="Normal 3 2 2 2 2 4 7" xfId="17314"/>
    <cellStyle name="Normal 3 3 2 2 4 7" xfId="17315"/>
    <cellStyle name="Normal 30 3 2 2 4 7" xfId="17316"/>
    <cellStyle name="Normal 4 2 2 2 4 7" xfId="17317"/>
    <cellStyle name="Normal 40 2 2 2 4 7" xfId="17318"/>
    <cellStyle name="Normal 41 2 2 2 4 7" xfId="17319"/>
    <cellStyle name="Normal 42 2 2 2 4 7" xfId="17320"/>
    <cellStyle name="Normal 43 2 2 2 4 7" xfId="17321"/>
    <cellStyle name="Normal 44 2 2 2 4 7" xfId="17322"/>
    <cellStyle name="Normal 45 2 2 2 4 7" xfId="17323"/>
    <cellStyle name="Normal 46 2 2 2 4 7" xfId="17324"/>
    <cellStyle name="Normal 47 2 2 2 4 7" xfId="17325"/>
    <cellStyle name="Normal 51 2 2 4 7" xfId="17326"/>
    <cellStyle name="Normal 52 2 2 4 7" xfId="17327"/>
    <cellStyle name="Normal 53 2 2 4 7" xfId="17328"/>
    <cellStyle name="Normal 55 2 2 4 7" xfId="17329"/>
    <cellStyle name="Normal 56 2 2 4 7" xfId="17330"/>
    <cellStyle name="Normal 57 2 2 4 7" xfId="17331"/>
    <cellStyle name="Normal 6 2 3 2 2 4 7" xfId="17332"/>
    <cellStyle name="Normal 6 3 2 2 4 7" xfId="17333"/>
    <cellStyle name="Normal 60 2 2 4 7" xfId="17334"/>
    <cellStyle name="Normal 64 2 2 4 7" xfId="17335"/>
    <cellStyle name="Normal 65 2 2 4 7" xfId="17336"/>
    <cellStyle name="Normal 66 2 2 4 7" xfId="17337"/>
    <cellStyle name="Normal 67 2 2 4 7" xfId="17338"/>
    <cellStyle name="Normal 7 6 2 2 4 7" xfId="17339"/>
    <cellStyle name="Normal 71 2 2 4 7" xfId="17340"/>
    <cellStyle name="Normal 72 2 2 4 7" xfId="17341"/>
    <cellStyle name="Normal 73 2 2 4 7" xfId="17342"/>
    <cellStyle name="Normal 74 2 2 4 7" xfId="17343"/>
    <cellStyle name="Normal 76 2 2 4 7" xfId="17344"/>
    <cellStyle name="Normal 8 3 2 2 4 7" xfId="17345"/>
    <cellStyle name="Normal 81 2 2 4 7" xfId="17346"/>
    <cellStyle name="Normal 78 4 3 7" xfId="17347"/>
    <cellStyle name="Normal 5 3 4 3 7" xfId="17348"/>
    <cellStyle name="Normal 80 4 3 7" xfId="17349"/>
    <cellStyle name="Normal 79 4 3 7" xfId="17350"/>
    <cellStyle name="Normal 6 8 4 3 7" xfId="17351"/>
    <cellStyle name="Normal 5 2 4 3 7" xfId="17352"/>
    <cellStyle name="Normal 6 2 9 3 7" xfId="17353"/>
    <cellStyle name="Comma 2 2 3 4 3 7" xfId="17354"/>
    <cellStyle name="Comma 2 3 6 4 3 7" xfId="17355"/>
    <cellStyle name="Normal 18 2 4 3 7" xfId="17356"/>
    <cellStyle name="Normal 19 2 4 3 7" xfId="17357"/>
    <cellStyle name="Normal 2 2 3 4 3 7" xfId="17358"/>
    <cellStyle name="Normal 2 3 6 4 3 7" xfId="17359"/>
    <cellStyle name="Normal 2 3 2 4 3 7" xfId="17360"/>
    <cellStyle name="Normal 2 3 4 4 3 7" xfId="17361"/>
    <cellStyle name="Normal 2 3 5 4 3 7" xfId="17362"/>
    <cellStyle name="Normal 2 4 2 4 3 7" xfId="17363"/>
    <cellStyle name="Normal 2 5 4 3 7" xfId="17364"/>
    <cellStyle name="Normal 28 3 4 3 7" xfId="17365"/>
    <cellStyle name="Normal 3 2 2 4 3 7" xfId="17366"/>
    <cellStyle name="Normal 3 3 4 3 7" xfId="17367"/>
    <cellStyle name="Normal 30 3 4 3 7" xfId="17368"/>
    <cellStyle name="Normal 4 2 4 3 7" xfId="17369"/>
    <cellStyle name="Normal 40 2 4 3 7" xfId="17370"/>
    <cellStyle name="Normal 41 2 4 3 7" xfId="17371"/>
    <cellStyle name="Normal 42 2 4 3 7" xfId="17372"/>
    <cellStyle name="Normal 43 2 4 3 7" xfId="17373"/>
    <cellStyle name="Normal 44 2 4 3 7" xfId="17374"/>
    <cellStyle name="Normal 45 2 4 3 7" xfId="17375"/>
    <cellStyle name="Normal 46 2 4 3 7" xfId="17376"/>
    <cellStyle name="Normal 47 2 4 3 7" xfId="17377"/>
    <cellStyle name="Normal 51 4 3 7" xfId="17378"/>
    <cellStyle name="Normal 52 4 3 7" xfId="17379"/>
    <cellStyle name="Normal 53 4 3 7" xfId="17380"/>
    <cellStyle name="Normal 55 4 3 7" xfId="17381"/>
    <cellStyle name="Normal 56 4 3 7" xfId="17382"/>
    <cellStyle name="Normal 57 4 3 7" xfId="17383"/>
    <cellStyle name="Normal 6 2 3 4 3 7" xfId="17384"/>
    <cellStyle name="Normal 6 3 4 3 7" xfId="17385"/>
    <cellStyle name="Normal 60 4 3 7" xfId="17386"/>
    <cellStyle name="Normal 64 4 3 7" xfId="17387"/>
    <cellStyle name="Normal 65 4 3 7" xfId="17388"/>
    <cellStyle name="Normal 66 4 3 7" xfId="17389"/>
    <cellStyle name="Normal 67 4 3 7" xfId="17390"/>
    <cellStyle name="Normal 7 6 4 3 7" xfId="17391"/>
    <cellStyle name="Normal 71 4 3 7" xfId="17392"/>
    <cellStyle name="Normal 72 4 3 7" xfId="17393"/>
    <cellStyle name="Normal 73 4 3 7" xfId="17394"/>
    <cellStyle name="Normal 74 4 3 7" xfId="17395"/>
    <cellStyle name="Normal 76 4 3 7" xfId="17396"/>
    <cellStyle name="Normal 8 3 4 3 7" xfId="17397"/>
    <cellStyle name="Normal 81 4 3 7" xfId="17398"/>
    <cellStyle name="Normal 78 2 3 3 7" xfId="17399"/>
    <cellStyle name="Normal 5 3 2 3 3 7" xfId="17400"/>
    <cellStyle name="Normal 80 2 3 3 7" xfId="17401"/>
    <cellStyle name="Normal 79 2 3 3 7" xfId="17402"/>
    <cellStyle name="Normal 6 8 2 3 3 7" xfId="17403"/>
    <cellStyle name="Normal 5 2 2 3 3 7" xfId="17404"/>
    <cellStyle name="Normal 6 2 7 3 3 7" xfId="17405"/>
    <cellStyle name="Comma 2 2 3 2 3 3 7" xfId="17406"/>
    <cellStyle name="Comma 2 3 6 2 3 3 7" xfId="17407"/>
    <cellStyle name="Normal 18 2 2 3 3 7" xfId="17408"/>
    <cellStyle name="Normal 19 2 2 3 3 7" xfId="17409"/>
    <cellStyle name="Normal 2 2 3 2 3 3 7" xfId="17410"/>
    <cellStyle name="Normal 2 3 6 2 3 3 7" xfId="17411"/>
    <cellStyle name="Normal 2 3 2 2 3 3 7" xfId="17412"/>
    <cellStyle name="Normal 2 3 4 2 3 3 7" xfId="17413"/>
    <cellStyle name="Normal 2 3 5 2 3 3 7" xfId="17414"/>
    <cellStyle name="Normal 2 4 2 2 3 3 7" xfId="17415"/>
    <cellStyle name="Normal 2 5 2 3 3 7" xfId="17416"/>
    <cellStyle name="Normal 28 3 2 3 3 7" xfId="17417"/>
    <cellStyle name="Normal 3 2 2 2 3 3 7" xfId="17418"/>
    <cellStyle name="Normal 3 3 2 3 3 7" xfId="17419"/>
    <cellStyle name="Normal 30 3 2 3 3 7" xfId="17420"/>
    <cellStyle name="Normal 4 2 2 3 3 7" xfId="17421"/>
    <cellStyle name="Normal 40 2 2 3 3 7" xfId="17422"/>
    <cellStyle name="Normal 41 2 2 3 3 7" xfId="17423"/>
    <cellStyle name="Normal 42 2 2 3 3 7" xfId="17424"/>
    <cellStyle name="Normal 43 2 2 3 3 7" xfId="17425"/>
    <cellStyle name="Normal 44 2 2 3 3 7" xfId="17426"/>
    <cellStyle name="Normal 45 2 2 3 3 7" xfId="17427"/>
    <cellStyle name="Normal 46 2 2 3 3 7" xfId="17428"/>
    <cellStyle name="Normal 47 2 2 3 3 7" xfId="17429"/>
    <cellStyle name="Normal 51 2 3 3 7" xfId="17430"/>
    <cellStyle name="Normal 52 2 3 3 7" xfId="17431"/>
    <cellStyle name="Normal 53 2 3 3 7" xfId="17432"/>
    <cellStyle name="Normal 55 2 3 3 7" xfId="17433"/>
    <cellStyle name="Normal 56 2 3 3 7" xfId="17434"/>
    <cellStyle name="Normal 57 2 3 3 7" xfId="17435"/>
    <cellStyle name="Normal 6 2 3 2 3 3 7" xfId="17436"/>
    <cellStyle name="Normal 6 3 2 3 3 7" xfId="17437"/>
    <cellStyle name="Normal 60 2 3 3 7" xfId="17438"/>
    <cellStyle name="Normal 64 2 3 3 7" xfId="17439"/>
    <cellStyle name="Normal 65 2 3 3 7" xfId="17440"/>
    <cellStyle name="Normal 66 2 3 3 7" xfId="17441"/>
    <cellStyle name="Normal 67 2 3 3 7" xfId="17442"/>
    <cellStyle name="Normal 7 6 2 3 3 7" xfId="17443"/>
    <cellStyle name="Normal 71 2 3 3 7" xfId="17444"/>
    <cellStyle name="Normal 72 2 3 3 7" xfId="17445"/>
    <cellStyle name="Normal 73 2 3 3 7" xfId="17446"/>
    <cellStyle name="Normal 74 2 3 3 7" xfId="17447"/>
    <cellStyle name="Normal 76 2 3 3 7" xfId="17448"/>
    <cellStyle name="Normal 8 3 2 3 3 7" xfId="17449"/>
    <cellStyle name="Normal 81 2 3 3 7" xfId="17450"/>
    <cellStyle name="Normal 78 3 2 3 7" xfId="17451"/>
    <cellStyle name="Normal 5 3 3 2 3 7" xfId="17452"/>
    <cellStyle name="Normal 80 3 2 3 7" xfId="17453"/>
    <cellStyle name="Normal 79 3 2 3 7" xfId="17454"/>
    <cellStyle name="Normal 6 8 3 2 3 7" xfId="17455"/>
    <cellStyle name="Normal 5 2 3 2 3 7" xfId="17456"/>
    <cellStyle name="Normal 6 2 8 2 3 7" xfId="17457"/>
    <cellStyle name="Comma 2 2 3 3 2 3 7" xfId="17458"/>
    <cellStyle name="Comma 2 3 6 3 2 3 7" xfId="17459"/>
    <cellStyle name="Normal 18 2 3 2 3 7" xfId="17460"/>
    <cellStyle name="Normal 19 2 3 2 3 7" xfId="17461"/>
    <cellStyle name="Normal 2 2 3 3 2 3 7" xfId="17462"/>
    <cellStyle name="Normal 2 3 6 3 2 3 7" xfId="17463"/>
    <cellStyle name="Normal 2 3 2 3 2 3 7" xfId="17464"/>
    <cellStyle name="Normal 2 3 4 3 2 3 7" xfId="17465"/>
    <cellStyle name="Normal 2 3 5 3 2 3 7" xfId="17466"/>
    <cellStyle name="Normal 2 4 2 3 2 3 7" xfId="17467"/>
    <cellStyle name="Normal 2 5 3 2 3 7" xfId="17468"/>
    <cellStyle name="Normal 28 3 3 2 3 7" xfId="17469"/>
    <cellStyle name="Normal 3 2 2 3 2 3 7" xfId="17470"/>
    <cellStyle name="Normal 3 3 3 2 3 7" xfId="17471"/>
    <cellStyle name="Normal 30 3 3 2 3 7" xfId="17472"/>
    <cellStyle name="Normal 4 2 3 2 3 7" xfId="17473"/>
    <cellStyle name="Normal 40 2 3 2 3 7" xfId="17474"/>
    <cellStyle name="Normal 41 2 3 2 3 7" xfId="17475"/>
    <cellStyle name="Normal 42 2 3 2 3 7" xfId="17476"/>
    <cellStyle name="Normal 43 2 3 2 3 7" xfId="17477"/>
    <cellStyle name="Normal 44 2 3 2 3 7" xfId="17478"/>
    <cellStyle name="Normal 45 2 3 2 3 7" xfId="17479"/>
    <cellStyle name="Normal 46 2 3 2 3 7" xfId="17480"/>
    <cellStyle name="Normal 47 2 3 2 3 7" xfId="17481"/>
    <cellStyle name="Normal 51 3 2 3 7" xfId="17482"/>
    <cellStyle name="Normal 52 3 2 3 7" xfId="17483"/>
    <cellStyle name="Normal 53 3 2 3 7" xfId="17484"/>
    <cellStyle name="Normal 55 3 2 3 7" xfId="17485"/>
    <cellStyle name="Normal 56 3 2 3 7" xfId="17486"/>
    <cellStyle name="Normal 57 3 2 3 7" xfId="17487"/>
    <cellStyle name="Normal 6 2 3 3 2 3 7" xfId="17488"/>
    <cellStyle name="Normal 6 3 3 2 3 7" xfId="17489"/>
    <cellStyle name="Normal 60 3 2 3 7" xfId="17490"/>
    <cellStyle name="Normal 64 3 2 3 7" xfId="17491"/>
    <cellStyle name="Normal 65 3 2 3 7" xfId="17492"/>
    <cellStyle name="Normal 66 3 2 3 7" xfId="17493"/>
    <cellStyle name="Normal 67 3 2 3 7" xfId="17494"/>
    <cellStyle name="Normal 7 6 3 2 3 7" xfId="17495"/>
    <cellStyle name="Normal 71 3 2 3 7" xfId="17496"/>
    <cellStyle name="Normal 72 3 2 3 7" xfId="17497"/>
    <cellStyle name="Normal 73 3 2 3 7" xfId="17498"/>
    <cellStyle name="Normal 74 3 2 3 7" xfId="17499"/>
    <cellStyle name="Normal 76 3 2 3 7" xfId="17500"/>
    <cellStyle name="Normal 8 3 3 2 3 7" xfId="17501"/>
    <cellStyle name="Normal 81 3 2 3 7" xfId="17502"/>
    <cellStyle name="Normal 78 2 2 2 3 7" xfId="17503"/>
    <cellStyle name="Normal 5 3 2 2 2 3 7" xfId="17504"/>
    <cellStyle name="Normal 80 2 2 2 3 7" xfId="17505"/>
    <cellStyle name="Normal 79 2 2 2 3 7" xfId="17506"/>
    <cellStyle name="Normal 6 8 2 2 2 3 7" xfId="17507"/>
    <cellStyle name="Normal 5 2 2 2 2 3 7" xfId="17508"/>
    <cellStyle name="Normal 6 2 7 2 2 3 7" xfId="17509"/>
    <cellStyle name="Comma 2 2 3 2 2 2 3 7" xfId="17510"/>
    <cellStyle name="Comma 2 3 6 2 2 2 3 7" xfId="17511"/>
    <cellStyle name="Normal 18 2 2 2 2 3 7" xfId="17512"/>
    <cellStyle name="Normal 19 2 2 2 2 3 7" xfId="17513"/>
    <cellStyle name="Normal 2 2 3 2 2 2 3 7" xfId="17514"/>
    <cellStyle name="Normal 2 3 6 2 2 2 3 7" xfId="17515"/>
    <cellStyle name="Normal 2 3 2 2 2 2 3 7" xfId="17516"/>
    <cellStyle name="Normal 2 3 4 2 2 2 3 7" xfId="17517"/>
    <cellStyle name="Normal 2 3 5 2 2 2 3 7" xfId="17518"/>
    <cellStyle name="Normal 2 4 2 2 2 2 3 7" xfId="17519"/>
    <cellStyle name="Normal 2 5 2 2 2 3 7" xfId="17520"/>
    <cellStyle name="Normal 28 3 2 2 2 3 7" xfId="17521"/>
    <cellStyle name="Normal 3 2 2 2 2 2 3 7" xfId="17522"/>
    <cellStyle name="Normal 3 3 2 2 2 3 7" xfId="17523"/>
    <cellStyle name="Normal 30 3 2 2 2 3 7" xfId="17524"/>
    <cellStyle name="Normal 4 2 2 2 2 3 7" xfId="17525"/>
    <cellStyle name="Normal 40 2 2 2 2 3 7" xfId="17526"/>
    <cellStyle name="Normal 41 2 2 2 2 3 7" xfId="17527"/>
    <cellStyle name="Normal 42 2 2 2 2 3 7" xfId="17528"/>
    <cellStyle name="Normal 43 2 2 2 2 3 7" xfId="17529"/>
    <cellStyle name="Normal 44 2 2 2 2 3 7" xfId="17530"/>
    <cellStyle name="Normal 45 2 2 2 2 3 7" xfId="17531"/>
    <cellStyle name="Normal 46 2 2 2 2 3 7" xfId="17532"/>
    <cellStyle name="Normal 47 2 2 2 2 3 7" xfId="17533"/>
    <cellStyle name="Normal 51 2 2 2 3 7" xfId="17534"/>
    <cellStyle name="Normal 52 2 2 2 3 7" xfId="17535"/>
    <cellStyle name="Normal 53 2 2 2 3 7" xfId="17536"/>
    <cellStyle name="Normal 55 2 2 2 3 7" xfId="17537"/>
    <cellStyle name="Normal 56 2 2 2 3 7" xfId="17538"/>
    <cellStyle name="Normal 57 2 2 2 3 7" xfId="17539"/>
    <cellStyle name="Normal 6 2 3 2 2 2 3 7" xfId="17540"/>
    <cellStyle name="Normal 6 3 2 2 2 3 7" xfId="17541"/>
    <cellStyle name="Normal 60 2 2 2 3 7" xfId="17542"/>
    <cellStyle name="Normal 64 2 2 2 3 7" xfId="17543"/>
    <cellStyle name="Normal 65 2 2 2 3 7" xfId="17544"/>
    <cellStyle name="Normal 66 2 2 2 3 7" xfId="17545"/>
    <cellStyle name="Normal 67 2 2 2 3 7" xfId="17546"/>
    <cellStyle name="Normal 7 6 2 2 2 3 7" xfId="17547"/>
    <cellStyle name="Normal 71 2 2 2 3 7" xfId="17548"/>
    <cellStyle name="Normal 72 2 2 2 3 7" xfId="17549"/>
    <cellStyle name="Normal 73 2 2 2 3 7" xfId="17550"/>
    <cellStyle name="Normal 74 2 2 2 3 7" xfId="17551"/>
    <cellStyle name="Normal 76 2 2 2 3 7" xfId="17552"/>
    <cellStyle name="Normal 8 3 2 2 2 3 7" xfId="17553"/>
    <cellStyle name="Normal 81 2 2 2 3 7" xfId="17554"/>
    <cellStyle name="Normal 90 2 7" xfId="17555"/>
    <cellStyle name="Normal 78 5 2 7" xfId="17556"/>
    <cellStyle name="Normal 91 2 7" xfId="17557"/>
    <cellStyle name="Normal 5 3 5 2 7" xfId="17558"/>
    <cellStyle name="Normal 80 5 2 7" xfId="17559"/>
    <cellStyle name="Normal 79 5 2 7" xfId="17560"/>
    <cellStyle name="Normal 6 8 5 2 7" xfId="17561"/>
    <cellStyle name="Normal 5 2 5 2 7" xfId="17562"/>
    <cellStyle name="Normal 6 2 10 2 7" xfId="17563"/>
    <cellStyle name="Comma 2 2 3 5 2 7" xfId="17564"/>
    <cellStyle name="Comma 2 3 6 5 2 7" xfId="17565"/>
    <cellStyle name="Normal 18 2 5 2 7" xfId="17566"/>
    <cellStyle name="Normal 19 2 5 2 7" xfId="17567"/>
    <cellStyle name="Normal 2 2 3 5 2 7" xfId="17568"/>
    <cellStyle name="Normal 2 3 6 5 2 7" xfId="17569"/>
    <cellStyle name="Normal 2 3 2 5 2 7" xfId="17570"/>
    <cellStyle name="Normal 2 3 4 5 2 7" xfId="17571"/>
    <cellStyle name="Normal 2 3 5 5 2 7" xfId="17572"/>
    <cellStyle name="Normal 2 4 2 5 2 7" xfId="17573"/>
    <cellStyle name="Normal 2 5 5 2 7" xfId="17574"/>
    <cellStyle name="Normal 28 3 5 2 7" xfId="17575"/>
    <cellStyle name="Normal 3 2 2 5 2 7" xfId="17576"/>
    <cellStyle name="Normal 3 3 5 2 7" xfId="17577"/>
    <cellStyle name="Normal 30 3 5 2 7" xfId="17578"/>
    <cellStyle name="Normal 4 2 5 2 7" xfId="17579"/>
    <cellStyle name="Normal 40 2 5 2 7" xfId="17580"/>
    <cellStyle name="Normal 41 2 5 2 7" xfId="17581"/>
    <cellStyle name="Normal 42 2 5 2 7" xfId="17582"/>
    <cellStyle name="Normal 43 2 5 2 7" xfId="17583"/>
    <cellStyle name="Normal 44 2 5 2 7" xfId="17584"/>
    <cellStyle name="Normal 45 2 5 2 7" xfId="17585"/>
    <cellStyle name="Normal 46 2 5 2 7" xfId="17586"/>
    <cellStyle name="Normal 47 2 5 2 7" xfId="17587"/>
    <cellStyle name="Normal 51 5 2 7" xfId="17588"/>
    <cellStyle name="Normal 52 5 2 7" xfId="17589"/>
    <cellStyle name="Normal 53 5 2 7" xfId="17590"/>
    <cellStyle name="Normal 55 5 2 7" xfId="17591"/>
    <cellStyle name="Normal 56 5 2 7" xfId="17592"/>
    <cellStyle name="Normal 57 5 2 7" xfId="17593"/>
    <cellStyle name="Normal 6 2 3 5 2 7" xfId="17594"/>
    <cellStyle name="Normal 6 3 5 2 7" xfId="17595"/>
    <cellStyle name="Normal 60 5 2 7" xfId="17596"/>
    <cellStyle name="Normal 64 5 2 7" xfId="17597"/>
    <cellStyle name="Normal 65 5 2 7" xfId="17598"/>
    <cellStyle name="Normal 66 5 2 7" xfId="17599"/>
    <cellStyle name="Normal 67 5 2 7" xfId="17600"/>
    <cellStyle name="Normal 7 6 5 2 7" xfId="17601"/>
    <cellStyle name="Normal 71 5 2 7" xfId="17602"/>
    <cellStyle name="Normal 72 5 2 7" xfId="17603"/>
    <cellStyle name="Normal 73 5 2 7" xfId="17604"/>
    <cellStyle name="Normal 74 5 2 7" xfId="17605"/>
    <cellStyle name="Normal 76 5 2 7" xfId="17606"/>
    <cellStyle name="Normal 8 3 5 2 7" xfId="17607"/>
    <cellStyle name="Normal 81 5 2 7" xfId="17608"/>
    <cellStyle name="Normal 78 2 4 2 7" xfId="17609"/>
    <cellStyle name="Normal 5 3 2 4 2 7" xfId="17610"/>
    <cellStyle name="Normal 80 2 4 2 7" xfId="17611"/>
    <cellStyle name="Normal 79 2 4 2 7" xfId="17612"/>
    <cellStyle name="Normal 6 8 2 4 2 7" xfId="17613"/>
    <cellStyle name="Normal 5 2 2 4 2 7" xfId="17614"/>
    <cellStyle name="Normal 6 2 7 4 2 7" xfId="17615"/>
    <cellStyle name="Comma 2 2 3 2 4 2 7" xfId="17616"/>
    <cellStyle name="Comma 2 3 6 2 4 2 7" xfId="17617"/>
    <cellStyle name="Normal 18 2 2 4 2 7" xfId="17618"/>
    <cellStyle name="Normal 19 2 2 4 2 7" xfId="17619"/>
    <cellStyle name="Normal 2 2 3 2 4 2 7" xfId="17620"/>
    <cellStyle name="Normal 2 3 6 2 4 2 7" xfId="17621"/>
    <cellStyle name="Normal 2 3 2 2 4 2 7" xfId="17622"/>
    <cellStyle name="Normal 2 3 4 2 4 2 7" xfId="17623"/>
    <cellStyle name="Normal 2 3 5 2 4 2 7" xfId="17624"/>
    <cellStyle name="Normal 2 4 2 2 4 2 7" xfId="17625"/>
    <cellStyle name="Normal 2 5 2 4 2 7" xfId="17626"/>
    <cellStyle name="Normal 28 3 2 4 2 7" xfId="17627"/>
    <cellStyle name="Normal 3 2 2 2 4 2 7" xfId="17628"/>
    <cellStyle name="Normal 3 3 2 4 2 7" xfId="17629"/>
    <cellStyle name="Normal 30 3 2 4 2 7" xfId="17630"/>
    <cellStyle name="Normal 4 2 2 4 2 7" xfId="17631"/>
    <cellStyle name="Normal 40 2 2 4 2 7" xfId="17632"/>
    <cellStyle name="Normal 41 2 2 4 2 7" xfId="17633"/>
    <cellStyle name="Normal 42 2 2 4 2 7" xfId="17634"/>
    <cellStyle name="Normal 43 2 2 4 2 7" xfId="17635"/>
    <cellStyle name="Normal 44 2 2 4 2 7" xfId="17636"/>
    <cellStyle name="Normal 45 2 2 4 2 7" xfId="17637"/>
    <cellStyle name="Normal 46 2 2 4 2 7" xfId="17638"/>
    <cellStyle name="Normal 47 2 2 4 2 7" xfId="17639"/>
    <cellStyle name="Normal 51 2 4 2 7" xfId="17640"/>
    <cellStyle name="Normal 52 2 4 2 7" xfId="17641"/>
    <cellStyle name="Normal 53 2 4 2 7" xfId="17642"/>
    <cellStyle name="Normal 55 2 4 2 7" xfId="17643"/>
    <cellStyle name="Normal 56 2 4 2 7" xfId="17644"/>
    <cellStyle name="Normal 57 2 4 2 7" xfId="17645"/>
    <cellStyle name="Normal 6 2 3 2 4 2 7" xfId="17646"/>
    <cellStyle name="Normal 6 3 2 4 2 7" xfId="17647"/>
    <cellStyle name="Normal 60 2 4 2 7" xfId="17648"/>
    <cellStyle name="Normal 64 2 4 2 7" xfId="17649"/>
    <cellStyle name="Normal 65 2 4 2 7" xfId="17650"/>
    <cellStyle name="Normal 66 2 4 2 7" xfId="17651"/>
    <cellStyle name="Normal 67 2 4 2 7" xfId="17652"/>
    <cellStyle name="Normal 7 6 2 4 2 7" xfId="17653"/>
    <cellStyle name="Normal 71 2 4 2 7" xfId="17654"/>
    <cellStyle name="Normal 72 2 4 2 7" xfId="17655"/>
    <cellStyle name="Normal 73 2 4 2 7" xfId="17656"/>
    <cellStyle name="Normal 74 2 4 2 7" xfId="17657"/>
    <cellStyle name="Normal 76 2 4 2 7" xfId="17658"/>
    <cellStyle name="Normal 8 3 2 4 2 7" xfId="17659"/>
    <cellStyle name="Normal 81 2 4 2 7" xfId="17660"/>
    <cellStyle name="Normal 78 3 3 2 7" xfId="17661"/>
    <cellStyle name="Normal 5 3 3 3 2 7" xfId="17662"/>
    <cellStyle name="Normal 80 3 3 2 7" xfId="17663"/>
    <cellStyle name="Normal 79 3 3 2 7" xfId="17664"/>
    <cellStyle name="Normal 6 8 3 3 2 7" xfId="17665"/>
    <cellStyle name="Normal 5 2 3 3 2 7" xfId="17666"/>
    <cellStyle name="Normal 6 2 8 3 2 7" xfId="17667"/>
    <cellStyle name="Comma 2 2 3 3 3 2 7" xfId="17668"/>
    <cellStyle name="Comma 2 3 6 3 3 2 7" xfId="17669"/>
    <cellStyle name="Normal 18 2 3 3 2 7" xfId="17670"/>
    <cellStyle name="Normal 19 2 3 3 2 7" xfId="17671"/>
    <cellStyle name="Normal 2 2 3 3 3 2 7" xfId="17672"/>
    <cellStyle name="Normal 2 3 6 3 3 2 7" xfId="17673"/>
    <cellStyle name="Normal 2 3 2 3 3 2 7" xfId="17674"/>
    <cellStyle name="Normal 2 3 4 3 3 2 7" xfId="17675"/>
    <cellStyle name="Normal 2 3 5 3 3 2 7" xfId="17676"/>
    <cellStyle name="Normal 2 4 2 3 3 2 7" xfId="17677"/>
    <cellStyle name="Normal 2 5 3 3 2 7" xfId="17678"/>
    <cellStyle name="Normal 28 3 3 3 2 7" xfId="17679"/>
    <cellStyle name="Normal 3 2 2 3 3 2 7" xfId="17680"/>
    <cellStyle name="Normal 3 3 3 3 2 7" xfId="17681"/>
    <cellStyle name="Normal 30 3 3 3 2 7" xfId="17682"/>
    <cellStyle name="Normal 4 2 3 3 2 7" xfId="17683"/>
    <cellStyle name="Normal 40 2 3 3 2 7" xfId="17684"/>
    <cellStyle name="Normal 41 2 3 3 2 7" xfId="17685"/>
    <cellStyle name="Normal 42 2 3 3 2 7" xfId="17686"/>
    <cellStyle name="Normal 43 2 3 3 2 7" xfId="17687"/>
    <cellStyle name="Normal 44 2 3 3 2 7" xfId="17688"/>
    <cellStyle name="Normal 45 2 3 3 2 7" xfId="17689"/>
    <cellStyle name="Normal 46 2 3 3 2 7" xfId="17690"/>
    <cellStyle name="Normal 47 2 3 3 2 7" xfId="17691"/>
    <cellStyle name="Normal 51 3 3 2 7" xfId="17692"/>
    <cellStyle name="Normal 52 3 3 2 7" xfId="17693"/>
    <cellStyle name="Normal 53 3 3 2 7" xfId="17694"/>
    <cellStyle name="Normal 55 3 3 2 7" xfId="17695"/>
    <cellStyle name="Normal 56 3 3 2 7" xfId="17696"/>
    <cellStyle name="Normal 57 3 3 2 7" xfId="17697"/>
    <cellStyle name="Normal 6 2 3 3 3 2 7" xfId="17698"/>
    <cellStyle name="Normal 6 3 3 3 2 7" xfId="17699"/>
    <cellStyle name="Normal 60 3 3 2 7" xfId="17700"/>
    <cellStyle name="Normal 64 3 3 2 7" xfId="17701"/>
    <cellStyle name="Normal 65 3 3 2 7" xfId="17702"/>
    <cellStyle name="Normal 66 3 3 2 7" xfId="17703"/>
    <cellStyle name="Normal 67 3 3 2 7" xfId="17704"/>
    <cellStyle name="Normal 7 6 3 3 2 7" xfId="17705"/>
    <cellStyle name="Normal 71 3 3 2 7" xfId="17706"/>
    <cellStyle name="Normal 72 3 3 2 7" xfId="17707"/>
    <cellStyle name="Normal 73 3 3 2 7" xfId="17708"/>
    <cellStyle name="Normal 74 3 3 2 7" xfId="17709"/>
    <cellStyle name="Normal 76 3 3 2 7" xfId="17710"/>
    <cellStyle name="Normal 8 3 3 3 2 7" xfId="17711"/>
    <cellStyle name="Normal 81 3 3 2 7" xfId="17712"/>
    <cellStyle name="Normal 78 2 2 3 2 7" xfId="17713"/>
    <cellStyle name="Normal 5 3 2 2 3 2 7" xfId="17714"/>
    <cellStyle name="Normal 80 2 2 3 2 7" xfId="17715"/>
    <cellStyle name="Normal 79 2 2 3 2 7" xfId="17716"/>
    <cellStyle name="Normal 6 8 2 2 3 2 7" xfId="17717"/>
    <cellStyle name="Normal 5 2 2 2 3 2 7" xfId="17718"/>
    <cellStyle name="Normal 6 2 7 2 3 2 7" xfId="17719"/>
    <cellStyle name="Comma 2 2 3 2 2 3 2 7" xfId="17720"/>
    <cellStyle name="Comma 2 3 6 2 2 3 2 7" xfId="17721"/>
    <cellStyle name="Normal 18 2 2 2 3 2 7" xfId="17722"/>
    <cellStyle name="Normal 19 2 2 2 3 2 7" xfId="17723"/>
    <cellStyle name="Normal 2 2 3 2 2 3 2 7" xfId="17724"/>
    <cellStyle name="Normal 2 3 6 2 2 3 2 7" xfId="17725"/>
    <cellStyle name="Normal 2 3 2 2 2 3 2 7" xfId="17726"/>
    <cellStyle name="Normal 2 3 4 2 2 3 2 7" xfId="17727"/>
    <cellStyle name="Normal 2 3 5 2 2 3 2 7" xfId="17728"/>
    <cellStyle name="Normal 2 4 2 2 2 3 2 7" xfId="17729"/>
    <cellStyle name="Normal 2 5 2 2 3 2 7" xfId="17730"/>
    <cellStyle name="Normal 28 3 2 2 3 2 7" xfId="17731"/>
    <cellStyle name="Normal 3 2 2 2 2 3 2 7" xfId="17732"/>
    <cellStyle name="Normal 3 3 2 2 3 2 7" xfId="17733"/>
    <cellStyle name="Normal 30 3 2 2 3 2 7" xfId="17734"/>
    <cellStyle name="Normal 4 2 2 2 3 2 7" xfId="17735"/>
    <cellStyle name="Normal 40 2 2 2 3 2 7" xfId="17736"/>
    <cellStyle name="Normal 41 2 2 2 3 2 7" xfId="17737"/>
    <cellStyle name="Normal 42 2 2 2 3 2 7" xfId="17738"/>
    <cellStyle name="Normal 43 2 2 2 3 2 7" xfId="17739"/>
    <cellStyle name="Normal 44 2 2 2 3 2 7" xfId="17740"/>
    <cellStyle name="Normal 45 2 2 2 3 2 7" xfId="17741"/>
    <cellStyle name="Normal 46 2 2 2 3 2 7" xfId="17742"/>
    <cellStyle name="Normal 47 2 2 2 3 2 7" xfId="17743"/>
    <cellStyle name="Normal 51 2 2 3 2 7" xfId="17744"/>
    <cellStyle name="Normal 52 2 2 3 2 7" xfId="17745"/>
    <cellStyle name="Normal 53 2 2 3 2 7" xfId="17746"/>
    <cellStyle name="Normal 55 2 2 3 2 7" xfId="17747"/>
    <cellStyle name="Normal 56 2 2 3 2 7" xfId="17748"/>
    <cellStyle name="Normal 57 2 2 3 2 7" xfId="17749"/>
    <cellStyle name="Normal 6 2 3 2 2 3 2 7" xfId="17750"/>
    <cellStyle name="Normal 6 3 2 2 3 2 7" xfId="17751"/>
    <cellStyle name="Normal 60 2 2 3 2 7" xfId="17752"/>
    <cellStyle name="Normal 64 2 2 3 2 7" xfId="17753"/>
    <cellStyle name="Normal 65 2 2 3 2 7" xfId="17754"/>
    <cellStyle name="Normal 66 2 2 3 2 7" xfId="17755"/>
    <cellStyle name="Normal 67 2 2 3 2 7" xfId="17756"/>
    <cellStyle name="Normal 7 6 2 2 3 2 7" xfId="17757"/>
    <cellStyle name="Normal 71 2 2 3 2 7" xfId="17758"/>
    <cellStyle name="Normal 72 2 2 3 2 7" xfId="17759"/>
    <cellStyle name="Normal 73 2 2 3 2 7" xfId="17760"/>
    <cellStyle name="Normal 74 2 2 3 2 7" xfId="17761"/>
    <cellStyle name="Normal 76 2 2 3 2 7" xfId="17762"/>
    <cellStyle name="Normal 8 3 2 2 3 2 7" xfId="17763"/>
    <cellStyle name="Normal 81 2 2 3 2 7" xfId="17764"/>
    <cellStyle name="Normal 78 4 2 2 7" xfId="17765"/>
    <cellStyle name="Normal 5 3 4 2 2 7" xfId="17766"/>
    <cellStyle name="Normal 80 4 2 2 7" xfId="17767"/>
    <cellStyle name="Normal 79 4 2 2 7" xfId="17768"/>
    <cellStyle name="Normal 6 8 4 2 2 7" xfId="17769"/>
    <cellStyle name="Normal 5 2 4 2 2 7" xfId="17770"/>
    <cellStyle name="Normal 6 2 9 2 2 7" xfId="17771"/>
    <cellStyle name="Comma 2 2 3 4 2 2 7" xfId="17772"/>
    <cellStyle name="Comma 2 3 6 4 2 2 7" xfId="17773"/>
    <cellStyle name="Normal 18 2 4 2 2 7" xfId="17774"/>
    <cellStyle name="Normal 19 2 4 2 2 7" xfId="17775"/>
    <cellStyle name="Normal 2 2 3 4 2 2 7" xfId="17776"/>
    <cellStyle name="Normal 2 3 6 4 2 2 7" xfId="17777"/>
    <cellStyle name="Normal 2 3 2 4 2 2 7" xfId="17778"/>
    <cellStyle name="Normal 2 3 4 4 2 2 7" xfId="17779"/>
    <cellStyle name="Normal 2 3 5 4 2 2 7" xfId="17780"/>
    <cellStyle name="Normal 2 4 2 4 2 2 7" xfId="17781"/>
    <cellStyle name="Normal 2 5 4 2 2 7" xfId="17782"/>
    <cellStyle name="Normal 28 3 4 2 2 7" xfId="17783"/>
    <cellStyle name="Normal 3 2 2 4 2 2 7" xfId="17784"/>
    <cellStyle name="Normal 3 3 4 2 2 7" xfId="17785"/>
    <cellStyle name="Normal 30 3 4 2 2 7" xfId="17786"/>
    <cellStyle name="Normal 4 2 4 2 2 7" xfId="17787"/>
    <cellStyle name="Normal 40 2 4 2 2 7" xfId="17788"/>
    <cellStyle name="Normal 41 2 4 2 2 7" xfId="17789"/>
    <cellStyle name="Normal 42 2 4 2 2 7" xfId="17790"/>
    <cellStyle name="Normal 43 2 4 2 2 7" xfId="17791"/>
    <cellStyle name="Normal 44 2 4 2 2 7" xfId="17792"/>
    <cellStyle name="Normal 45 2 4 2 2 7" xfId="17793"/>
    <cellStyle name="Normal 46 2 4 2 2 7" xfId="17794"/>
    <cellStyle name="Normal 47 2 4 2 2 7" xfId="17795"/>
    <cellStyle name="Normal 51 4 2 2 7" xfId="17796"/>
    <cellStyle name="Normal 52 4 2 2 7" xfId="17797"/>
    <cellStyle name="Normal 53 4 2 2 7" xfId="17798"/>
    <cellStyle name="Normal 55 4 2 2 7" xfId="17799"/>
    <cellStyle name="Normal 56 4 2 2 7" xfId="17800"/>
    <cellStyle name="Normal 57 4 2 2 7" xfId="17801"/>
    <cellStyle name="Normal 6 2 3 4 2 2 7" xfId="17802"/>
    <cellStyle name="Normal 6 3 4 2 2 7" xfId="17803"/>
    <cellStyle name="Normal 60 4 2 2 7" xfId="17804"/>
    <cellStyle name="Normal 64 4 2 2 7" xfId="17805"/>
    <cellStyle name="Normal 65 4 2 2 7" xfId="17806"/>
    <cellStyle name="Normal 66 4 2 2 7" xfId="17807"/>
    <cellStyle name="Normal 67 4 2 2 7" xfId="17808"/>
    <cellStyle name="Normal 7 6 4 2 2 7" xfId="17809"/>
    <cellStyle name="Normal 71 4 2 2 7" xfId="17810"/>
    <cellStyle name="Normal 72 4 2 2 7" xfId="17811"/>
    <cellStyle name="Normal 73 4 2 2 7" xfId="17812"/>
    <cellStyle name="Normal 74 4 2 2 7" xfId="17813"/>
    <cellStyle name="Normal 76 4 2 2 7" xfId="17814"/>
    <cellStyle name="Normal 8 3 4 2 2 7" xfId="17815"/>
    <cellStyle name="Normal 81 4 2 2 7" xfId="17816"/>
    <cellStyle name="Normal 78 2 3 2 2 7" xfId="17817"/>
    <cellStyle name="Normal 5 3 2 3 2 2 7" xfId="17818"/>
    <cellStyle name="Normal 80 2 3 2 2 7" xfId="17819"/>
    <cellStyle name="Normal 79 2 3 2 2 7" xfId="17820"/>
    <cellStyle name="Normal 6 8 2 3 2 2 7" xfId="17821"/>
    <cellStyle name="Normal 5 2 2 3 2 2 7" xfId="17822"/>
    <cellStyle name="Normal 6 2 7 3 2 2 7" xfId="17823"/>
    <cellStyle name="Comma 2 2 3 2 3 2 2 7" xfId="17824"/>
    <cellStyle name="Comma 2 3 6 2 3 2 2 7" xfId="17825"/>
    <cellStyle name="Normal 18 2 2 3 2 2 7" xfId="17826"/>
    <cellStyle name="Normal 19 2 2 3 2 2 7" xfId="17827"/>
    <cellStyle name="Normal 2 2 3 2 3 2 2 7" xfId="17828"/>
    <cellStyle name="Normal 2 3 6 2 3 2 2 7" xfId="17829"/>
    <cellStyle name="Normal 2 3 2 2 3 2 2 7" xfId="17830"/>
    <cellStyle name="Normal 2 3 4 2 3 2 2 7" xfId="17831"/>
    <cellStyle name="Normal 2 3 5 2 3 2 2 7" xfId="17832"/>
    <cellStyle name="Normal 2 4 2 2 3 2 2 7" xfId="17833"/>
    <cellStyle name="Normal 2 5 2 3 2 2 7" xfId="17834"/>
    <cellStyle name="Normal 28 3 2 3 2 2 7" xfId="17835"/>
    <cellStyle name="Normal 3 2 2 2 3 2 2 7" xfId="17836"/>
    <cellStyle name="Normal 3 3 2 3 2 2 7" xfId="17837"/>
    <cellStyle name="Normal 30 3 2 3 2 2 7" xfId="17838"/>
    <cellStyle name="Normal 4 2 2 3 2 2 7" xfId="17839"/>
    <cellStyle name="Normal 40 2 2 3 2 2 7" xfId="17840"/>
    <cellStyle name="Normal 41 2 2 3 2 2 7" xfId="17841"/>
    <cellStyle name="Normal 42 2 2 3 2 2 7" xfId="17842"/>
    <cellStyle name="Normal 43 2 2 3 2 2 7" xfId="17843"/>
    <cellStyle name="Normal 44 2 2 3 2 2 7" xfId="17844"/>
    <cellStyle name="Normal 45 2 2 3 2 2 7" xfId="17845"/>
    <cellStyle name="Normal 46 2 2 3 2 2 7" xfId="17846"/>
    <cellStyle name="Normal 47 2 2 3 2 2 7" xfId="17847"/>
    <cellStyle name="Normal 51 2 3 2 2 7" xfId="17848"/>
    <cellStyle name="Normal 52 2 3 2 2 7" xfId="17849"/>
    <cellStyle name="Normal 53 2 3 2 2 7" xfId="17850"/>
    <cellStyle name="Normal 55 2 3 2 2 7" xfId="17851"/>
    <cellStyle name="Normal 56 2 3 2 2 7" xfId="17852"/>
    <cellStyle name="Normal 57 2 3 2 2 7" xfId="17853"/>
    <cellStyle name="Normal 6 2 3 2 3 2 2 7" xfId="17854"/>
    <cellStyle name="Normal 6 3 2 3 2 2 7" xfId="17855"/>
    <cellStyle name="Normal 60 2 3 2 2 7" xfId="17856"/>
    <cellStyle name="Normal 64 2 3 2 2 7" xfId="17857"/>
    <cellStyle name="Normal 65 2 3 2 2 7" xfId="17858"/>
    <cellStyle name="Normal 66 2 3 2 2 7" xfId="17859"/>
    <cellStyle name="Normal 67 2 3 2 2 7" xfId="17860"/>
    <cellStyle name="Normal 7 6 2 3 2 2 7" xfId="17861"/>
    <cellStyle name="Normal 71 2 3 2 2 7" xfId="17862"/>
    <cellStyle name="Normal 72 2 3 2 2 7" xfId="17863"/>
    <cellStyle name="Normal 73 2 3 2 2 7" xfId="17864"/>
    <cellStyle name="Normal 74 2 3 2 2 7" xfId="17865"/>
    <cellStyle name="Normal 76 2 3 2 2 7" xfId="17866"/>
    <cellStyle name="Normal 8 3 2 3 2 2 7" xfId="17867"/>
    <cellStyle name="Normal 81 2 3 2 2 7" xfId="17868"/>
    <cellStyle name="Normal 78 3 2 2 2 7" xfId="17869"/>
    <cellStyle name="Normal 5 3 3 2 2 2 7" xfId="17870"/>
    <cellStyle name="Normal 80 3 2 2 2 7" xfId="17871"/>
    <cellStyle name="Normal 79 3 2 2 2 7" xfId="17872"/>
    <cellStyle name="Normal 6 8 3 2 2 2 7" xfId="17873"/>
    <cellStyle name="Normal 5 2 3 2 2 2 7" xfId="17874"/>
    <cellStyle name="Normal 6 2 8 2 2 2 7" xfId="17875"/>
    <cellStyle name="Comma 2 2 3 3 2 2 2 7" xfId="17876"/>
    <cellStyle name="Comma 2 3 6 3 2 2 2 7" xfId="17877"/>
    <cellStyle name="Normal 18 2 3 2 2 2 7" xfId="17878"/>
    <cellStyle name="Normal 19 2 3 2 2 2 7" xfId="17879"/>
    <cellStyle name="Normal 2 2 3 3 2 2 2 7" xfId="17880"/>
    <cellStyle name="Normal 2 3 6 3 2 2 2 7" xfId="17881"/>
    <cellStyle name="Normal 2 3 2 3 2 2 2 7" xfId="17882"/>
    <cellStyle name="Normal 2 3 4 3 2 2 2 7" xfId="17883"/>
    <cellStyle name="Normal 2 3 5 3 2 2 2 7" xfId="17884"/>
    <cellStyle name="Normal 2 4 2 3 2 2 2 7" xfId="17885"/>
    <cellStyle name="Normal 2 5 3 2 2 2 7" xfId="17886"/>
    <cellStyle name="Normal 28 3 3 2 2 2 7" xfId="17887"/>
    <cellStyle name="Normal 3 2 2 3 2 2 2 7" xfId="17888"/>
    <cellStyle name="Normal 3 3 3 2 2 2 7" xfId="17889"/>
    <cellStyle name="Normal 30 3 3 2 2 2 7" xfId="17890"/>
    <cellStyle name="Normal 4 2 3 2 2 2 7" xfId="17891"/>
    <cellStyle name="Normal 40 2 3 2 2 2 7" xfId="17892"/>
    <cellStyle name="Normal 41 2 3 2 2 2 7" xfId="17893"/>
    <cellStyle name="Normal 42 2 3 2 2 2 7" xfId="17894"/>
    <cellStyle name="Normal 43 2 3 2 2 2 7" xfId="17895"/>
    <cellStyle name="Normal 44 2 3 2 2 2 7" xfId="17896"/>
    <cellStyle name="Normal 45 2 3 2 2 2 7" xfId="17897"/>
    <cellStyle name="Normal 46 2 3 2 2 2 7" xfId="17898"/>
    <cellStyle name="Normal 47 2 3 2 2 2 7" xfId="17899"/>
    <cellStyle name="Normal 51 3 2 2 2 7" xfId="17900"/>
    <cellStyle name="Normal 52 3 2 2 2 7" xfId="17901"/>
    <cellStyle name="Normal 53 3 2 2 2 7" xfId="17902"/>
    <cellStyle name="Normal 55 3 2 2 2 7" xfId="17903"/>
    <cellStyle name="Normal 56 3 2 2 2 7" xfId="17904"/>
    <cellStyle name="Normal 57 3 2 2 2 7" xfId="17905"/>
    <cellStyle name="Normal 6 2 3 3 2 2 2 7" xfId="17906"/>
    <cellStyle name="Normal 6 3 3 2 2 2 7" xfId="17907"/>
    <cellStyle name="Normal 60 3 2 2 2 7" xfId="17908"/>
    <cellStyle name="Normal 64 3 2 2 2 7" xfId="17909"/>
    <cellStyle name="Normal 65 3 2 2 2 7" xfId="17910"/>
    <cellStyle name="Normal 66 3 2 2 2 7" xfId="17911"/>
    <cellStyle name="Normal 67 3 2 2 2 7" xfId="17912"/>
    <cellStyle name="Normal 7 6 3 2 2 2 7" xfId="17913"/>
    <cellStyle name="Normal 71 3 2 2 2 7" xfId="17914"/>
    <cellStyle name="Normal 72 3 2 2 2 7" xfId="17915"/>
    <cellStyle name="Normal 73 3 2 2 2 7" xfId="17916"/>
    <cellStyle name="Normal 74 3 2 2 2 7" xfId="17917"/>
    <cellStyle name="Normal 76 3 2 2 2 7" xfId="17918"/>
    <cellStyle name="Normal 8 3 3 2 2 2 7" xfId="17919"/>
    <cellStyle name="Normal 81 3 2 2 2 7" xfId="17920"/>
    <cellStyle name="Normal 78 2 2 2 2 2 7" xfId="17921"/>
    <cellStyle name="Normal 5 3 2 2 2 2 2 7" xfId="17922"/>
    <cellStyle name="Normal 80 2 2 2 2 2 7" xfId="17923"/>
    <cellStyle name="Normal 79 2 2 2 2 2 7" xfId="17924"/>
    <cellStyle name="Normal 6 8 2 2 2 2 2 7" xfId="17925"/>
    <cellStyle name="Normal 5 2 2 2 2 2 2 7" xfId="17926"/>
    <cellStyle name="Normal 6 2 7 2 2 2 2 7" xfId="17927"/>
    <cellStyle name="Comma 2 2 3 2 2 2 2 2 7" xfId="17928"/>
    <cellStyle name="Comma 2 3 6 2 2 2 2 2 7" xfId="17929"/>
    <cellStyle name="Normal 18 2 2 2 2 2 2 7" xfId="17930"/>
    <cellStyle name="Normal 19 2 2 2 2 2 2 7" xfId="17931"/>
    <cellStyle name="Normal 2 2 3 2 2 2 2 2 7" xfId="17932"/>
    <cellStyle name="Normal 2 3 6 2 2 2 2 2 7" xfId="17933"/>
    <cellStyle name="Normal 2 3 2 2 2 2 2 2 7" xfId="17934"/>
    <cellStyle name="Normal 2 3 4 2 2 2 2 2 7" xfId="17935"/>
    <cellStyle name="Normal 2 3 5 2 2 2 2 2 7" xfId="17936"/>
    <cellStyle name="Normal 2 4 2 2 2 2 2 2 7" xfId="17937"/>
    <cellStyle name="Normal 2 5 2 2 2 2 2 7" xfId="17938"/>
    <cellStyle name="Normal 28 3 2 2 2 2 2 7" xfId="17939"/>
    <cellStyle name="Normal 3 2 2 2 2 2 2 2 7" xfId="17940"/>
    <cellStyle name="Normal 3 3 2 2 2 2 2 7" xfId="17941"/>
    <cellStyle name="Normal 30 3 2 2 2 2 2 7" xfId="17942"/>
    <cellStyle name="Normal 4 2 2 2 2 2 2 7" xfId="17943"/>
    <cellStyle name="Normal 40 2 2 2 2 2 2 7" xfId="17944"/>
    <cellStyle name="Normal 41 2 2 2 2 2 2 7" xfId="17945"/>
    <cellStyle name="Normal 42 2 2 2 2 2 2 7" xfId="17946"/>
    <cellStyle name="Normal 43 2 2 2 2 2 2 7" xfId="17947"/>
    <cellStyle name="Normal 44 2 2 2 2 2 2 7" xfId="17948"/>
    <cellStyle name="Normal 45 2 2 2 2 2 2 7" xfId="17949"/>
    <cellStyle name="Normal 46 2 2 2 2 2 2 7" xfId="17950"/>
    <cellStyle name="Normal 47 2 2 2 2 2 2 7" xfId="17951"/>
    <cellStyle name="Normal 51 2 2 2 2 2 7" xfId="17952"/>
    <cellStyle name="Normal 52 2 2 2 2 2 7" xfId="17953"/>
    <cellStyle name="Normal 53 2 2 2 2 2 7" xfId="17954"/>
    <cellStyle name="Normal 55 2 2 2 2 2 7" xfId="17955"/>
    <cellStyle name="Normal 56 2 2 2 2 2 7" xfId="17956"/>
    <cellStyle name="Normal 57 2 2 2 2 2 7" xfId="17957"/>
    <cellStyle name="Normal 6 2 3 2 2 2 2 2 7" xfId="17958"/>
    <cellStyle name="Normal 6 3 2 2 2 2 2 7" xfId="17959"/>
    <cellStyle name="Normal 60 2 2 2 2 2 7" xfId="17960"/>
    <cellStyle name="Normal 64 2 2 2 2 2 7" xfId="17961"/>
    <cellStyle name="Normal 65 2 2 2 2 2 7" xfId="17962"/>
    <cellStyle name="Normal 66 2 2 2 2 2 7" xfId="17963"/>
    <cellStyle name="Normal 67 2 2 2 2 2 7" xfId="17964"/>
    <cellStyle name="Normal 7 6 2 2 2 2 2 7" xfId="17965"/>
    <cellStyle name="Normal 71 2 2 2 2 2 7" xfId="17966"/>
    <cellStyle name="Normal 72 2 2 2 2 2 7" xfId="17967"/>
    <cellStyle name="Normal 73 2 2 2 2 2 7" xfId="17968"/>
    <cellStyle name="Normal 74 2 2 2 2 2 7" xfId="17969"/>
    <cellStyle name="Normal 76 2 2 2 2 2 7" xfId="17970"/>
    <cellStyle name="Normal 8 3 2 2 2 2 2 7" xfId="17971"/>
    <cellStyle name="Normal 81 2 2 2 2 2 7" xfId="17972"/>
    <cellStyle name="Normal 6 2 2 2 7" xfId="17973"/>
    <cellStyle name="Normal 78 7 5" xfId="17974"/>
    <cellStyle name="Normal 5 3 7 5" xfId="17975"/>
    <cellStyle name="Normal 80 7 5" xfId="17976"/>
    <cellStyle name="Normal 79 7 5" xfId="17977"/>
    <cellStyle name="Normal 6 8 7 5" xfId="17978"/>
    <cellStyle name="Normal 5 2 7 5" xfId="17979"/>
    <cellStyle name="Normal 6 2 12 5" xfId="17980"/>
    <cellStyle name="Comma 2 2 3 7 5" xfId="17981"/>
    <cellStyle name="Comma 2 3 6 7 5" xfId="17982"/>
    <cellStyle name="Normal 18 2 7 5" xfId="17983"/>
    <cellStyle name="Normal 19 2 7 5" xfId="17984"/>
    <cellStyle name="Normal 2 2 3 7 5" xfId="17985"/>
    <cellStyle name="Normal 2 3 6 7 5" xfId="17986"/>
    <cellStyle name="Normal 2 3 2 7 5" xfId="17987"/>
    <cellStyle name="Normal 2 3 4 7 5" xfId="17988"/>
    <cellStyle name="Normal 2 3 5 7 5" xfId="17989"/>
    <cellStyle name="Normal 2 4 2 7 5" xfId="17990"/>
    <cellStyle name="Normal 2 5 7 5" xfId="17991"/>
    <cellStyle name="Normal 28 3 7 5" xfId="17992"/>
    <cellStyle name="Normal 3 2 2 7 5" xfId="17993"/>
    <cellStyle name="Normal 3 3 7 5" xfId="17994"/>
    <cellStyle name="Normal 30 3 7 5" xfId="17995"/>
    <cellStyle name="Normal 4 2 7 5" xfId="17996"/>
    <cellStyle name="Normal 40 2 7 5" xfId="17997"/>
    <cellStyle name="Normal 41 2 7 5" xfId="17998"/>
    <cellStyle name="Normal 42 2 7 5" xfId="17999"/>
    <cellStyle name="Normal 43 2 7 5" xfId="18000"/>
    <cellStyle name="Normal 44 2 7 5" xfId="18001"/>
    <cellStyle name="Normal 45 2 7 5" xfId="18002"/>
    <cellStyle name="Normal 46 2 7 5" xfId="18003"/>
    <cellStyle name="Normal 47 2 7 5" xfId="18004"/>
    <cellStyle name="Normal 51 7 5" xfId="18005"/>
    <cellStyle name="Normal 52 7 5" xfId="18006"/>
    <cellStyle name="Normal 53 7 5" xfId="18007"/>
    <cellStyle name="Normal 55 7 5" xfId="18008"/>
    <cellStyle name="Normal 56 7 5" xfId="18009"/>
    <cellStyle name="Normal 57 7 5" xfId="18010"/>
    <cellStyle name="Normal 6 2 3 7 5" xfId="18011"/>
    <cellStyle name="Normal 6 3 7 5" xfId="18012"/>
    <cellStyle name="Normal 60 7 5" xfId="18013"/>
    <cellStyle name="Normal 64 7 5" xfId="18014"/>
    <cellStyle name="Normal 65 7 5" xfId="18015"/>
    <cellStyle name="Normal 66 7 5" xfId="18016"/>
    <cellStyle name="Normal 67 7 5" xfId="18017"/>
    <cellStyle name="Normal 7 6 7 5" xfId="18018"/>
    <cellStyle name="Normal 71 7 5" xfId="18019"/>
    <cellStyle name="Normal 72 7 5" xfId="18020"/>
    <cellStyle name="Normal 73 7 5" xfId="18021"/>
    <cellStyle name="Normal 74 7 5" xfId="18022"/>
    <cellStyle name="Normal 76 7 5" xfId="18023"/>
    <cellStyle name="Normal 8 3 7 5" xfId="18024"/>
    <cellStyle name="Normal 81 7 5" xfId="18025"/>
    <cellStyle name="Normal 78 2 6 5" xfId="18026"/>
    <cellStyle name="Normal 5 3 2 6 5" xfId="18027"/>
    <cellStyle name="Normal 80 2 6 5" xfId="18028"/>
    <cellStyle name="Normal 79 2 6 5" xfId="18029"/>
    <cellStyle name="Normal 6 8 2 6 5" xfId="18030"/>
    <cellStyle name="Normal 5 2 2 6 5" xfId="18031"/>
    <cellStyle name="Normal 6 2 7 6 5" xfId="18032"/>
    <cellStyle name="Comma 2 2 3 2 6 5" xfId="18033"/>
    <cellStyle name="Comma 2 3 6 2 6 5" xfId="18034"/>
    <cellStyle name="Normal 18 2 2 6 5" xfId="18035"/>
    <cellStyle name="Normal 19 2 2 6 5" xfId="18036"/>
    <cellStyle name="Normal 2 2 3 2 6 5" xfId="18037"/>
    <cellStyle name="Normal 2 3 6 2 6 5" xfId="18038"/>
    <cellStyle name="Normal 2 3 2 2 6 5" xfId="18039"/>
    <cellStyle name="Normal 2 3 4 2 6 5" xfId="18040"/>
    <cellStyle name="Normal 2 3 5 2 6 5" xfId="18041"/>
    <cellStyle name="Normal 2 4 2 2 6 5" xfId="18042"/>
    <cellStyle name="Normal 2 5 2 6 5" xfId="18043"/>
    <cellStyle name="Normal 28 3 2 6 5" xfId="18044"/>
    <cellStyle name="Normal 3 2 2 2 6 5" xfId="18045"/>
    <cellStyle name="Normal 3 3 2 6 5" xfId="18046"/>
    <cellStyle name="Normal 30 3 2 6 5" xfId="18047"/>
    <cellStyle name="Normal 4 2 2 6 5" xfId="18048"/>
    <cellStyle name="Normal 40 2 2 6 5" xfId="18049"/>
    <cellStyle name="Normal 41 2 2 6 5" xfId="18050"/>
    <cellStyle name="Normal 42 2 2 6 5" xfId="18051"/>
    <cellStyle name="Normal 43 2 2 6 5" xfId="18052"/>
    <cellStyle name="Normal 44 2 2 6 5" xfId="18053"/>
    <cellStyle name="Normal 45 2 2 6 5" xfId="18054"/>
    <cellStyle name="Normal 46 2 2 6 5" xfId="18055"/>
    <cellStyle name="Normal 47 2 2 6 5" xfId="18056"/>
    <cellStyle name="Normal 51 2 6 5" xfId="18057"/>
    <cellStyle name="Normal 52 2 6 5" xfId="18058"/>
    <cellStyle name="Normal 53 2 6 5" xfId="18059"/>
    <cellStyle name="Normal 55 2 6 5" xfId="18060"/>
    <cellStyle name="Normal 56 2 6 5" xfId="18061"/>
    <cellStyle name="Normal 57 2 6 5" xfId="18062"/>
    <cellStyle name="Normal 6 2 3 2 6 5" xfId="18063"/>
    <cellStyle name="Normal 6 3 2 6 5" xfId="18064"/>
    <cellStyle name="Normal 60 2 6 5" xfId="18065"/>
    <cellStyle name="Normal 64 2 6 5" xfId="18066"/>
    <cellStyle name="Normal 65 2 6 5" xfId="18067"/>
    <cellStyle name="Normal 66 2 6 5" xfId="18068"/>
    <cellStyle name="Normal 67 2 6 5" xfId="18069"/>
    <cellStyle name="Normal 7 6 2 6 5" xfId="18070"/>
    <cellStyle name="Normal 71 2 6 5" xfId="18071"/>
    <cellStyle name="Normal 72 2 6 5" xfId="18072"/>
    <cellStyle name="Normal 73 2 6 5" xfId="18073"/>
    <cellStyle name="Normal 74 2 6 5" xfId="18074"/>
    <cellStyle name="Normal 76 2 6 5" xfId="18075"/>
    <cellStyle name="Normal 8 3 2 6 5" xfId="18076"/>
    <cellStyle name="Normal 81 2 6 5" xfId="18077"/>
    <cellStyle name="Normal 78 3 5 5" xfId="18078"/>
    <cellStyle name="Normal 5 3 3 5 5" xfId="18079"/>
    <cellStyle name="Normal 80 3 5 5" xfId="18080"/>
    <cellStyle name="Normal 79 3 5 5" xfId="18081"/>
    <cellStyle name="Normal 6 8 3 5 5" xfId="18082"/>
    <cellStyle name="Normal 5 2 3 5 5" xfId="18083"/>
    <cellStyle name="Normal 6 2 8 5 5" xfId="18084"/>
    <cellStyle name="Comma 2 2 3 3 5 5" xfId="18085"/>
    <cellStyle name="Comma 2 3 6 3 5 5" xfId="18086"/>
    <cellStyle name="Normal 18 2 3 5 5" xfId="18087"/>
    <cellStyle name="Normal 19 2 3 5 5" xfId="18088"/>
    <cellStyle name="Normal 2 2 3 3 5 5" xfId="18089"/>
    <cellStyle name="Normal 2 3 6 3 5 5" xfId="18090"/>
    <cellStyle name="Normal 2 3 2 3 5 5" xfId="18091"/>
    <cellStyle name="Normal 2 3 4 3 5 5" xfId="18092"/>
    <cellStyle name="Normal 2 3 5 3 5 5" xfId="18093"/>
    <cellStyle name="Normal 2 4 2 3 5 5" xfId="18094"/>
    <cellStyle name="Normal 2 5 3 5 5" xfId="18095"/>
    <cellStyle name="Normal 28 3 3 5 5" xfId="18096"/>
    <cellStyle name="Normal 3 2 2 3 5 5" xfId="18097"/>
    <cellStyle name="Normal 3 3 3 5 5" xfId="18098"/>
    <cellStyle name="Normal 30 3 3 5 5" xfId="18099"/>
    <cellStyle name="Normal 4 2 3 5 5" xfId="18100"/>
    <cellStyle name="Normal 40 2 3 5 5" xfId="18101"/>
    <cellStyle name="Normal 41 2 3 5 5" xfId="18102"/>
    <cellStyle name="Normal 42 2 3 5 5" xfId="18103"/>
    <cellStyle name="Normal 43 2 3 5 5" xfId="18104"/>
    <cellStyle name="Normal 44 2 3 5 5" xfId="18105"/>
    <cellStyle name="Normal 45 2 3 5 5" xfId="18106"/>
    <cellStyle name="Normal 46 2 3 5 5" xfId="18107"/>
    <cellStyle name="Normal 47 2 3 5 5" xfId="18108"/>
    <cellStyle name="Normal 51 3 5 5" xfId="18109"/>
    <cellStyle name="Normal 52 3 5 5" xfId="18110"/>
    <cellStyle name="Normal 53 3 5 5" xfId="18111"/>
    <cellStyle name="Normal 55 3 5 5" xfId="18112"/>
    <cellStyle name="Normal 56 3 5 5" xfId="18113"/>
    <cellStyle name="Normal 57 3 5 5" xfId="18114"/>
    <cellStyle name="Normal 6 2 3 3 5 5" xfId="18115"/>
    <cellStyle name="Normal 6 3 3 5 5" xfId="18116"/>
    <cellStyle name="Normal 60 3 5 5" xfId="18117"/>
    <cellStyle name="Normal 64 3 5 5" xfId="18118"/>
    <cellStyle name="Normal 65 3 5 5" xfId="18119"/>
    <cellStyle name="Normal 66 3 5 5" xfId="18120"/>
    <cellStyle name="Normal 67 3 5 5" xfId="18121"/>
    <cellStyle name="Normal 7 6 3 5 5" xfId="18122"/>
    <cellStyle name="Normal 71 3 5 5" xfId="18123"/>
    <cellStyle name="Normal 72 3 5 5" xfId="18124"/>
    <cellStyle name="Normal 73 3 5 5" xfId="18125"/>
    <cellStyle name="Normal 74 3 5 5" xfId="18126"/>
    <cellStyle name="Normal 76 3 5 5" xfId="18127"/>
    <cellStyle name="Normal 8 3 3 5 5" xfId="18128"/>
    <cellStyle name="Normal 81 3 5 5" xfId="18129"/>
    <cellStyle name="Normal 78 2 2 5 5" xfId="18130"/>
    <cellStyle name="Normal 5 3 2 2 5 5" xfId="18131"/>
    <cellStyle name="Normal 80 2 2 5 5" xfId="18132"/>
    <cellStyle name="Normal 79 2 2 5 5" xfId="18133"/>
    <cellStyle name="Normal 6 8 2 2 5 5" xfId="18134"/>
    <cellStyle name="Normal 5 2 2 2 5 5" xfId="18135"/>
    <cellStyle name="Normal 6 2 7 2 5 5" xfId="18136"/>
    <cellStyle name="Comma 2 2 3 2 2 5 5" xfId="18137"/>
    <cellStyle name="Comma 2 3 6 2 2 5 5" xfId="18138"/>
    <cellStyle name="Normal 18 2 2 2 5 5" xfId="18139"/>
    <cellStyle name="Normal 19 2 2 2 5 5" xfId="18140"/>
    <cellStyle name="Normal 2 2 3 2 2 5 5" xfId="18141"/>
    <cellStyle name="Normal 2 3 6 2 2 5 5" xfId="18142"/>
    <cellStyle name="Normal 2 3 2 2 2 5 5" xfId="18143"/>
    <cellStyle name="Normal 2 3 4 2 2 5 5" xfId="18144"/>
    <cellStyle name="Normal 2 3 5 2 2 5 5" xfId="18145"/>
    <cellStyle name="Normal 2 4 2 2 2 5 5" xfId="18146"/>
    <cellStyle name="Normal 2 5 2 2 5 5" xfId="18147"/>
    <cellStyle name="Normal 28 3 2 2 5 5" xfId="18148"/>
    <cellStyle name="Normal 3 2 2 2 2 5 5" xfId="18149"/>
    <cellStyle name="Normal 3 3 2 2 5 5" xfId="18150"/>
    <cellStyle name="Normal 30 3 2 2 5 5" xfId="18151"/>
    <cellStyle name="Normal 4 2 2 2 5 5" xfId="18152"/>
    <cellStyle name="Normal 40 2 2 2 5 5" xfId="18153"/>
    <cellStyle name="Normal 41 2 2 2 5 5" xfId="18154"/>
    <cellStyle name="Normal 42 2 2 2 5 5" xfId="18155"/>
    <cellStyle name="Normal 43 2 2 2 5 5" xfId="18156"/>
    <cellStyle name="Normal 44 2 2 2 5 5" xfId="18157"/>
    <cellStyle name="Normal 45 2 2 2 5 5" xfId="18158"/>
    <cellStyle name="Normal 46 2 2 2 5 5" xfId="18159"/>
    <cellStyle name="Normal 47 2 2 2 5 5" xfId="18160"/>
    <cellStyle name="Normal 51 2 2 5 5" xfId="18161"/>
    <cellStyle name="Normal 52 2 2 5 5" xfId="18162"/>
    <cellStyle name="Normal 53 2 2 5 5" xfId="18163"/>
    <cellStyle name="Normal 55 2 2 5 5" xfId="18164"/>
    <cellStyle name="Normal 56 2 2 5 5" xfId="18165"/>
    <cellStyle name="Normal 57 2 2 5 5" xfId="18166"/>
    <cellStyle name="Normal 6 2 3 2 2 5 5" xfId="18167"/>
    <cellStyle name="Normal 6 3 2 2 5 5" xfId="18168"/>
    <cellStyle name="Normal 60 2 2 5 5" xfId="18169"/>
    <cellStyle name="Normal 64 2 2 5 5" xfId="18170"/>
    <cellStyle name="Normal 65 2 2 5 5" xfId="18171"/>
    <cellStyle name="Normal 66 2 2 5 5" xfId="18172"/>
    <cellStyle name="Normal 67 2 2 5 5" xfId="18173"/>
    <cellStyle name="Normal 7 6 2 2 5 5" xfId="18174"/>
    <cellStyle name="Normal 71 2 2 5 5" xfId="18175"/>
    <cellStyle name="Normal 72 2 2 5 5" xfId="18176"/>
    <cellStyle name="Normal 73 2 2 5 5" xfId="18177"/>
    <cellStyle name="Normal 74 2 2 5 5" xfId="18178"/>
    <cellStyle name="Normal 76 2 2 5 5" xfId="18179"/>
    <cellStyle name="Normal 8 3 2 2 5 5" xfId="18180"/>
    <cellStyle name="Normal 81 2 2 5 5" xfId="18181"/>
    <cellStyle name="Normal 78 4 4 5" xfId="18182"/>
    <cellStyle name="Normal 5 3 4 4 5" xfId="18183"/>
    <cellStyle name="Normal 80 4 4 5" xfId="18184"/>
    <cellStyle name="Normal 79 4 4 5" xfId="18185"/>
    <cellStyle name="Normal 6 8 4 4 5" xfId="18186"/>
    <cellStyle name="Normal 5 2 4 4 5" xfId="18187"/>
    <cellStyle name="Normal 6 2 9 4 5" xfId="18188"/>
    <cellStyle name="Comma 2 2 3 4 4 5" xfId="18189"/>
    <cellStyle name="Comma 2 3 6 4 4 5" xfId="18190"/>
    <cellStyle name="Normal 18 2 4 4 5" xfId="18191"/>
    <cellStyle name="Normal 19 2 4 4 5" xfId="18192"/>
    <cellStyle name="Normal 2 2 3 4 4 5" xfId="18193"/>
    <cellStyle name="Normal 2 3 6 4 4 5" xfId="18194"/>
    <cellStyle name="Normal 2 3 2 4 4 5" xfId="18195"/>
    <cellStyle name="Normal 2 3 4 4 4 5" xfId="18196"/>
    <cellStyle name="Normal 2 3 5 4 4 5" xfId="18197"/>
    <cellStyle name="Normal 2 4 2 4 4 5" xfId="18198"/>
    <cellStyle name="Normal 2 5 4 4 5" xfId="18199"/>
    <cellStyle name="Normal 28 3 4 4 5" xfId="18200"/>
    <cellStyle name="Normal 3 2 2 4 4 5" xfId="18201"/>
    <cellStyle name="Normal 3 3 4 4 5" xfId="18202"/>
    <cellStyle name="Normal 30 3 4 4 5" xfId="18203"/>
    <cellStyle name="Normal 4 2 4 4 5" xfId="18204"/>
    <cellStyle name="Normal 40 2 4 4 5" xfId="18205"/>
    <cellStyle name="Normal 41 2 4 4 5" xfId="18206"/>
    <cellStyle name="Normal 42 2 4 4 5" xfId="18207"/>
    <cellStyle name="Normal 43 2 4 4 5" xfId="18208"/>
    <cellStyle name="Normal 44 2 4 4 5" xfId="18209"/>
    <cellStyle name="Normal 45 2 4 4 5" xfId="18210"/>
    <cellStyle name="Normal 46 2 4 4 5" xfId="18211"/>
    <cellStyle name="Normal 47 2 4 4 5" xfId="18212"/>
    <cellStyle name="Normal 51 4 4 5" xfId="18213"/>
    <cellStyle name="Normal 52 4 4 5" xfId="18214"/>
    <cellStyle name="Normal 53 4 4 5" xfId="18215"/>
    <cellStyle name="Normal 55 4 4 5" xfId="18216"/>
    <cellStyle name="Normal 56 4 4 5" xfId="18217"/>
    <cellStyle name="Normal 57 4 4 5" xfId="18218"/>
    <cellStyle name="Normal 6 2 3 4 4 5" xfId="18219"/>
    <cellStyle name="Normal 6 3 4 4 5" xfId="18220"/>
    <cellStyle name="Normal 60 4 4 5" xfId="18221"/>
    <cellStyle name="Normal 64 4 4 5" xfId="18222"/>
    <cellStyle name="Normal 65 4 4 5" xfId="18223"/>
    <cellStyle name="Normal 66 4 4 5" xfId="18224"/>
    <cellStyle name="Normal 67 4 4 5" xfId="18225"/>
    <cellStyle name="Normal 7 6 4 4 5" xfId="18226"/>
    <cellStyle name="Normal 71 4 4 5" xfId="18227"/>
    <cellStyle name="Normal 72 4 4 5" xfId="18228"/>
    <cellStyle name="Normal 73 4 4 5" xfId="18229"/>
    <cellStyle name="Normal 74 4 4 5" xfId="18230"/>
    <cellStyle name="Normal 76 4 4 5" xfId="18231"/>
    <cellStyle name="Normal 8 3 4 4 5" xfId="18232"/>
    <cellStyle name="Normal 81 4 4 5" xfId="18233"/>
    <cellStyle name="Normal 78 2 3 4 5" xfId="18234"/>
    <cellStyle name="Normal 5 3 2 3 4 5" xfId="18235"/>
    <cellStyle name="Normal 80 2 3 4 5" xfId="18236"/>
    <cellStyle name="Normal 79 2 3 4 5" xfId="18237"/>
    <cellStyle name="Normal 6 8 2 3 4 5" xfId="18238"/>
    <cellStyle name="Normal 5 2 2 3 4 5" xfId="18239"/>
    <cellStyle name="Normal 6 2 7 3 4 5" xfId="18240"/>
    <cellStyle name="Comma 2 2 3 2 3 4 5" xfId="18241"/>
    <cellStyle name="Comma 2 3 6 2 3 4 5" xfId="18242"/>
    <cellStyle name="Normal 18 2 2 3 4 5" xfId="18243"/>
    <cellStyle name="Normal 19 2 2 3 4 5" xfId="18244"/>
    <cellStyle name="Normal 2 2 3 2 3 4 5" xfId="18245"/>
    <cellStyle name="Normal 2 3 6 2 3 4 5" xfId="18246"/>
    <cellStyle name="Normal 2 3 2 2 3 4 5" xfId="18247"/>
    <cellStyle name="Normal 2 3 4 2 3 4 5" xfId="18248"/>
    <cellStyle name="Normal 2 3 5 2 3 4 5" xfId="18249"/>
    <cellStyle name="Normal 2 4 2 2 3 4 5" xfId="18250"/>
    <cellStyle name="Normal 2 5 2 3 4 5" xfId="18251"/>
    <cellStyle name="Normal 28 3 2 3 4 5" xfId="18252"/>
    <cellStyle name="Normal 3 2 2 2 3 4 5" xfId="18253"/>
    <cellStyle name="Normal 3 3 2 3 4 5" xfId="18254"/>
    <cellStyle name="Normal 30 3 2 3 4 5" xfId="18255"/>
    <cellStyle name="Normal 4 2 2 3 4 5" xfId="18256"/>
    <cellStyle name="Normal 40 2 2 3 4 5" xfId="18257"/>
    <cellStyle name="Normal 41 2 2 3 4 5" xfId="18258"/>
    <cellStyle name="Normal 42 2 2 3 4 5" xfId="18259"/>
    <cellStyle name="Normal 43 2 2 3 4 5" xfId="18260"/>
    <cellStyle name="Normal 44 2 2 3 4 5" xfId="18261"/>
    <cellStyle name="Normal 45 2 2 3 4 5" xfId="18262"/>
    <cellStyle name="Normal 46 2 2 3 4 5" xfId="18263"/>
    <cellStyle name="Normal 47 2 2 3 4 5" xfId="18264"/>
    <cellStyle name="Normal 51 2 3 4 5" xfId="18265"/>
    <cellStyle name="Normal 52 2 3 4 5" xfId="18266"/>
    <cellStyle name="Normal 53 2 3 4 5" xfId="18267"/>
    <cellStyle name="Normal 55 2 3 4 5" xfId="18268"/>
    <cellStyle name="Normal 56 2 3 4 5" xfId="18269"/>
    <cellStyle name="Normal 57 2 3 4 5" xfId="18270"/>
    <cellStyle name="Normal 6 2 3 2 3 4 5" xfId="18271"/>
    <cellStyle name="Normal 6 3 2 3 4 5" xfId="18272"/>
    <cellStyle name="Normal 60 2 3 4 5" xfId="18273"/>
    <cellStyle name="Normal 64 2 3 4 5" xfId="18274"/>
    <cellStyle name="Normal 65 2 3 4 5" xfId="18275"/>
    <cellStyle name="Normal 66 2 3 4 5" xfId="18276"/>
    <cellStyle name="Normal 67 2 3 4 5" xfId="18277"/>
    <cellStyle name="Normal 7 6 2 3 4 5" xfId="18278"/>
    <cellStyle name="Normal 71 2 3 4 5" xfId="18279"/>
    <cellStyle name="Normal 72 2 3 4 5" xfId="18280"/>
    <cellStyle name="Normal 73 2 3 4 5" xfId="18281"/>
    <cellStyle name="Normal 74 2 3 4 5" xfId="18282"/>
    <cellStyle name="Normal 76 2 3 4 5" xfId="18283"/>
    <cellStyle name="Normal 8 3 2 3 4 5" xfId="18284"/>
    <cellStyle name="Normal 81 2 3 4 5" xfId="18285"/>
    <cellStyle name="Normal 78 3 2 4 5" xfId="18286"/>
    <cellStyle name="Normal 5 3 3 2 4 5" xfId="18287"/>
    <cellStyle name="Normal 80 3 2 4 5" xfId="18288"/>
    <cellStyle name="Normal 79 3 2 4 5" xfId="18289"/>
    <cellStyle name="Normal 6 8 3 2 4 5" xfId="18290"/>
    <cellStyle name="Normal 5 2 3 2 4 5" xfId="18291"/>
    <cellStyle name="Normal 6 2 8 2 4 5" xfId="18292"/>
    <cellStyle name="Comma 2 2 3 3 2 4 5" xfId="18293"/>
    <cellStyle name="Comma 2 3 6 3 2 4 5" xfId="18294"/>
    <cellStyle name="Normal 18 2 3 2 4 5" xfId="18295"/>
    <cellStyle name="Normal 19 2 3 2 4 5" xfId="18296"/>
    <cellStyle name="Normal 2 2 3 3 2 4 5" xfId="18297"/>
    <cellStyle name="Normal 2 3 6 3 2 4 5" xfId="18298"/>
    <cellStyle name="Normal 2 3 2 3 2 4 5" xfId="18299"/>
    <cellStyle name="Normal 2 3 4 3 2 4 5" xfId="18300"/>
    <cellStyle name="Normal 2 3 5 3 2 4 5" xfId="18301"/>
    <cellStyle name="Normal 2 4 2 3 2 4 5" xfId="18302"/>
    <cellStyle name="Normal 2 5 3 2 4 5" xfId="18303"/>
    <cellStyle name="Normal 28 3 3 2 4 5" xfId="18304"/>
    <cellStyle name="Normal 3 2 2 3 2 4 5" xfId="18305"/>
    <cellStyle name="Normal 3 3 3 2 4 5" xfId="18306"/>
    <cellStyle name="Normal 30 3 3 2 4 5" xfId="18307"/>
    <cellStyle name="Normal 4 2 3 2 4 5" xfId="18308"/>
    <cellStyle name="Normal 40 2 3 2 4 5" xfId="18309"/>
    <cellStyle name="Normal 41 2 3 2 4 5" xfId="18310"/>
    <cellStyle name="Normal 42 2 3 2 4 5" xfId="18311"/>
    <cellStyle name="Normal 43 2 3 2 4 5" xfId="18312"/>
    <cellStyle name="Normal 44 2 3 2 4 5" xfId="18313"/>
    <cellStyle name="Normal 45 2 3 2 4 5" xfId="18314"/>
    <cellStyle name="Normal 46 2 3 2 4 5" xfId="18315"/>
    <cellStyle name="Normal 47 2 3 2 4 5" xfId="18316"/>
    <cellStyle name="Normal 51 3 2 4 5" xfId="18317"/>
    <cellStyle name="Normal 52 3 2 4 5" xfId="18318"/>
    <cellStyle name="Normal 53 3 2 4 5" xfId="18319"/>
    <cellStyle name="Normal 55 3 2 4 5" xfId="18320"/>
    <cellStyle name="Normal 56 3 2 4 5" xfId="18321"/>
    <cellStyle name="Normal 57 3 2 4 5" xfId="18322"/>
    <cellStyle name="Normal 6 2 3 3 2 4 5" xfId="18323"/>
    <cellStyle name="Normal 6 3 3 2 4 5" xfId="18324"/>
    <cellStyle name="Normal 60 3 2 4 5" xfId="18325"/>
    <cellStyle name="Normal 64 3 2 4 5" xfId="18326"/>
    <cellStyle name="Normal 65 3 2 4 5" xfId="18327"/>
    <cellStyle name="Normal 66 3 2 4 5" xfId="18328"/>
    <cellStyle name="Normal 67 3 2 4 5" xfId="18329"/>
    <cellStyle name="Normal 7 6 3 2 4 5" xfId="18330"/>
    <cellStyle name="Normal 71 3 2 4 5" xfId="18331"/>
    <cellStyle name="Normal 72 3 2 4 5" xfId="18332"/>
    <cellStyle name="Normal 73 3 2 4 5" xfId="18333"/>
    <cellStyle name="Normal 74 3 2 4 5" xfId="18334"/>
    <cellStyle name="Normal 76 3 2 4 5" xfId="18335"/>
    <cellStyle name="Normal 8 3 3 2 4 5" xfId="18336"/>
    <cellStyle name="Normal 81 3 2 4 5" xfId="18337"/>
    <cellStyle name="Normal 78 2 2 2 4 5" xfId="18338"/>
    <cellStyle name="Normal 5 3 2 2 2 4 5" xfId="18339"/>
    <cellStyle name="Normal 80 2 2 2 4 5" xfId="18340"/>
    <cellStyle name="Normal 79 2 2 2 4 5" xfId="18341"/>
    <cellStyle name="Normal 6 8 2 2 2 4 5" xfId="18342"/>
    <cellStyle name="Normal 5 2 2 2 2 4 5" xfId="18343"/>
    <cellStyle name="Normal 6 2 7 2 2 4 5" xfId="18344"/>
    <cellStyle name="Comma 2 2 3 2 2 2 4 5" xfId="18345"/>
    <cellStyle name="Comma 2 3 6 2 2 2 4 5" xfId="18346"/>
    <cellStyle name="Normal 18 2 2 2 2 4 5" xfId="18347"/>
    <cellStyle name="Normal 19 2 2 2 2 4 5" xfId="18348"/>
    <cellStyle name="Normal 2 2 3 2 2 2 4 5" xfId="18349"/>
    <cellStyle name="Normal 2 3 6 2 2 2 4 5" xfId="18350"/>
    <cellStyle name="Normal 2 3 2 2 2 2 4 5" xfId="18351"/>
    <cellStyle name="Normal 2 3 4 2 2 2 4 5" xfId="18352"/>
    <cellStyle name="Normal 2 3 5 2 2 2 4 5" xfId="18353"/>
    <cellStyle name="Normal 2 4 2 2 2 2 4 5" xfId="18354"/>
    <cellStyle name="Normal 2 5 2 2 2 4 5" xfId="18355"/>
    <cellStyle name="Normal 28 3 2 2 2 4 5" xfId="18356"/>
    <cellStyle name="Normal 3 2 2 2 2 2 4 5" xfId="18357"/>
    <cellStyle name="Normal 3 3 2 2 2 4 5" xfId="18358"/>
    <cellStyle name="Normal 30 3 2 2 2 4 5" xfId="18359"/>
    <cellStyle name="Normal 4 2 2 2 2 4 5" xfId="18360"/>
    <cellStyle name="Normal 40 2 2 2 2 4 5" xfId="18361"/>
    <cellStyle name="Normal 41 2 2 2 2 4 5" xfId="18362"/>
    <cellStyle name="Normal 42 2 2 2 2 4 5" xfId="18363"/>
    <cellStyle name="Normal 43 2 2 2 2 4 5" xfId="18364"/>
    <cellStyle name="Normal 44 2 2 2 2 4 5" xfId="18365"/>
    <cellStyle name="Normal 45 2 2 2 2 4 5" xfId="18366"/>
    <cellStyle name="Normal 46 2 2 2 2 4 5" xfId="18367"/>
    <cellStyle name="Normal 47 2 2 2 2 4 5" xfId="18368"/>
    <cellStyle name="Normal 51 2 2 2 4 5" xfId="18369"/>
    <cellStyle name="Normal 52 2 2 2 4 5" xfId="18370"/>
    <cellStyle name="Normal 53 2 2 2 4 5" xfId="18371"/>
    <cellStyle name="Normal 55 2 2 2 4 5" xfId="18372"/>
    <cellStyle name="Normal 56 2 2 2 4 5" xfId="18373"/>
    <cellStyle name="Normal 57 2 2 2 4 5" xfId="18374"/>
    <cellStyle name="Normal 6 2 3 2 2 2 4 5" xfId="18375"/>
    <cellStyle name="Normal 6 3 2 2 2 4 5" xfId="18376"/>
    <cellStyle name="Normal 60 2 2 2 4 5" xfId="18377"/>
    <cellStyle name="Normal 64 2 2 2 4 5" xfId="18378"/>
    <cellStyle name="Normal 65 2 2 2 4 5" xfId="18379"/>
    <cellStyle name="Normal 66 2 2 2 4 5" xfId="18380"/>
    <cellStyle name="Normal 67 2 2 2 4 5" xfId="18381"/>
    <cellStyle name="Normal 7 6 2 2 2 4 5" xfId="18382"/>
    <cellStyle name="Normal 71 2 2 2 4 5" xfId="18383"/>
    <cellStyle name="Normal 72 2 2 2 4 5" xfId="18384"/>
    <cellStyle name="Normal 73 2 2 2 4 5" xfId="18385"/>
    <cellStyle name="Normal 74 2 2 2 4 5" xfId="18386"/>
    <cellStyle name="Normal 76 2 2 2 4 5" xfId="18387"/>
    <cellStyle name="Normal 8 3 2 2 2 4 5" xfId="18388"/>
    <cellStyle name="Normal 81 2 2 2 4 5" xfId="18389"/>
    <cellStyle name="Normal 90 3 5" xfId="18390"/>
    <cellStyle name="Normal 78 5 3 5" xfId="18391"/>
    <cellStyle name="Normal 91 3 5" xfId="18392"/>
    <cellStyle name="Normal 5 3 5 3 5" xfId="18393"/>
    <cellStyle name="Normal 80 5 3 5" xfId="18394"/>
    <cellStyle name="Normal 79 5 3 5" xfId="18395"/>
    <cellStyle name="Normal 6 8 5 3 5" xfId="18396"/>
    <cellStyle name="Normal 5 2 5 3 5" xfId="18397"/>
    <cellStyle name="Normal 6 2 10 3 5" xfId="18398"/>
    <cellStyle name="Comma 2 2 3 5 3 5" xfId="18399"/>
    <cellStyle name="Comma 2 3 6 5 3 5" xfId="18400"/>
    <cellStyle name="Normal 18 2 5 3 5" xfId="18401"/>
    <cellStyle name="Normal 19 2 5 3 5" xfId="18402"/>
    <cellStyle name="Normal 2 2 3 5 3 5" xfId="18403"/>
    <cellStyle name="Normal 2 3 6 5 3 5" xfId="18404"/>
    <cellStyle name="Normal 2 3 2 5 3 5" xfId="18405"/>
    <cellStyle name="Normal 2 3 4 5 3 5" xfId="18406"/>
    <cellStyle name="Normal 2 3 5 5 3 5" xfId="18407"/>
    <cellStyle name="Normal 2 4 2 5 3 5" xfId="18408"/>
    <cellStyle name="Normal 2 5 5 3 5" xfId="18409"/>
    <cellStyle name="Normal 28 3 5 3 5" xfId="18410"/>
    <cellStyle name="Normal 3 2 2 5 3 5" xfId="18411"/>
    <cellStyle name="Normal 3 3 5 3 5" xfId="18412"/>
    <cellStyle name="Normal 30 3 5 3 5" xfId="18413"/>
    <cellStyle name="Normal 4 2 5 3 5" xfId="18414"/>
    <cellStyle name="Normal 40 2 5 3 5" xfId="18415"/>
    <cellStyle name="Normal 41 2 5 3 5" xfId="18416"/>
    <cellStyle name="Normal 42 2 5 3 5" xfId="18417"/>
    <cellStyle name="Normal 43 2 5 3 5" xfId="18418"/>
    <cellStyle name="Normal 44 2 5 3 5" xfId="18419"/>
    <cellStyle name="Normal 45 2 5 3 5" xfId="18420"/>
    <cellStyle name="Normal 46 2 5 3 5" xfId="18421"/>
    <cellStyle name="Normal 47 2 5 3 5" xfId="18422"/>
    <cellStyle name="Normal 51 5 3 5" xfId="18423"/>
    <cellStyle name="Normal 52 5 3 5" xfId="18424"/>
    <cellStyle name="Normal 53 5 3 5" xfId="18425"/>
    <cellStyle name="Normal 55 5 3 5" xfId="18426"/>
    <cellStyle name="Normal 56 5 3 5" xfId="18427"/>
    <cellStyle name="Normal 57 5 3 5" xfId="18428"/>
    <cellStyle name="Normal 6 2 3 5 3 5" xfId="18429"/>
    <cellStyle name="Normal 6 3 5 3 5" xfId="18430"/>
    <cellStyle name="Normal 60 5 3 5" xfId="18431"/>
    <cellStyle name="Normal 64 5 3 5" xfId="18432"/>
    <cellStyle name="Normal 65 5 3 5" xfId="18433"/>
    <cellStyle name="Normal 66 5 3 5" xfId="18434"/>
    <cellStyle name="Normal 67 5 3 5" xfId="18435"/>
    <cellStyle name="Normal 7 6 5 3 5" xfId="18436"/>
    <cellStyle name="Normal 71 5 3 5" xfId="18437"/>
    <cellStyle name="Normal 72 5 3 5" xfId="18438"/>
    <cellStyle name="Normal 73 5 3 5" xfId="18439"/>
    <cellStyle name="Normal 74 5 3 5" xfId="18440"/>
    <cellStyle name="Normal 76 5 3 5" xfId="18441"/>
    <cellStyle name="Normal 8 3 5 3 5" xfId="18442"/>
    <cellStyle name="Normal 81 5 3 5" xfId="18443"/>
    <cellStyle name="Normal 78 2 4 3 5" xfId="18444"/>
    <cellStyle name="Normal 5 3 2 4 3 5" xfId="18445"/>
    <cellStyle name="Normal 80 2 4 3 5" xfId="18446"/>
    <cellStyle name="Normal 79 2 4 3 5" xfId="18447"/>
    <cellStyle name="Normal 6 8 2 4 3 5" xfId="18448"/>
    <cellStyle name="Normal 5 2 2 4 3 5" xfId="18449"/>
    <cellStyle name="Normal 6 2 7 4 3 5" xfId="18450"/>
    <cellStyle name="Comma 2 2 3 2 4 3 5" xfId="18451"/>
    <cellStyle name="Comma 2 3 6 2 4 3 5" xfId="18452"/>
    <cellStyle name="Normal 18 2 2 4 3 5" xfId="18453"/>
    <cellStyle name="Normal 19 2 2 4 3 5" xfId="18454"/>
    <cellStyle name="Normal 2 2 3 2 4 3 5" xfId="18455"/>
    <cellStyle name="Normal 2 3 6 2 4 3 5" xfId="18456"/>
    <cellStyle name="Normal 2 3 2 2 4 3 5" xfId="18457"/>
    <cellStyle name="Normal 2 3 4 2 4 3 5" xfId="18458"/>
    <cellStyle name="Normal 2 3 5 2 4 3 5" xfId="18459"/>
    <cellStyle name="Normal 2 4 2 2 4 3 5" xfId="18460"/>
    <cellStyle name="Normal 2 5 2 4 3 5" xfId="18461"/>
    <cellStyle name="Normal 28 3 2 4 3 5" xfId="18462"/>
    <cellStyle name="Normal 3 2 2 2 4 3 5" xfId="18463"/>
    <cellStyle name="Normal 3 3 2 4 3 5" xfId="18464"/>
    <cellStyle name="Normal 30 3 2 4 3 5" xfId="18465"/>
    <cellStyle name="Normal 4 2 2 4 3 5" xfId="18466"/>
    <cellStyle name="Normal 40 2 2 4 3 5" xfId="18467"/>
    <cellStyle name="Normal 41 2 2 4 3 5" xfId="18468"/>
    <cellStyle name="Normal 42 2 2 4 3 5" xfId="18469"/>
    <cellStyle name="Normal 43 2 2 4 3 5" xfId="18470"/>
    <cellStyle name="Normal 44 2 2 4 3 5" xfId="18471"/>
    <cellStyle name="Normal 45 2 2 4 3 5" xfId="18472"/>
    <cellStyle name="Normal 46 2 2 4 3 5" xfId="18473"/>
    <cellStyle name="Normal 47 2 2 4 3 5" xfId="18474"/>
    <cellStyle name="Normal 51 2 4 3 5" xfId="18475"/>
    <cellStyle name="Normal 52 2 4 3 5" xfId="18476"/>
    <cellStyle name="Normal 53 2 4 3 5" xfId="18477"/>
    <cellStyle name="Normal 55 2 4 3 5" xfId="18478"/>
    <cellStyle name="Normal 56 2 4 3 5" xfId="18479"/>
    <cellStyle name="Normal 57 2 4 3 5" xfId="18480"/>
    <cellStyle name="Normal 6 2 3 2 4 3 5" xfId="18481"/>
    <cellStyle name="Normal 6 3 2 4 3 5" xfId="18482"/>
    <cellStyle name="Normal 60 2 4 3 5" xfId="18483"/>
    <cellStyle name="Normal 64 2 4 3 5" xfId="18484"/>
    <cellStyle name="Normal 65 2 4 3 5" xfId="18485"/>
    <cellStyle name="Normal 66 2 4 3 5" xfId="18486"/>
    <cellStyle name="Normal 67 2 4 3 5" xfId="18487"/>
    <cellStyle name="Normal 7 6 2 4 3 5" xfId="18488"/>
    <cellStyle name="Normal 71 2 4 3 5" xfId="18489"/>
    <cellStyle name="Normal 72 2 4 3 5" xfId="18490"/>
    <cellStyle name="Normal 73 2 4 3 5" xfId="18491"/>
    <cellStyle name="Normal 74 2 4 3 5" xfId="18492"/>
    <cellStyle name="Normal 76 2 4 3 5" xfId="18493"/>
    <cellStyle name="Normal 8 3 2 4 3 5" xfId="18494"/>
    <cellStyle name="Normal 81 2 4 3 5" xfId="18495"/>
    <cellStyle name="Normal 78 3 3 3 5" xfId="18496"/>
    <cellStyle name="Normal 5 3 3 3 3 5" xfId="18497"/>
    <cellStyle name="Normal 80 3 3 3 5" xfId="18498"/>
    <cellStyle name="Normal 79 3 3 3 5" xfId="18499"/>
    <cellStyle name="Normal 6 8 3 3 3 5" xfId="18500"/>
    <cellStyle name="Normal 5 2 3 3 3 5" xfId="18501"/>
    <cellStyle name="Normal 6 2 8 3 3 5" xfId="18502"/>
    <cellStyle name="Comma 2 2 3 3 3 3 5" xfId="18503"/>
    <cellStyle name="Comma 2 3 6 3 3 3 5" xfId="18504"/>
    <cellStyle name="Normal 18 2 3 3 3 5" xfId="18505"/>
    <cellStyle name="Normal 19 2 3 3 3 5" xfId="18506"/>
    <cellStyle name="Normal 2 2 3 3 3 3 5" xfId="18507"/>
    <cellStyle name="Normal 2 3 6 3 3 3 5" xfId="18508"/>
    <cellStyle name="Normal 2 3 2 3 3 3 5" xfId="18509"/>
    <cellStyle name="Normal 2 3 4 3 3 3 5" xfId="18510"/>
    <cellStyle name="Normal 2 3 5 3 3 3 5" xfId="18511"/>
    <cellStyle name="Normal 2 4 2 3 3 3 5" xfId="18512"/>
    <cellStyle name="Normal 2 5 3 3 3 5" xfId="18513"/>
    <cellStyle name="Normal 28 3 3 3 3 5" xfId="18514"/>
    <cellStyle name="Normal 3 2 2 3 3 3 5" xfId="18515"/>
    <cellStyle name="Normal 3 3 3 3 3 5" xfId="18516"/>
    <cellStyle name="Normal 30 3 3 3 3 5" xfId="18517"/>
    <cellStyle name="Normal 4 2 3 3 3 5" xfId="18518"/>
    <cellStyle name="Normal 40 2 3 3 3 5" xfId="18519"/>
    <cellStyle name="Normal 41 2 3 3 3 5" xfId="18520"/>
    <cellStyle name="Normal 42 2 3 3 3 5" xfId="18521"/>
    <cellStyle name="Normal 43 2 3 3 3 5" xfId="18522"/>
    <cellStyle name="Normal 44 2 3 3 3 5" xfId="18523"/>
    <cellStyle name="Normal 45 2 3 3 3 5" xfId="18524"/>
    <cellStyle name="Normal 46 2 3 3 3 5" xfId="18525"/>
    <cellStyle name="Normal 47 2 3 3 3 5" xfId="18526"/>
    <cellStyle name="Normal 51 3 3 3 5" xfId="18527"/>
    <cellStyle name="Normal 52 3 3 3 5" xfId="18528"/>
    <cellStyle name="Normal 53 3 3 3 5" xfId="18529"/>
    <cellStyle name="Normal 55 3 3 3 5" xfId="18530"/>
    <cellStyle name="Normal 56 3 3 3 5" xfId="18531"/>
    <cellStyle name="Normal 57 3 3 3 5" xfId="18532"/>
    <cellStyle name="Normal 6 2 3 3 3 3 5" xfId="18533"/>
    <cellStyle name="Normal 6 3 3 3 3 5" xfId="18534"/>
    <cellStyle name="Normal 60 3 3 3 5" xfId="18535"/>
    <cellStyle name="Normal 64 3 3 3 5" xfId="18536"/>
    <cellStyle name="Normal 65 3 3 3 5" xfId="18537"/>
    <cellStyle name="Normal 66 3 3 3 5" xfId="18538"/>
    <cellStyle name="Normal 67 3 3 3 5" xfId="18539"/>
    <cellStyle name="Normal 7 6 3 3 3 5" xfId="18540"/>
    <cellStyle name="Normal 71 3 3 3 5" xfId="18541"/>
    <cellStyle name="Normal 72 3 3 3 5" xfId="18542"/>
    <cellStyle name="Normal 73 3 3 3 5" xfId="18543"/>
    <cellStyle name="Normal 74 3 3 3 5" xfId="18544"/>
    <cellStyle name="Normal 76 3 3 3 5" xfId="18545"/>
    <cellStyle name="Normal 8 3 3 3 3 5" xfId="18546"/>
    <cellStyle name="Normal 81 3 3 3 5" xfId="18547"/>
    <cellStyle name="Normal 78 2 2 3 3 5" xfId="18548"/>
    <cellStyle name="Normal 5 3 2 2 3 3 5" xfId="18549"/>
    <cellStyle name="Normal 80 2 2 3 3 5" xfId="18550"/>
    <cellStyle name="Normal 79 2 2 3 3 5" xfId="18551"/>
    <cellStyle name="Normal 6 8 2 2 3 3 5" xfId="18552"/>
    <cellStyle name="Normal 5 2 2 2 3 3 5" xfId="18553"/>
    <cellStyle name="Normal 6 2 7 2 3 3 5" xfId="18554"/>
    <cellStyle name="Comma 2 2 3 2 2 3 3 5" xfId="18555"/>
    <cellStyle name="Comma 2 3 6 2 2 3 3 5" xfId="18556"/>
    <cellStyle name="Normal 18 2 2 2 3 3 5" xfId="18557"/>
    <cellStyle name="Normal 19 2 2 2 3 3 5" xfId="18558"/>
    <cellStyle name="Normal 2 2 3 2 2 3 3 5" xfId="18559"/>
    <cellStyle name="Normal 2 3 6 2 2 3 3 5" xfId="18560"/>
    <cellStyle name="Normal 2 3 2 2 2 3 3 5" xfId="18561"/>
    <cellStyle name="Normal 2 3 4 2 2 3 3 5" xfId="18562"/>
    <cellStyle name="Normal 2 3 5 2 2 3 3 5" xfId="18563"/>
    <cellStyle name="Normal 2 4 2 2 2 3 3 5" xfId="18564"/>
    <cellStyle name="Normal 2 5 2 2 3 3 5" xfId="18565"/>
    <cellStyle name="Normal 28 3 2 2 3 3 5" xfId="18566"/>
    <cellStyle name="Normal 3 2 2 2 2 3 3 5" xfId="18567"/>
    <cellStyle name="Normal 3 3 2 2 3 3 5" xfId="18568"/>
    <cellStyle name="Normal 30 3 2 2 3 3 5" xfId="18569"/>
    <cellStyle name="Normal 4 2 2 2 3 3 5" xfId="18570"/>
    <cellStyle name="Normal 40 2 2 2 3 3 5" xfId="18571"/>
    <cellStyle name="Normal 41 2 2 2 3 3 5" xfId="18572"/>
    <cellStyle name="Normal 42 2 2 2 3 3 5" xfId="18573"/>
    <cellStyle name="Normal 43 2 2 2 3 3 5" xfId="18574"/>
    <cellStyle name="Normal 44 2 2 2 3 3 5" xfId="18575"/>
    <cellStyle name="Normal 45 2 2 2 3 3 5" xfId="18576"/>
    <cellStyle name="Normal 46 2 2 2 3 3 5" xfId="18577"/>
    <cellStyle name="Normal 47 2 2 2 3 3 5" xfId="18578"/>
    <cellStyle name="Normal 51 2 2 3 3 5" xfId="18579"/>
    <cellStyle name="Normal 52 2 2 3 3 5" xfId="18580"/>
    <cellStyle name="Normal 53 2 2 3 3 5" xfId="18581"/>
    <cellStyle name="Normal 55 2 2 3 3 5" xfId="18582"/>
    <cellStyle name="Normal 56 2 2 3 3 5" xfId="18583"/>
    <cellStyle name="Normal 57 2 2 3 3 5" xfId="18584"/>
    <cellStyle name="Normal 6 2 3 2 2 3 3 5" xfId="18585"/>
    <cellStyle name="Normal 6 3 2 2 3 3 5" xfId="18586"/>
    <cellStyle name="Normal 60 2 2 3 3 5" xfId="18587"/>
    <cellStyle name="Normal 64 2 2 3 3 5" xfId="18588"/>
    <cellStyle name="Normal 65 2 2 3 3 5" xfId="18589"/>
    <cellStyle name="Normal 66 2 2 3 3 5" xfId="18590"/>
    <cellStyle name="Normal 67 2 2 3 3 5" xfId="18591"/>
    <cellStyle name="Normal 7 6 2 2 3 3 5" xfId="18592"/>
    <cellStyle name="Normal 71 2 2 3 3 5" xfId="18593"/>
    <cellStyle name="Normal 72 2 2 3 3 5" xfId="18594"/>
    <cellStyle name="Normal 73 2 2 3 3 5" xfId="18595"/>
    <cellStyle name="Normal 74 2 2 3 3 5" xfId="18596"/>
    <cellStyle name="Normal 76 2 2 3 3 5" xfId="18597"/>
    <cellStyle name="Normal 8 3 2 2 3 3 5" xfId="18598"/>
    <cellStyle name="Normal 81 2 2 3 3 5" xfId="18599"/>
    <cellStyle name="Normal 78 4 2 3 5" xfId="18600"/>
    <cellStyle name="Normal 5 3 4 2 3 5" xfId="18601"/>
    <cellStyle name="Normal 80 4 2 3 5" xfId="18602"/>
    <cellStyle name="Normal 79 4 2 3 5" xfId="18603"/>
    <cellStyle name="Normal 6 8 4 2 3 5" xfId="18604"/>
    <cellStyle name="Normal 5 2 4 2 3 5" xfId="18605"/>
    <cellStyle name="Normal 6 2 9 2 3 5" xfId="18606"/>
    <cellStyle name="Comma 2 2 3 4 2 3 5" xfId="18607"/>
    <cellStyle name="Comma 2 3 6 4 2 3 5" xfId="18608"/>
    <cellStyle name="Normal 18 2 4 2 3 5" xfId="18609"/>
    <cellStyle name="Normal 19 2 4 2 3 5" xfId="18610"/>
    <cellStyle name="Normal 2 2 3 4 2 3 5" xfId="18611"/>
    <cellStyle name="Normal 2 3 6 4 2 3 5" xfId="18612"/>
    <cellStyle name="Normal 2 3 2 4 2 3 5" xfId="18613"/>
    <cellStyle name="Normal 2 3 4 4 2 3 5" xfId="18614"/>
    <cellStyle name="Normal 2 3 5 4 2 3 5" xfId="18615"/>
    <cellStyle name="Normal 2 4 2 4 2 3 5" xfId="18616"/>
    <cellStyle name="Normal 2 5 4 2 3 5" xfId="18617"/>
    <cellStyle name="Normal 28 3 4 2 3 5" xfId="18618"/>
    <cellStyle name="Normal 3 2 2 4 2 3 5" xfId="18619"/>
    <cellStyle name="Normal 3 3 4 2 3 5" xfId="18620"/>
    <cellStyle name="Normal 30 3 4 2 3 5" xfId="18621"/>
    <cellStyle name="Normal 4 2 4 2 3 5" xfId="18622"/>
    <cellStyle name="Normal 40 2 4 2 3 5" xfId="18623"/>
    <cellStyle name="Normal 41 2 4 2 3 5" xfId="18624"/>
    <cellStyle name="Normal 42 2 4 2 3 5" xfId="18625"/>
    <cellStyle name="Normal 43 2 4 2 3 5" xfId="18626"/>
    <cellStyle name="Normal 44 2 4 2 3 5" xfId="18627"/>
    <cellStyle name="Normal 45 2 4 2 3 5" xfId="18628"/>
    <cellStyle name="Normal 46 2 4 2 3 5" xfId="18629"/>
    <cellStyle name="Normal 47 2 4 2 3 5" xfId="18630"/>
    <cellStyle name="Normal 51 4 2 3 5" xfId="18631"/>
    <cellStyle name="Normal 52 4 2 3 5" xfId="18632"/>
    <cellStyle name="Normal 53 4 2 3 5" xfId="18633"/>
    <cellStyle name="Normal 55 4 2 3 5" xfId="18634"/>
    <cellStyle name="Normal 56 4 2 3 5" xfId="18635"/>
    <cellStyle name="Normal 57 4 2 3 5" xfId="18636"/>
    <cellStyle name="Normal 6 2 3 4 2 3 5" xfId="18637"/>
    <cellStyle name="Normal 6 3 4 2 3 5" xfId="18638"/>
    <cellStyle name="Normal 60 4 2 3 5" xfId="18639"/>
    <cellStyle name="Normal 64 4 2 3 5" xfId="18640"/>
    <cellStyle name="Normal 65 4 2 3 5" xfId="18641"/>
    <cellStyle name="Normal 66 4 2 3 5" xfId="18642"/>
    <cellStyle name="Normal 67 4 2 3 5" xfId="18643"/>
    <cellStyle name="Normal 7 6 4 2 3 5" xfId="18644"/>
    <cellStyle name="Normal 71 4 2 3 5" xfId="18645"/>
    <cellStyle name="Normal 72 4 2 3 5" xfId="18646"/>
    <cellStyle name="Normal 73 4 2 3 5" xfId="18647"/>
    <cellStyle name="Normal 74 4 2 3 5" xfId="18648"/>
    <cellStyle name="Normal 76 4 2 3 5" xfId="18649"/>
    <cellStyle name="Normal 8 3 4 2 3 5" xfId="18650"/>
    <cellStyle name="Normal 81 4 2 3 5" xfId="18651"/>
    <cellStyle name="Normal 78 2 3 2 3 5" xfId="18652"/>
    <cellStyle name="Normal 5 3 2 3 2 3 5" xfId="18653"/>
    <cellStyle name="Normal 80 2 3 2 3 5" xfId="18654"/>
    <cellStyle name="Normal 79 2 3 2 3 5" xfId="18655"/>
    <cellStyle name="Normal 6 8 2 3 2 3 5" xfId="18656"/>
    <cellStyle name="Normal 5 2 2 3 2 3 5" xfId="18657"/>
    <cellStyle name="Normal 6 2 7 3 2 3 5" xfId="18658"/>
    <cellStyle name="Comma 2 2 3 2 3 2 3 5" xfId="18659"/>
    <cellStyle name="Comma 2 3 6 2 3 2 3 5" xfId="18660"/>
    <cellStyle name="Normal 18 2 2 3 2 3 5" xfId="18661"/>
    <cellStyle name="Normal 19 2 2 3 2 3 5" xfId="18662"/>
    <cellStyle name="Normal 2 2 3 2 3 2 3 5" xfId="18663"/>
    <cellStyle name="Normal 2 3 6 2 3 2 3 5" xfId="18664"/>
    <cellStyle name="Normal 2 3 2 2 3 2 3 5" xfId="18665"/>
    <cellStyle name="Normal 2 3 4 2 3 2 3 5" xfId="18666"/>
    <cellStyle name="Normal 2 3 5 2 3 2 3 5" xfId="18667"/>
    <cellStyle name="Normal 2 4 2 2 3 2 3 5" xfId="18668"/>
    <cellStyle name="Normal 2 5 2 3 2 3 5" xfId="18669"/>
    <cellStyle name="Normal 28 3 2 3 2 3 5" xfId="18670"/>
    <cellStyle name="Normal 3 2 2 2 3 2 3 5" xfId="18671"/>
    <cellStyle name="Normal 3 3 2 3 2 3 5" xfId="18672"/>
    <cellStyle name="Normal 30 3 2 3 2 3 5" xfId="18673"/>
    <cellStyle name="Normal 4 2 2 3 2 3 5" xfId="18674"/>
    <cellStyle name="Normal 40 2 2 3 2 3 5" xfId="18675"/>
    <cellStyle name="Normal 41 2 2 3 2 3 5" xfId="18676"/>
    <cellStyle name="Normal 42 2 2 3 2 3 5" xfId="18677"/>
    <cellStyle name="Normal 43 2 2 3 2 3 5" xfId="18678"/>
    <cellStyle name="Normal 44 2 2 3 2 3 5" xfId="18679"/>
    <cellStyle name="Normal 45 2 2 3 2 3 5" xfId="18680"/>
    <cellStyle name="Normal 46 2 2 3 2 3 5" xfId="18681"/>
    <cellStyle name="Normal 47 2 2 3 2 3 5" xfId="18682"/>
    <cellStyle name="Normal 51 2 3 2 3 5" xfId="18683"/>
    <cellStyle name="Normal 52 2 3 2 3 5" xfId="18684"/>
    <cellStyle name="Normal 53 2 3 2 3 5" xfId="18685"/>
    <cellStyle name="Normal 55 2 3 2 3 5" xfId="18686"/>
    <cellStyle name="Normal 56 2 3 2 3 5" xfId="18687"/>
    <cellStyle name="Normal 57 2 3 2 3 5" xfId="18688"/>
    <cellStyle name="Normal 6 2 3 2 3 2 3 5" xfId="18689"/>
    <cellStyle name="Normal 6 3 2 3 2 3 5" xfId="18690"/>
    <cellStyle name="Normal 60 2 3 2 3 5" xfId="18691"/>
    <cellStyle name="Normal 64 2 3 2 3 5" xfId="18692"/>
    <cellStyle name="Normal 65 2 3 2 3 5" xfId="18693"/>
    <cellStyle name="Normal 66 2 3 2 3 5" xfId="18694"/>
    <cellStyle name="Normal 67 2 3 2 3 5" xfId="18695"/>
    <cellStyle name="Normal 7 6 2 3 2 3 5" xfId="18696"/>
    <cellStyle name="Normal 71 2 3 2 3 5" xfId="18697"/>
    <cellStyle name="Normal 72 2 3 2 3 5" xfId="18698"/>
    <cellStyle name="Normal 73 2 3 2 3 5" xfId="18699"/>
    <cellStyle name="Normal 74 2 3 2 3 5" xfId="18700"/>
    <cellStyle name="Normal 76 2 3 2 3 5" xfId="18701"/>
    <cellStyle name="Normal 8 3 2 3 2 3 5" xfId="18702"/>
    <cellStyle name="Normal 81 2 3 2 3 5" xfId="18703"/>
    <cellStyle name="Normal 78 3 2 2 3 5" xfId="18704"/>
    <cellStyle name="Normal 5 3 3 2 2 3 5" xfId="18705"/>
    <cellStyle name="Normal 80 3 2 2 3 5" xfId="18706"/>
    <cellStyle name="Normal 79 3 2 2 3 5" xfId="18707"/>
    <cellStyle name="Normal 6 8 3 2 2 3 5" xfId="18708"/>
    <cellStyle name="Normal 5 2 3 2 2 3 5" xfId="18709"/>
    <cellStyle name="Normal 6 2 8 2 2 3 5" xfId="18710"/>
    <cellStyle name="Comma 2 2 3 3 2 2 3 5" xfId="18711"/>
    <cellStyle name="Comma 2 3 6 3 2 2 3 5" xfId="18712"/>
    <cellStyle name="Normal 18 2 3 2 2 3 5" xfId="18713"/>
    <cellStyle name="Normal 19 2 3 2 2 3 5" xfId="18714"/>
    <cellStyle name="Normal 2 2 3 3 2 2 3 5" xfId="18715"/>
    <cellStyle name="Normal 2 3 6 3 2 2 3 5" xfId="18716"/>
    <cellStyle name="Normal 2 3 2 3 2 2 3 5" xfId="18717"/>
    <cellStyle name="Normal 2 3 4 3 2 2 3 5" xfId="18718"/>
    <cellStyle name="Normal 2 3 5 3 2 2 3 5" xfId="18719"/>
    <cellStyle name="Normal 2 4 2 3 2 2 3 5" xfId="18720"/>
    <cellStyle name="Normal 2 5 3 2 2 3 5" xfId="18721"/>
    <cellStyle name="Normal 28 3 3 2 2 3 5" xfId="18722"/>
    <cellStyle name="Normal 3 2 2 3 2 2 3 5" xfId="18723"/>
    <cellStyle name="Normal 3 3 3 2 2 3 5" xfId="18724"/>
    <cellStyle name="Normal 30 3 3 2 2 3 5" xfId="18725"/>
    <cellStyle name="Normal 4 2 3 2 2 3 5" xfId="18726"/>
    <cellStyle name="Normal 40 2 3 2 2 3 5" xfId="18727"/>
    <cellStyle name="Normal 41 2 3 2 2 3 5" xfId="18728"/>
    <cellStyle name="Normal 42 2 3 2 2 3 5" xfId="18729"/>
    <cellStyle name="Normal 43 2 3 2 2 3 5" xfId="18730"/>
    <cellStyle name="Normal 44 2 3 2 2 3 5" xfId="18731"/>
    <cellStyle name="Normal 45 2 3 2 2 3 5" xfId="18732"/>
    <cellStyle name="Normal 46 2 3 2 2 3 5" xfId="18733"/>
    <cellStyle name="Normal 47 2 3 2 2 3 5" xfId="18734"/>
    <cellStyle name="Normal 51 3 2 2 3 5" xfId="18735"/>
    <cellStyle name="Normal 52 3 2 2 3 5" xfId="18736"/>
    <cellStyle name="Normal 53 3 2 2 3 5" xfId="18737"/>
    <cellStyle name="Normal 55 3 2 2 3 5" xfId="18738"/>
    <cellStyle name="Normal 56 3 2 2 3 5" xfId="18739"/>
    <cellStyle name="Normal 57 3 2 2 3 5" xfId="18740"/>
    <cellStyle name="Normal 6 2 3 3 2 2 3 5" xfId="18741"/>
    <cellStyle name="Normal 6 3 3 2 2 3 5" xfId="18742"/>
    <cellStyle name="Normal 60 3 2 2 3 5" xfId="18743"/>
    <cellStyle name="Normal 64 3 2 2 3 5" xfId="18744"/>
    <cellStyle name="Normal 65 3 2 2 3 5" xfId="18745"/>
    <cellStyle name="Normal 66 3 2 2 3 5" xfId="18746"/>
    <cellStyle name="Normal 67 3 2 2 3 5" xfId="18747"/>
    <cellStyle name="Normal 7 6 3 2 2 3 5" xfId="18748"/>
    <cellStyle name="Normal 71 3 2 2 3 5" xfId="18749"/>
    <cellStyle name="Normal 72 3 2 2 3 5" xfId="18750"/>
    <cellStyle name="Normal 73 3 2 2 3 5" xfId="18751"/>
    <cellStyle name="Normal 74 3 2 2 3 5" xfId="18752"/>
    <cellStyle name="Normal 76 3 2 2 3 5" xfId="18753"/>
    <cellStyle name="Normal 8 3 3 2 2 3 5" xfId="18754"/>
    <cellStyle name="Normal 81 3 2 2 3 5" xfId="18755"/>
    <cellStyle name="Normal 78 2 2 2 2 3 5" xfId="18756"/>
    <cellStyle name="Normal 5 3 2 2 2 2 3 5" xfId="18757"/>
    <cellStyle name="Normal 80 2 2 2 2 3 5" xfId="18758"/>
    <cellStyle name="Normal 79 2 2 2 2 3 5" xfId="18759"/>
    <cellStyle name="Normal 6 8 2 2 2 2 3 5" xfId="18760"/>
    <cellStyle name="Normal 5 2 2 2 2 2 3 5" xfId="18761"/>
    <cellStyle name="Normal 6 2 7 2 2 2 3 5" xfId="18762"/>
    <cellStyle name="Comma 2 2 3 2 2 2 2 3 5" xfId="18763"/>
    <cellStyle name="Comma 2 3 6 2 2 2 2 3 5" xfId="18764"/>
    <cellStyle name="Normal 18 2 2 2 2 2 3 5" xfId="18765"/>
    <cellStyle name="Normal 19 2 2 2 2 2 3 5" xfId="18766"/>
    <cellStyle name="Normal 2 2 3 2 2 2 2 3 5" xfId="18767"/>
    <cellStyle name="Normal 2 3 6 2 2 2 2 3 5" xfId="18768"/>
    <cellStyle name="Normal 2 3 2 2 2 2 2 3 5" xfId="18769"/>
    <cellStyle name="Normal 2 3 4 2 2 2 2 3 5" xfId="18770"/>
    <cellStyle name="Normal 2 3 5 2 2 2 2 3 5" xfId="18771"/>
    <cellStyle name="Normal 2 4 2 2 2 2 2 3 5" xfId="18772"/>
    <cellStyle name="Normal 2 5 2 2 2 2 3 5" xfId="18773"/>
    <cellStyle name="Normal 28 3 2 2 2 2 3 5" xfId="18774"/>
    <cellStyle name="Normal 3 2 2 2 2 2 2 3 5" xfId="18775"/>
    <cellStyle name="Normal 3 3 2 2 2 2 3 5" xfId="18776"/>
    <cellStyle name="Normal 30 3 2 2 2 2 3 5" xfId="18777"/>
    <cellStyle name="Normal 4 2 2 2 2 2 3 5" xfId="18778"/>
    <cellStyle name="Normal 40 2 2 2 2 2 3 5" xfId="18779"/>
    <cellStyle name="Normal 41 2 2 2 2 2 3 5" xfId="18780"/>
    <cellStyle name="Normal 42 2 2 2 2 2 3 5" xfId="18781"/>
    <cellStyle name="Normal 43 2 2 2 2 2 3 5" xfId="18782"/>
    <cellStyle name="Normal 44 2 2 2 2 2 3 5" xfId="18783"/>
    <cellStyle name="Normal 45 2 2 2 2 2 3 5" xfId="18784"/>
    <cellStyle name="Normal 46 2 2 2 2 2 3 5" xfId="18785"/>
    <cellStyle name="Normal 47 2 2 2 2 2 3 5" xfId="18786"/>
    <cellStyle name="Normal 51 2 2 2 2 3 5" xfId="18787"/>
    <cellStyle name="Normal 52 2 2 2 2 3 5" xfId="18788"/>
    <cellStyle name="Normal 53 2 2 2 2 3 5" xfId="18789"/>
    <cellStyle name="Normal 55 2 2 2 2 3 5" xfId="18790"/>
    <cellStyle name="Normal 56 2 2 2 2 3 5" xfId="18791"/>
    <cellStyle name="Normal 57 2 2 2 2 3 5" xfId="18792"/>
    <cellStyle name="Normal 6 2 3 2 2 2 2 3 5" xfId="18793"/>
    <cellStyle name="Normal 6 3 2 2 2 2 3 5" xfId="18794"/>
    <cellStyle name="Normal 60 2 2 2 2 3 5" xfId="18795"/>
    <cellStyle name="Normal 64 2 2 2 2 3 5" xfId="18796"/>
    <cellStyle name="Normal 65 2 2 2 2 3 5" xfId="18797"/>
    <cellStyle name="Normal 66 2 2 2 2 3 5" xfId="18798"/>
    <cellStyle name="Normal 67 2 2 2 2 3 5" xfId="18799"/>
    <cellStyle name="Normal 7 6 2 2 2 2 3 5" xfId="18800"/>
    <cellStyle name="Normal 71 2 2 2 2 3 5" xfId="18801"/>
    <cellStyle name="Normal 72 2 2 2 2 3 5" xfId="18802"/>
    <cellStyle name="Normal 73 2 2 2 2 3 5" xfId="18803"/>
    <cellStyle name="Normal 74 2 2 2 2 3 5" xfId="18804"/>
    <cellStyle name="Normal 76 2 2 2 2 3 5" xfId="18805"/>
    <cellStyle name="Normal 8 3 2 2 2 2 3 5" xfId="18806"/>
    <cellStyle name="Normal 81 2 2 2 2 3 5" xfId="18807"/>
    <cellStyle name="Normal 95 2 5" xfId="18808"/>
    <cellStyle name="Normal 78 6 2 5" xfId="18809"/>
    <cellStyle name="Normal 96 2 5" xfId="18810"/>
    <cellStyle name="Normal 5 3 6 2 5" xfId="18811"/>
    <cellStyle name="Normal 80 6 2 5" xfId="18812"/>
    <cellStyle name="Normal 79 6 2 5" xfId="18813"/>
    <cellStyle name="Normal 6 8 6 2 5" xfId="18814"/>
    <cellStyle name="Normal 5 2 6 2 5" xfId="18815"/>
    <cellStyle name="Normal 6 2 11 2 5" xfId="18816"/>
    <cellStyle name="Comma 2 2 3 6 2 5" xfId="18817"/>
    <cellStyle name="Comma 2 3 6 6 2 5" xfId="18818"/>
    <cellStyle name="Normal 18 2 6 2 5" xfId="18819"/>
    <cellStyle name="Normal 19 2 6 2 5" xfId="18820"/>
    <cellStyle name="Normal 2 2 3 6 2 5" xfId="18821"/>
    <cellStyle name="Normal 2 3 6 6 2 5" xfId="18822"/>
    <cellStyle name="Normal 2 3 2 6 2 5" xfId="18823"/>
    <cellStyle name="Normal 2 3 4 6 2 5" xfId="18824"/>
    <cellStyle name="Normal 2 3 5 6 2 5" xfId="18825"/>
    <cellStyle name="Normal 2 4 2 6 2 5" xfId="18826"/>
    <cellStyle name="Normal 2 5 6 2 5" xfId="18827"/>
    <cellStyle name="Normal 28 3 6 2 5" xfId="18828"/>
    <cellStyle name="Normal 3 2 2 6 2 5" xfId="18829"/>
    <cellStyle name="Normal 3 3 6 2 5" xfId="18830"/>
    <cellStyle name="Normal 30 3 6 2 5" xfId="18831"/>
    <cellStyle name="Normal 4 2 6 2 5" xfId="18832"/>
    <cellStyle name="Normal 40 2 6 2 5" xfId="18833"/>
    <cellStyle name="Normal 41 2 6 2 5" xfId="18834"/>
    <cellStyle name="Normal 42 2 6 2 5" xfId="18835"/>
    <cellStyle name="Normal 43 2 6 2 5" xfId="18836"/>
    <cellStyle name="Normal 44 2 6 2 5" xfId="18837"/>
    <cellStyle name="Normal 45 2 6 2 5" xfId="18838"/>
    <cellStyle name="Normal 46 2 6 2 5" xfId="18839"/>
    <cellStyle name="Normal 47 2 6 2 5" xfId="18840"/>
    <cellStyle name="Normal 51 6 2 5" xfId="18841"/>
    <cellStyle name="Normal 52 6 2 5" xfId="18842"/>
    <cellStyle name="Normal 53 6 2 5" xfId="18843"/>
    <cellStyle name="Normal 55 6 2 5" xfId="18844"/>
    <cellStyle name="Normal 56 6 2 5" xfId="18845"/>
    <cellStyle name="Normal 57 6 2 5" xfId="18846"/>
    <cellStyle name="Normal 6 2 3 6 2 5" xfId="18847"/>
    <cellStyle name="Normal 6 3 6 2 5" xfId="18848"/>
    <cellStyle name="Normal 60 6 2 5" xfId="18849"/>
    <cellStyle name="Normal 64 6 2 5" xfId="18850"/>
    <cellStyle name="Normal 65 6 2 5" xfId="18851"/>
    <cellStyle name="Normal 66 6 2 5" xfId="18852"/>
    <cellStyle name="Normal 67 6 2 5" xfId="18853"/>
    <cellStyle name="Normal 7 6 6 2 5" xfId="18854"/>
    <cellStyle name="Normal 71 6 2 5" xfId="18855"/>
    <cellStyle name="Normal 72 6 2 5" xfId="18856"/>
    <cellStyle name="Normal 73 6 2 5" xfId="18857"/>
    <cellStyle name="Normal 74 6 2 5" xfId="18858"/>
    <cellStyle name="Normal 76 6 2 5" xfId="18859"/>
    <cellStyle name="Normal 8 3 6 2 5" xfId="18860"/>
    <cellStyle name="Normal 81 6 2 5" xfId="18861"/>
    <cellStyle name="Normal 78 2 5 2 5" xfId="18862"/>
    <cellStyle name="Normal 5 3 2 5 2 5" xfId="18863"/>
    <cellStyle name="Normal 80 2 5 2 5" xfId="18864"/>
    <cellStyle name="Normal 79 2 5 2 5" xfId="18865"/>
    <cellStyle name="Normal 6 8 2 5 2 5" xfId="18866"/>
    <cellStyle name="Normal 5 2 2 5 2 5" xfId="18867"/>
    <cellStyle name="Normal 6 2 7 5 2 5" xfId="18868"/>
    <cellStyle name="Comma 2 2 3 2 5 2 5" xfId="18869"/>
    <cellStyle name="Comma 2 3 6 2 5 2 5" xfId="18870"/>
    <cellStyle name="Normal 18 2 2 5 2 5" xfId="18871"/>
    <cellStyle name="Normal 19 2 2 5 2 5" xfId="18872"/>
    <cellStyle name="Normal 2 2 3 2 5 2 5" xfId="18873"/>
    <cellStyle name="Normal 2 3 6 2 5 2 5" xfId="18874"/>
    <cellStyle name="Normal 2 3 2 2 5 2 5" xfId="18875"/>
    <cellStyle name="Normal 2 3 4 2 5 2 5" xfId="18876"/>
    <cellStyle name="Normal 2 3 5 2 5 2 5" xfId="18877"/>
    <cellStyle name="Normal 2 4 2 2 5 2 5" xfId="18878"/>
    <cellStyle name="Normal 2 5 2 5 2 5" xfId="18879"/>
    <cellStyle name="Normal 28 3 2 5 2 5" xfId="18880"/>
    <cellStyle name="Normal 3 2 2 2 5 2 5" xfId="18881"/>
    <cellStyle name="Normal 3 3 2 5 2 5" xfId="18882"/>
    <cellStyle name="Normal 30 3 2 5 2 5" xfId="18883"/>
    <cellStyle name="Normal 4 2 2 5 2 5" xfId="18884"/>
    <cellStyle name="Normal 40 2 2 5 2 5" xfId="18885"/>
    <cellStyle name="Normal 41 2 2 5 2 5" xfId="18886"/>
    <cellStyle name="Normal 42 2 2 5 2 5" xfId="18887"/>
    <cellStyle name="Normal 43 2 2 5 2 5" xfId="18888"/>
    <cellStyle name="Normal 44 2 2 5 2 5" xfId="18889"/>
    <cellStyle name="Normal 45 2 2 5 2 5" xfId="18890"/>
    <cellStyle name="Normal 46 2 2 5 2 5" xfId="18891"/>
    <cellStyle name="Normal 47 2 2 5 2 5" xfId="18892"/>
    <cellStyle name="Normal 51 2 5 2 5" xfId="18893"/>
    <cellStyle name="Normal 52 2 5 2 5" xfId="18894"/>
    <cellStyle name="Normal 53 2 5 2 5" xfId="18895"/>
    <cellStyle name="Normal 55 2 5 2 5" xfId="18896"/>
    <cellStyle name="Normal 56 2 5 2 5" xfId="18897"/>
    <cellStyle name="Normal 57 2 5 2 5" xfId="18898"/>
    <cellStyle name="Normal 6 2 3 2 5 2 5" xfId="18899"/>
    <cellStyle name="Normal 6 3 2 5 2 5" xfId="18900"/>
    <cellStyle name="Normal 60 2 5 2 5" xfId="18901"/>
    <cellStyle name="Normal 64 2 5 2 5" xfId="18902"/>
    <cellStyle name="Normal 65 2 5 2 5" xfId="18903"/>
    <cellStyle name="Normal 66 2 5 2 5" xfId="18904"/>
    <cellStyle name="Normal 67 2 5 2 5" xfId="18905"/>
    <cellStyle name="Normal 7 6 2 5 2 5" xfId="18906"/>
    <cellStyle name="Normal 71 2 5 2 5" xfId="18907"/>
    <cellStyle name="Normal 72 2 5 2 5" xfId="18908"/>
    <cellStyle name="Normal 73 2 5 2 5" xfId="18909"/>
    <cellStyle name="Normal 74 2 5 2 5" xfId="18910"/>
    <cellStyle name="Normal 76 2 5 2 5" xfId="18911"/>
    <cellStyle name="Normal 8 3 2 5 2 5" xfId="18912"/>
    <cellStyle name="Normal 81 2 5 2 5" xfId="18913"/>
    <cellStyle name="Normal 78 3 4 2 5" xfId="18914"/>
    <cellStyle name="Normal 5 3 3 4 2 5" xfId="18915"/>
    <cellStyle name="Normal 80 3 4 2 5" xfId="18916"/>
    <cellStyle name="Normal 79 3 4 2 5" xfId="18917"/>
    <cellStyle name="Normal 6 8 3 4 2 5" xfId="18918"/>
    <cellStyle name="Normal 5 2 3 4 2 5" xfId="18919"/>
    <cellStyle name="Normal 6 2 8 4 2 5" xfId="18920"/>
    <cellStyle name="Comma 2 2 3 3 4 2 5" xfId="18921"/>
    <cellStyle name="Comma 2 3 6 3 4 2 5" xfId="18922"/>
    <cellStyle name="Normal 18 2 3 4 2 5" xfId="18923"/>
    <cellStyle name="Normal 19 2 3 4 2 5" xfId="18924"/>
    <cellStyle name="Normal 2 2 3 3 4 2 5" xfId="18925"/>
    <cellStyle name="Normal 2 3 6 3 4 2 5" xfId="18926"/>
    <cellStyle name="Normal 2 3 2 3 4 2 5" xfId="18927"/>
    <cellStyle name="Normal 2 3 4 3 4 2 5" xfId="18928"/>
    <cellStyle name="Normal 2 3 5 3 4 2 5" xfId="18929"/>
    <cellStyle name="Normal 2 4 2 3 4 2 5" xfId="18930"/>
    <cellStyle name="Normal 2 5 3 4 2 5" xfId="18931"/>
    <cellStyle name="Normal 28 3 3 4 2 5" xfId="18932"/>
    <cellStyle name="Normal 3 2 2 3 4 2 5" xfId="18933"/>
    <cellStyle name="Normal 3 3 3 4 2 5" xfId="18934"/>
    <cellStyle name="Normal 30 3 3 4 2 5" xfId="18935"/>
    <cellStyle name="Normal 4 2 3 4 2 5" xfId="18936"/>
    <cellStyle name="Normal 40 2 3 4 2 5" xfId="18937"/>
    <cellStyle name="Normal 41 2 3 4 2 5" xfId="18938"/>
    <cellStyle name="Normal 42 2 3 4 2 5" xfId="18939"/>
    <cellStyle name="Normal 43 2 3 4 2 5" xfId="18940"/>
    <cellStyle name="Normal 44 2 3 4 2 5" xfId="18941"/>
    <cellStyle name="Normal 45 2 3 4 2 5" xfId="18942"/>
    <cellStyle name="Normal 46 2 3 4 2 5" xfId="18943"/>
    <cellStyle name="Normal 47 2 3 4 2 5" xfId="18944"/>
    <cellStyle name="Normal 51 3 4 2 5" xfId="18945"/>
    <cellStyle name="Normal 52 3 4 2 5" xfId="18946"/>
    <cellStyle name="Normal 53 3 4 2 5" xfId="18947"/>
    <cellStyle name="Normal 55 3 4 2 5" xfId="18948"/>
    <cellStyle name="Normal 56 3 4 2 5" xfId="18949"/>
    <cellStyle name="Normal 57 3 4 2 5" xfId="18950"/>
    <cellStyle name="Normal 6 2 3 3 4 2 5" xfId="18951"/>
    <cellStyle name="Normal 6 3 3 4 2 5" xfId="18952"/>
    <cellStyle name="Normal 60 3 4 2 5" xfId="18953"/>
    <cellStyle name="Normal 64 3 4 2 5" xfId="18954"/>
    <cellStyle name="Normal 65 3 4 2 5" xfId="18955"/>
    <cellStyle name="Normal 66 3 4 2 5" xfId="18956"/>
    <cellStyle name="Normal 67 3 4 2 5" xfId="18957"/>
    <cellStyle name="Normal 7 6 3 4 2 5" xfId="18958"/>
    <cellStyle name="Normal 71 3 4 2 5" xfId="18959"/>
    <cellStyle name="Normal 72 3 4 2 5" xfId="18960"/>
    <cellStyle name="Normal 73 3 4 2 5" xfId="18961"/>
    <cellStyle name="Normal 74 3 4 2 5" xfId="18962"/>
    <cellStyle name="Normal 76 3 4 2 5" xfId="18963"/>
    <cellStyle name="Normal 8 3 3 4 2 5" xfId="18964"/>
    <cellStyle name="Normal 81 3 4 2 5" xfId="18965"/>
    <cellStyle name="Normal 78 2 2 4 2 5" xfId="18966"/>
    <cellStyle name="Normal 5 3 2 2 4 2 5" xfId="18967"/>
    <cellStyle name="Normal 80 2 2 4 2 5" xfId="18968"/>
    <cellStyle name="Normal 79 2 2 4 2 5" xfId="18969"/>
    <cellStyle name="Normal 6 8 2 2 4 2 5" xfId="18970"/>
    <cellStyle name="Normal 5 2 2 2 4 2 5" xfId="18971"/>
    <cellStyle name="Normal 6 2 7 2 4 2 5" xfId="18972"/>
    <cellStyle name="Comma 2 2 3 2 2 4 2 5" xfId="18973"/>
    <cellStyle name="Comma 2 3 6 2 2 4 2 5" xfId="18974"/>
    <cellStyle name="Normal 18 2 2 2 4 2 5" xfId="18975"/>
    <cellStyle name="Normal 19 2 2 2 4 2 5" xfId="18976"/>
    <cellStyle name="Normal 2 2 3 2 2 4 2 5" xfId="18977"/>
    <cellStyle name="Normal 2 3 6 2 2 4 2 5" xfId="18978"/>
    <cellStyle name="Normal 2 3 2 2 2 4 2 5" xfId="18979"/>
    <cellStyle name="Normal 2 3 4 2 2 4 2 5" xfId="18980"/>
    <cellStyle name="Normal 2 3 5 2 2 4 2 5" xfId="18981"/>
    <cellStyle name="Normal 2 4 2 2 2 4 2 5" xfId="18982"/>
    <cellStyle name="Normal 2 5 2 2 4 2 5" xfId="18983"/>
    <cellStyle name="Normal 28 3 2 2 4 2 5" xfId="18984"/>
    <cellStyle name="Normal 3 2 2 2 2 4 2 5" xfId="18985"/>
    <cellStyle name="Normal 3 3 2 2 4 2 5" xfId="18986"/>
    <cellStyle name="Normal 30 3 2 2 4 2 5" xfId="18987"/>
    <cellStyle name="Normal 4 2 2 2 4 2 5" xfId="18988"/>
    <cellStyle name="Normal 40 2 2 2 4 2 5" xfId="18989"/>
    <cellStyle name="Normal 41 2 2 2 4 2 5" xfId="18990"/>
    <cellStyle name="Normal 42 2 2 2 4 2 5" xfId="18991"/>
    <cellStyle name="Normal 43 2 2 2 4 2 5" xfId="18992"/>
    <cellStyle name="Normal 44 2 2 2 4 2 5" xfId="18993"/>
    <cellStyle name="Normal 45 2 2 2 4 2 5" xfId="18994"/>
    <cellStyle name="Normal 46 2 2 2 4 2 5" xfId="18995"/>
    <cellStyle name="Normal 47 2 2 2 4 2 5" xfId="18996"/>
    <cellStyle name="Normal 51 2 2 4 2 5" xfId="18997"/>
    <cellStyle name="Normal 52 2 2 4 2 5" xfId="18998"/>
    <cellStyle name="Normal 53 2 2 4 2 5" xfId="18999"/>
    <cellStyle name="Normal 55 2 2 4 2 5" xfId="19000"/>
    <cellStyle name="Normal 56 2 2 4 2 5" xfId="19001"/>
    <cellStyle name="Normal 57 2 2 4 2 5" xfId="19002"/>
    <cellStyle name="Normal 6 2 3 2 2 4 2 5" xfId="19003"/>
    <cellStyle name="Normal 6 3 2 2 4 2 5" xfId="19004"/>
    <cellStyle name="Normal 60 2 2 4 2 5" xfId="19005"/>
    <cellStyle name="Normal 64 2 2 4 2 5" xfId="19006"/>
    <cellStyle name="Normal 65 2 2 4 2 5" xfId="19007"/>
    <cellStyle name="Normal 66 2 2 4 2 5" xfId="19008"/>
    <cellStyle name="Normal 67 2 2 4 2 5" xfId="19009"/>
    <cellStyle name="Normal 7 6 2 2 4 2 5" xfId="19010"/>
    <cellStyle name="Normal 71 2 2 4 2 5" xfId="19011"/>
    <cellStyle name="Normal 72 2 2 4 2 5" xfId="19012"/>
    <cellStyle name="Normal 73 2 2 4 2 5" xfId="19013"/>
    <cellStyle name="Normal 74 2 2 4 2 5" xfId="19014"/>
    <cellStyle name="Normal 76 2 2 4 2 5" xfId="19015"/>
    <cellStyle name="Normal 8 3 2 2 4 2 5" xfId="19016"/>
    <cellStyle name="Normal 81 2 2 4 2 5" xfId="19017"/>
    <cellStyle name="Normal 78 4 3 2 5" xfId="19018"/>
    <cellStyle name="Normal 5 3 4 3 2 5" xfId="19019"/>
    <cellStyle name="Normal 80 4 3 2 5" xfId="19020"/>
    <cellStyle name="Normal 79 4 3 2 5" xfId="19021"/>
    <cellStyle name="Normal 6 8 4 3 2 5" xfId="19022"/>
    <cellStyle name="Normal 5 2 4 3 2 5" xfId="19023"/>
    <cellStyle name="Normal 6 2 9 3 2 5" xfId="19024"/>
    <cellStyle name="Comma 2 2 3 4 3 2 5" xfId="19025"/>
    <cellStyle name="Comma 2 3 6 4 3 2 5" xfId="19026"/>
    <cellStyle name="Normal 18 2 4 3 2 5" xfId="19027"/>
    <cellStyle name="Normal 19 2 4 3 2 5" xfId="19028"/>
    <cellStyle name="Normal 2 2 3 4 3 2 5" xfId="19029"/>
    <cellStyle name="Normal 2 3 6 4 3 2 5" xfId="19030"/>
    <cellStyle name="Normal 2 3 2 4 3 2 5" xfId="19031"/>
    <cellStyle name="Normal 2 3 4 4 3 2 5" xfId="19032"/>
    <cellStyle name="Normal 2 3 5 4 3 2 5" xfId="19033"/>
    <cellStyle name="Normal 2 4 2 4 3 2 5" xfId="19034"/>
    <cellStyle name="Normal 2 5 4 3 2 5" xfId="19035"/>
    <cellStyle name="Normal 28 3 4 3 2 5" xfId="19036"/>
    <cellStyle name="Normal 3 2 2 4 3 2 5" xfId="19037"/>
    <cellStyle name="Normal 3 3 4 3 2 5" xfId="19038"/>
    <cellStyle name="Normal 30 3 4 3 2 5" xfId="19039"/>
    <cellStyle name="Normal 4 2 4 3 2 5" xfId="19040"/>
    <cellStyle name="Normal 40 2 4 3 2 5" xfId="19041"/>
    <cellStyle name="Normal 41 2 4 3 2 5" xfId="19042"/>
    <cellStyle name="Normal 42 2 4 3 2 5" xfId="19043"/>
    <cellStyle name="Normal 43 2 4 3 2 5" xfId="19044"/>
    <cellStyle name="Normal 44 2 4 3 2 5" xfId="19045"/>
    <cellStyle name="Normal 45 2 4 3 2 5" xfId="19046"/>
    <cellStyle name="Normal 46 2 4 3 2 5" xfId="19047"/>
    <cellStyle name="Normal 47 2 4 3 2 5" xfId="19048"/>
    <cellStyle name="Normal 51 4 3 2 5" xfId="19049"/>
    <cellStyle name="Normal 52 4 3 2 5" xfId="19050"/>
    <cellStyle name="Normal 53 4 3 2 5" xfId="19051"/>
    <cellStyle name="Normal 55 4 3 2 5" xfId="19052"/>
    <cellStyle name="Normal 56 4 3 2 5" xfId="19053"/>
    <cellStyle name="Normal 57 4 3 2 5" xfId="19054"/>
    <cellStyle name="Normal 6 2 3 4 3 2 5" xfId="19055"/>
    <cellStyle name="Normal 6 3 4 3 2 5" xfId="19056"/>
    <cellStyle name="Normal 60 4 3 2 5" xfId="19057"/>
    <cellStyle name="Normal 64 4 3 2 5" xfId="19058"/>
    <cellStyle name="Normal 65 4 3 2 5" xfId="19059"/>
    <cellStyle name="Normal 66 4 3 2 5" xfId="19060"/>
    <cellStyle name="Normal 67 4 3 2 5" xfId="19061"/>
    <cellStyle name="Normal 7 6 4 3 2 5" xfId="19062"/>
    <cellStyle name="Normal 71 4 3 2 5" xfId="19063"/>
    <cellStyle name="Normal 72 4 3 2 5" xfId="19064"/>
    <cellStyle name="Normal 73 4 3 2 5" xfId="19065"/>
    <cellStyle name="Normal 74 4 3 2 5" xfId="19066"/>
    <cellStyle name="Normal 76 4 3 2 5" xfId="19067"/>
    <cellStyle name="Normal 8 3 4 3 2 5" xfId="19068"/>
    <cellStyle name="Normal 81 4 3 2 5" xfId="19069"/>
    <cellStyle name="Normal 78 2 3 3 2 5" xfId="19070"/>
    <cellStyle name="Normal 5 3 2 3 3 2 5" xfId="19071"/>
    <cellStyle name="Normal 80 2 3 3 2 5" xfId="19072"/>
    <cellStyle name="Normal 79 2 3 3 2 5" xfId="19073"/>
    <cellStyle name="Normal 6 8 2 3 3 2 5" xfId="19074"/>
    <cellStyle name="Normal 5 2 2 3 3 2 5" xfId="19075"/>
    <cellStyle name="Normal 6 2 7 3 3 2 5" xfId="19076"/>
    <cellStyle name="Comma 2 2 3 2 3 3 2 5" xfId="19077"/>
    <cellStyle name="Comma 2 3 6 2 3 3 2 5" xfId="19078"/>
    <cellStyle name="Normal 18 2 2 3 3 2 5" xfId="19079"/>
    <cellStyle name="Normal 19 2 2 3 3 2 5" xfId="19080"/>
    <cellStyle name="Normal 2 2 3 2 3 3 2 5" xfId="19081"/>
    <cellStyle name="Normal 2 3 6 2 3 3 2 5" xfId="19082"/>
    <cellStyle name="Normal 2 3 2 2 3 3 2 5" xfId="19083"/>
    <cellStyle name="Normal 2 3 4 2 3 3 2 5" xfId="19084"/>
    <cellStyle name="Normal 2 3 5 2 3 3 2 5" xfId="19085"/>
    <cellStyle name="Normal 2 4 2 2 3 3 2 5" xfId="19086"/>
    <cellStyle name="Normal 2 5 2 3 3 2 5" xfId="19087"/>
    <cellStyle name="Normal 28 3 2 3 3 2 5" xfId="19088"/>
    <cellStyle name="Normal 3 2 2 2 3 3 2 5" xfId="19089"/>
    <cellStyle name="Normal 3 3 2 3 3 2 5" xfId="19090"/>
    <cellStyle name="Normal 30 3 2 3 3 2 5" xfId="19091"/>
    <cellStyle name="Normal 4 2 2 3 3 2 5" xfId="19092"/>
    <cellStyle name="Normal 40 2 2 3 3 2 5" xfId="19093"/>
    <cellStyle name="Normal 41 2 2 3 3 2 5" xfId="19094"/>
    <cellStyle name="Normal 42 2 2 3 3 2 5" xfId="19095"/>
    <cellStyle name="Normal 43 2 2 3 3 2 5" xfId="19096"/>
    <cellStyle name="Normal 44 2 2 3 3 2 5" xfId="19097"/>
    <cellStyle name="Normal 45 2 2 3 3 2 5" xfId="19098"/>
    <cellStyle name="Normal 46 2 2 3 3 2 5" xfId="19099"/>
    <cellStyle name="Normal 47 2 2 3 3 2 5" xfId="19100"/>
    <cellStyle name="Normal 51 2 3 3 2 5" xfId="19101"/>
    <cellStyle name="Normal 52 2 3 3 2 5" xfId="19102"/>
    <cellStyle name="Normal 53 2 3 3 2 5" xfId="19103"/>
    <cellStyle name="Normal 55 2 3 3 2 5" xfId="19104"/>
    <cellStyle name="Normal 56 2 3 3 2 5" xfId="19105"/>
    <cellStyle name="Normal 57 2 3 3 2 5" xfId="19106"/>
    <cellStyle name="Normal 6 2 3 2 3 3 2 5" xfId="19107"/>
    <cellStyle name="Normal 6 3 2 3 3 2 5" xfId="19108"/>
    <cellStyle name="Normal 60 2 3 3 2 5" xfId="19109"/>
    <cellStyle name="Normal 64 2 3 3 2 5" xfId="19110"/>
    <cellStyle name="Normal 65 2 3 3 2 5" xfId="19111"/>
    <cellStyle name="Normal 66 2 3 3 2 5" xfId="19112"/>
    <cellStyle name="Normal 67 2 3 3 2 5" xfId="19113"/>
    <cellStyle name="Normal 7 6 2 3 3 2 5" xfId="19114"/>
    <cellStyle name="Normal 71 2 3 3 2 5" xfId="19115"/>
    <cellStyle name="Normal 72 2 3 3 2 5" xfId="19116"/>
    <cellStyle name="Normal 73 2 3 3 2 5" xfId="19117"/>
    <cellStyle name="Normal 74 2 3 3 2 5" xfId="19118"/>
    <cellStyle name="Normal 76 2 3 3 2 5" xfId="19119"/>
    <cellStyle name="Normal 8 3 2 3 3 2 5" xfId="19120"/>
    <cellStyle name="Normal 81 2 3 3 2 5" xfId="19121"/>
    <cellStyle name="Normal 78 3 2 3 2 5" xfId="19122"/>
    <cellStyle name="Normal 5 3 3 2 3 2 5" xfId="19123"/>
    <cellStyle name="Normal 80 3 2 3 2 5" xfId="19124"/>
    <cellStyle name="Normal 79 3 2 3 2 5" xfId="19125"/>
    <cellStyle name="Normal 6 8 3 2 3 2 5" xfId="19126"/>
    <cellStyle name="Normal 5 2 3 2 3 2 5" xfId="19127"/>
    <cellStyle name="Normal 6 2 8 2 3 2 5" xfId="19128"/>
    <cellStyle name="Comma 2 2 3 3 2 3 2 5" xfId="19129"/>
    <cellStyle name="Comma 2 3 6 3 2 3 2 5" xfId="19130"/>
    <cellStyle name="Normal 18 2 3 2 3 2 5" xfId="19131"/>
    <cellStyle name="Normal 19 2 3 2 3 2 5" xfId="19132"/>
    <cellStyle name="Normal 2 2 3 3 2 3 2 5" xfId="19133"/>
    <cellStyle name="Normal 2 3 6 3 2 3 2 5" xfId="19134"/>
    <cellStyle name="Normal 2 3 2 3 2 3 2 5" xfId="19135"/>
    <cellStyle name="Normal 2 3 4 3 2 3 2 5" xfId="19136"/>
    <cellStyle name="Normal 2 3 5 3 2 3 2 5" xfId="19137"/>
    <cellStyle name="Normal 2 4 2 3 2 3 2 5" xfId="19138"/>
    <cellStyle name="Normal 2 5 3 2 3 2 5" xfId="19139"/>
    <cellStyle name="Normal 28 3 3 2 3 2 5" xfId="19140"/>
    <cellStyle name="Normal 3 2 2 3 2 3 2 5" xfId="19141"/>
    <cellStyle name="Normal 3 3 3 2 3 2 5" xfId="19142"/>
    <cellStyle name="Normal 30 3 3 2 3 2 5" xfId="19143"/>
    <cellStyle name="Normal 4 2 3 2 3 2 5" xfId="19144"/>
    <cellStyle name="Normal 40 2 3 2 3 2 5" xfId="19145"/>
    <cellStyle name="Normal 41 2 3 2 3 2 5" xfId="19146"/>
    <cellStyle name="Normal 42 2 3 2 3 2 5" xfId="19147"/>
    <cellStyle name="Normal 43 2 3 2 3 2 5" xfId="19148"/>
    <cellStyle name="Normal 44 2 3 2 3 2 5" xfId="19149"/>
    <cellStyle name="Normal 45 2 3 2 3 2 5" xfId="19150"/>
    <cellStyle name="Normal 46 2 3 2 3 2 5" xfId="19151"/>
    <cellStyle name="Normal 47 2 3 2 3 2 5" xfId="19152"/>
    <cellStyle name="Normal 51 3 2 3 2 5" xfId="19153"/>
    <cellStyle name="Normal 52 3 2 3 2 5" xfId="19154"/>
    <cellStyle name="Normal 53 3 2 3 2 5" xfId="19155"/>
    <cellStyle name="Normal 55 3 2 3 2 5" xfId="19156"/>
    <cellStyle name="Normal 56 3 2 3 2 5" xfId="19157"/>
    <cellStyle name="Normal 57 3 2 3 2 5" xfId="19158"/>
    <cellStyle name="Normal 6 2 3 3 2 3 2 5" xfId="19159"/>
    <cellStyle name="Normal 6 3 3 2 3 2 5" xfId="19160"/>
    <cellStyle name="Normal 60 3 2 3 2 5" xfId="19161"/>
    <cellStyle name="Normal 64 3 2 3 2 5" xfId="19162"/>
    <cellStyle name="Normal 65 3 2 3 2 5" xfId="19163"/>
    <cellStyle name="Normal 66 3 2 3 2 5" xfId="19164"/>
    <cellStyle name="Normal 67 3 2 3 2 5" xfId="19165"/>
    <cellStyle name="Normal 7 6 3 2 3 2 5" xfId="19166"/>
    <cellStyle name="Normal 71 3 2 3 2 5" xfId="19167"/>
    <cellStyle name="Normal 72 3 2 3 2 5" xfId="19168"/>
    <cellStyle name="Normal 73 3 2 3 2 5" xfId="19169"/>
    <cellStyle name="Normal 74 3 2 3 2 5" xfId="19170"/>
    <cellStyle name="Normal 76 3 2 3 2 5" xfId="19171"/>
    <cellStyle name="Normal 8 3 3 2 3 2 5" xfId="19172"/>
    <cellStyle name="Normal 81 3 2 3 2 5" xfId="19173"/>
    <cellStyle name="Normal 78 2 2 2 3 2 5" xfId="19174"/>
    <cellStyle name="Normal 5 3 2 2 2 3 2 5" xfId="19175"/>
    <cellStyle name="Normal 80 2 2 2 3 2 5" xfId="19176"/>
    <cellStyle name="Normal 79 2 2 2 3 2 5" xfId="19177"/>
    <cellStyle name="Normal 6 8 2 2 2 3 2 5" xfId="19178"/>
    <cellStyle name="Normal 5 2 2 2 2 3 2 5" xfId="19179"/>
    <cellStyle name="Normal 6 2 7 2 2 3 2 5" xfId="19180"/>
    <cellStyle name="Comma 2 2 3 2 2 2 3 2 5" xfId="19181"/>
    <cellStyle name="Comma 2 3 6 2 2 2 3 2 5" xfId="19182"/>
    <cellStyle name="Normal 18 2 2 2 2 3 2 5" xfId="19183"/>
    <cellStyle name="Normal 19 2 2 2 2 3 2 5" xfId="19184"/>
    <cellStyle name="Normal 2 2 3 2 2 2 3 2 5" xfId="19185"/>
    <cellStyle name="Normal 2 3 6 2 2 2 3 2 5" xfId="19186"/>
    <cellStyle name="Normal 2 3 2 2 2 2 3 2 5" xfId="19187"/>
    <cellStyle name="Normal 2 3 4 2 2 2 3 2 5" xfId="19188"/>
    <cellStyle name="Normal 2 3 5 2 2 2 3 2 5" xfId="19189"/>
    <cellStyle name="Normal 2 4 2 2 2 2 3 2 5" xfId="19190"/>
    <cellStyle name="Normal 2 5 2 2 2 3 2 5" xfId="19191"/>
    <cellStyle name="Normal 28 3 2 2 2 3 2 5" xfId="19192"/>
    <cellStyle name="Normal 3 2 2 2 2 2 3 2 5" xfId="19193"/>
    <cellStyle name="Normal 3 3 2 2 2 3 2 5" xfId="19194"/>
    <cellStyle name="Normal 30 3 2 2 2 3 2 5" xfId="19195"/>
    <cellStyle name="Normal 4 2 2 2 2 3 2 5" xfId="19196"/>
    <cellStyle name="Normal 40 2 2 2 2 3 2 5" xfId="19197"/>
    <cellStyle name="Normal 41 2 2 2 2 3 2 5" xfId="19198"/>
    <cellStyle name="Normal 42 2 2 2 2 3 2 5" xfId="19199"/>
    <cellStyle name="Normal 43 2 2 2 2 3 2 5" xfId="19200"/>
    <cellStyle name="Normal 44 2 2 2 2 3 2 5" xfId="19201"/>
    <cellStyle name="Normal 45 2 2 2 2 3 2 5" xfId="19202"/>
    <cellStyle name="Normal 46 2 2 2 2 3 2 5" xfId="19203"/>
    <cellStyle name="Normal 47 2 2 2 2 3 2 5" xfId="19204"/>
    <cellStyle name="Normal 51 2 2 2 3 2 5" xfId="19205"/>
    <cellStyle name="Normal 52 2 2 2 3 2 5" xfId="19206"/>
    <cellStyle name="Normal 53 2 2 2 3 2 5" xfId="19207"/>
    <cellStyle name="Normal 55 2 2 2 3 2 5" xfId="19208"/>
    <cellStyle name="Normal 56 2 2 2 3 2 5" xfId="19209"/>
    <cellStyle name="Normal 57 2 2 2 3 2 5" xfId="19210"/>
    <cellStyle name="Normal 6 2 3 2 2 2 3 2 5" xfId="19211"/>
    <cellStyle name="Normal 6 3 2 2 2 3 2 5" xfId="19212"/>
    <cellStyle name="Normal 60 2 2 2 3 2 5" xfId="19213"/>
    <cellStyle name="Normal 64 2 2 2 3 2 5" xfId="19214"/>
    <cellStyle name="Normal 65 2 2 2 3 2 5" xfId="19215"/>
    <cellStyle name="Normal 66 2 2 2 3 2 5" xfId="19216"/>
    <cellStyle name="Normal 67 2 2 2 3 2 5" xfId="19217"/>
    <cellStyle name="Normal 7 6 2 2 2 3 2 5" xfId="19218"/>
    <cellStyle name="Normal 71 2 2 2 3 2 5" xfId="19219"/>
    <cellStyle name="Normal 72 2 2 2 3 2 5" xfId="19220"/>
    <cellStyle name="Normal 73 2 2 2 3 2 5" xfId="19221"/>
    <cellStyle name="Normal 74 2 2 2 3 2 5" xfId="19222"/>
    <cellStyle name="Normal 76 2 2 2 3 2 5" xfId="19223"/>
    <cellStyle name="Normal 8 3 2 2 2 3 2 5" xfId="19224"/>
    <cellStyle name="Normal 81 2 2 2 3 2 5" xfId="19225"/>
    <cellStyle name="Normal 90 2 2 5" xfId="19226"/>
    <cellStyle name="Normal 78 5 2 2 5" xfId="19227"/>
    <cellStyle name="Normal 91 2 2 5" xfId="19228"/>
    <cellStyle name="Normal 5 3 5 2 2 5" xfId="19229"/>
    <cellStyle name="Normal 80 5 2 2 5" xfId="19230"/>
    <cellStyle name="Normal 79 5 2 2 5" xfId="19231"/>
    <cellStyle name="Normal 6 8 5 2 2 5" xfId="19232"/>
    <cellStyle name="Normal 5 2 5 2 2 5" xfId="19233"/>
    <cellStyle name="Normal 6 2 10 2 2 5" xfId="19234"/>
    <cellStyle name="Comma 2 2 3 5 2 2 5" xfId="19235"/>
    <cellStyle name="Comma 2 3 6 5 2 2 5" xfId="19236"/>
    <cellStyle name="Normal 18 2 5 2 2 5" xfId="19237"/>
    <cellStyle name="Normal 19 2 5 2 2 5" xfId="19238"/>
    <cellStyle name="Normal 2 2 3 5 2 2 5" xfId="19239"/>
    <cellStyle name="Normal 2 3 6 5 2 2 5" xfId="19240"/>
    <cellStyle name="Normal 2 3 2 5 2 2 5" xfId="19241"/>
    <cellStyle name="Normal 2 3 4 5 2 2 5" xfId="19242"/>
    <cellStyle name="Normal 2 3 5 5 2 2 5" xfId="19243"/>
    <cellStyle name="Normal 2 4 2 5 2 2 5" xfId="19244"/>
    <cellStyle name="Normal 2 5 5 2 2 5" xfId="19245"/>
    <cellStyle name="Normal 28 3 5 2 2 5" xfId="19246"/>
    <cellStyle name="Normal 3 2 2 5 2 2 5" xfId="19247"/>
    <cellStyle name="Normal 3 3 5 2 2 5" xfId="19248"/>
    <cellStyle name="Normal 30 3 5 2 2 5" xfId="19249"/>
    <cellStyle name="Normal 4 2 5 2 2 5" xfId="19250"/>
    <cellStyle name="Normal 40 2 5 2 2 5" xfId="19251"/>
    <cellStyle name="Normal 41 2 5 2 2 5" xfId="19252"/>
    <cellStyle name="Normal 42 2 5 2 2 5" xfId="19253"/>
    <cellStyle name="Normal 43 2 5 2 2 5" xfId="19254"/>
    <cellStyle name="Normal 44 2 5 2 2 5" xfId="19255"/>
    <cellStyle name="Normal 45 2 5 2 2 5" xfId="19256"/>
    <cellStyle name="Normal 46 2 5 2 2 5" xfId="19257"/>
    <cellStyle name="Normal 47 2 5 2 2 5" xfId="19258"/>
    <cellStyle name="Normal 51 5 2 2 5" xfId="19259"/>
    <cellStyle name="Normal 52 5 2 2 5" xfId="19260"/>
    <cellStyle name="Normal 53 5 2 2 5" xfId="19261"/>
    <cellStyle name="Normal 55 5 2 2 5" xfId="19262"/>
    <cellStyle name="Normal 56 5 2 2 5" xfId="19263"/>
    <cellStyle name="Normal 57 5 2 2 5" xfId="19264"/>
    <cellStyle name="Normal 6 2 3 5 2 2 5" xfId="19265"/>
    <cellStyle name="Normal 6 3 5 2 2 5" xfId="19266"/>
    <cellStyle name="Normal 60 5 2 2 5" xfId="19267"/>
    <cellStyle name="Normal 64 5 2 2 5" xfId="19268"/>
    <cellStyle name="Normal 65 5 2 2 5" xfId="19269"/>
    <cellStyle name="Normal 66 5 2 2 5" xfId="19270"/>
    <cellStyle name="Normal 67 5 2 2 5" xfId="19271"/>
    <cellStyle name="Normal 7 6 5 2 2 5" xfId="19272"/>
    <cellStyle name="Normal 71 5 2 2 5" xfId="19273"/>
    <cellStyle name="Normal 72 5 2 2 5" xfId="19274"/>
    <cellStyle name="Normal 73 5 2 2 5" xfId="19275"/>
    <cellStyle name="Normal 74 5 2 2 5" xfId="19276"/>
    <cellStyle name="Normal 76 5 2 2 5" xfId="19277"/>
    <cellStyle name="Normal 8 3 5 2 2 5" xfId="19278"/>
    <cellStyle name="Normal 81 5 2 2 5" xfId="19279"/>
    <cellStyle name="Normal 78 2 4 2 2 5" xfId="19280"/>
    <cellStyle name="Normal 5 3 2 4 2 2 5" xfId="19281"/>
    <cellStyle name="Normal 80 2 4 2 2 5" xfId="19282"/>
    <cellStyle name="Normal 79 2 4 2 2 5" xfId="19283"/>
    <cellStyle name="Normal 6 8 2 4 2 2 5" xfId="19284"/>
    <cellStyle name="Normal 5 2 2 4 2 2 5" xfId="19285"/>
    <cellStyle name="Normal 6 2 7 4 2 2 5" xfId="19286"/>
    <cellStyle name="Comma 2 2 3 2 4 2 2 5" xfId="19287"/>
    <cellStyle name="Comma 2 3 6 2 4 2 2 5" xfId="19288"/>
    <cellStyle name="Normal 18 2 2 4 2 2 5" xfId="19289"/>
    <cellStyle name="Normal 19 2 2 4 2 2 5" xfId="19290"/>
    <cellStyle name="Normal 2 2 3 2 4 2 2 5" xfId="19291"/>
    <cellStyle name="Normal 2 3 6 2 4 2 2 5" xfId="19292"/>
    <cellStyle name="Normal 2 3 2 2 4 2 2 5" xfId="19293"/>
    <cellStyle name="Normal 2 3 4 2 4 2 2 5" xfId="19294"/>
    <cellStyle name="Normal 2 3 5 2 4 2 2 5" xfId="19295"/>
    <cellStyle name="Normal 2 4 2 2 4 2 2 5" xfId="19296"/>
    <cellStyle name="Normal 2 5 2 4 2 2 5" xfId="19297"/>
    <cellStyle name="Normal 28 3 2 4 2 2 5" xfId="19298"/>
    <cellStyle name="Normal 3 2 2 2 4 2 2 5" xfId="19299"/>
    <cellStyle name="Normal 3 3 2 4 2 2 5" xfId="19300"/>
    <cellStyle name="Normal 30 3 2 4 2 2 5" xfId="19301"/>
    <cellStyle name="Normal 4 2 2 4 2 2 5" xfId="19302"/>
    <cellStyle name="Normal 40 2 2 4 2 2 5" xfId="19303"/>
    <cellStyle name="Normal 41 2 2 4 2 2 5" xfId="19304"/>
    <cellStyle name="Normal 42 2 2 4 2 2 5" xfId="19305"/>
    <cellStyle name="Normal 43 2 2 4 2 2 5" xfId="19306"/>
    <cellStyle name="Normal 44 2 2 4 2 2 5" xfId="19307"/>
    <cellStyle name="Normal 45 2 2 4 2 2 5" xfId="19308"/>
    <cellStyle name="Normal 46 2 2 4 2 2 5" xfId="19309"/>
    <cellStyle name="Normal 47 2 2 4 2 2 5" xfId="19310"/>
    <cellStyle name="Normal 51 2 4 2 2 5" xfId="19311"/>
    <cellStyle name="Normal 52 2 4 2 2 5" xfId="19312"/>
    <cellStyle name="Normal 53 2 4 2 2 5" xfId="19313"/>
    <cellStyle name="Normal 55 2 4 2 2 5" xfId="19314"/>
    <cellStyle name="Normal 56 2 4 2 2 5" xfId="19315"/>
    <cellStyle name="Normal 57 2 4 2 2 5" xfId="19316"/>
    <cellStyle name="Normal 6 2 3 2 4 2 2 5" xfId="19317"/>
    <cellStyle name="Normal 6 3 2 4 2 2 5" xfId="19318"/>
    <cellStyle name="Normal 60 2 4 2 2 5" xfId="19319"/>
    <cellStyle name="Normal 64 2 4 2 2 5" xfId="19320"/>
    <cellStyle name="Normal 65 2 4 2 2 5" xfId="19321"/>
    <cellStyle name="Normal 66 2 4 2 2 5" xfId="19322"/>
    <cellStyle name="Normal 67 2 4 2 2 5" xfId="19323"/>
    <cellStyle name="Normal 7 6 2 4 2 2 5" xfId="19324"/>
    <cellStyle name="Normal 71 2 4 2 2 5" xfId="19325"/>
    <cellStyle name="Normal 72 2 4 2 2 5" xfId="19326"/>
    <cellStyle name="Normal 73 2 4 2 2 5" xfId="19327"/>
    <cellStyle name="Normal 74 2 4 2 2 5" xfId="19328"/>
    <cellStyle name="Normal 76 2 4 2 2 5" xfId="19329"/>
    <cellStyle name="Normal 8 3 2 4 2 2 5" xfId="19330"/>
    <cellStyle name="Normal 81 2 4 2 2 5" xfId="19331"/>
    <cellStyle name="Normal 78 3 3 2 2 5" xfId="19332"/>
    <cellStyle name="Normal 5 3 3 3 2 2 5" xfId="19333"/>
    <cellStyle name="Normal 80 3 3 2 2 5" xfId="19334"/>
    <cellStyle name="Normal 79 3 3 2 2 5" xfId="19335"/>
    <cellStyle name="Normal 6 8 3 3 2 2 5" xfId="19336"/>
    <cellStyle name="Normal 5 2 3 3 2 2 5" xfId="19337"/>
    <cellStyle name="Normal 6 2 8 3 2 2 5" xfId="19338"/>
    <cellStyle name="Comma 2 2 3 3 3 2 2 5" xfId="19339"/>
    <cellStyle name="Comma 2 3 6 3 3 2 2 5" xfId="19340"/>
    <cellStyle name="Normal 18 2 3 3 2 2 5" xfId="19341"/>
    <cellStyle name="Normal 19 2 3 3 2 2 5" xfId="19342"/>
    <cellStyle name="Normal 2 2 3 3 3 2 2 5" xfId="19343"/>
    <cellStyle name="Normal 2 3 6 3 3 2 2 5" xfId="19344"/>
    <cellStyle name="Normal 2 3 2 3 3 2 2 5" xfId="19345"/>
    <cellStyle name="Normal 2 3 4 3 3 2 2 5" xfId="19346"/>
    <cellStyle name="Normal 2 3 5 3 3 2 2 5" xfId="19347"/>
    <cellStyle name="Normal 2 4 2 3 3 2 2 5" xfId="19348"/>
    <cellStyle name="Normal 2 5 3 3 2 2 5" xfId="19349"/>
    <cellStyle name="Normal 28 3 3 3 2 2 5" xfId="19350"/>
    <cellStyle name="Normal 3 2 2 3 3 2 2 5" xfId="19351"/>
    <cellStyle name="Normal 3 3 3 3 2 2 5" xfId="19352"/>
    <cellStyle name="Normal 30 3 3 3 2 2 5" xfId="19353"/>
    <cellStyle name="Normal 4 2 3 3 2 2 5" xfId="19354"/>
    <cellStyle name="Normal 40 2 3 3 2 2 5" xfId="19355"/>
    <cellStyle name="Normal 41 2 3 3 2 2 5" xfId="19356"/>
    <cellStyle name="Normal 42 2 3 3 2 2 5" xfId="19357"/>
    <cellStyle name="Normal 43 2 3 3 2 2 5" xfId="19358"/>
    <cellStyle name="Normal 44 2 3 3 2 2 5" xfId="19359"/>
    <cellStyle name="Normal 45 2 3 3 2 2 5" xfId="19360"/>
    <cellStyle name="Normal 46 2 3 3 2 2 5" xfId="19361"/>
    <cellStyle name="Normal 47 2 3 3 2 2 5" xfId="19362"/>
    <cellStyle name="Normal 51 3 3 2 2 5" xfId="19363"/>
    <cellStyle name="Normal 52 3 3 2 2 5" xfId="19364"/>
    <cellStyle name="Normal 53 3 3 2 2 5" xfId="19365"/>
    <cellStyle name="Normal 55 3 3 2 2 5" xfId="19366"/>
    <cellStyle name="Normal 56 3 3 2 2 5" xfId="19367"/>
    <cellStyle name="Normal 57 3 3 2 2 5" xfId="19368"/>
    <cellStyle name="Normal 6 2 3 3 3 2 2 5" xfId="19369"/>
    <cellStyle name="Normal 6 3 3 3 2 2 5" xfId="19370"/>
    <cellStyle name="Normal 60 3 3 2 2 5" xfId="19371"/>
    <cellStyle name="Normal 64 3 3 2 2 5" xfId="19372"/>
    <cellStyle name="Normal 65 3 3 2 2 5" xfId="19373"/>
    <cellStyle name="Normal 66 3 3 2 2 5" xfId="19374"/>
    <cellStyle name="Normal 67 3 3 2 2 5" xfId="19375"/>
    <cellStyle name="Normal 7 6 3 3 2 2 5" xfId="19376"/>
    <cellStyle name="Normal 71 3 3 2 2 5" xfId="19377"/>
    <cellStyle name="Normal 72 3 3 2 2 5" xfId="19378"/>
    <cellStyle name="Normal 73 3 3 2 2 5" xfId="19379"/>
    <cellStyle name="Normal 74 3 3 2 2 5" xfId="19380"/>
    <cellStyle name="Normal 76 3 3 2 2 5" xfId="19381"/>
    <cellStyle name="Normal 8 3 3 3 2 2 5" xfId="19382"/>
    <cellStyle name="Normal 81 3 3 2 2 5" xfId="19383"/>
    <cellStyle name="Normal 78 2 2 3 2 2 5" xfId="19384"/>
    <cellStyle name="Normal 5 3 2 2 3 2 2 5" xfId="19385"/>
    <cellStyle name="Normal 80 2 2 3 2 2 5" xfId="19386"/>
    <cellStyle name="Normal 79 2 2 3 2 2 5" xfId="19387"/>
    <cellStyle name="Normal 6 8 2 2 3 2 2 5" xfId="19388"/>
    <cellStyle name="Normal 5 2 2 2 3 2 2 5" xfId="19389"/>
    <cellStyle name="Normal 6 2 7 2 3 2 2 5" xfId="19390"/>
    <cellStyle name="Comma 2 2 3 2 2 3 2 2 5" xfId="19391"/>
    <cellStyle name="Comma 2 3 6 2 2 3 2 2 5" xfId="19392"/>
    <cellStyle name="Normal 18 2 2 2 3 2 2 5" xfId="19393"/>
    <cellStyle name="Normal 19 2 2 2 3 2 2 5" xfId="19394"/>
    <cellStyle name="Normal 2 2 3 2 2 3 2 2 5" xfId="19395"/>
    <cellStyle name="Normal 2 3 6 2 2 3 2 2 5" xfId="19396"/>
    <cellStyle name="Normal 2 3 2 2 2 3 2 2 5" xfId="19397"/>
    <cellStyle name="Normal 2 3 4 2 2 3 2 2 5" xfId="19398"/>
    <cellStyle name="Normal 2 3 5 2 2 3 2 2 5" xfId="19399"/>
    <cellStyle name="Normal 2 4 2 2 2 3 2 2 5" xfId="19400"/>
    <cellStyle name="Normal 2 5 2 2 3 2 2 5" xfId="19401"/>
    <cellStyle name="Normal 28 3 2 2 3 2 2 5" xfId="19402"/>
    <cellStyle name="Normal 3 2 2 2 2 3 2 2 5" xfId="19403"/>
    <cellStyle name="Normal 3 3 2 2 3 2 2 5" xfId="19404"/>
    <cellStyle name="Normal 30 3 2 2 3 2 2 5" xfId="19405"/>
    <cellStyle name="Normal 4 2 2 2 3 2 2 5" xfId="19406"/>
    <cellStyle name="Normal 40 2 2 2 3 2 2 5" xfId="19407"/>
    <cellStyle name="Normal 41 2 2 2 3 2 2 5" xfId="19408"/>
    <cellStyle name="Normal 42 2 2 2 3 2 2 5" xfId="19409"/>
    <cellStyle name="Normal 43 2 2 2 3 2 2 5" xfId="19410"/>
    <cellStyle name="Normal 44 2 2 2 3 2 2 5" xfId="19411"/>
    <cellStyle name="Normal 45 2 2 2 3 2 2 5" xfId="19412"/>
    <cellStyle name="Normal 46 2 2 2 3 2 2 5" xfId="19413"/>
    <cellStyle name="Normal 47 2 2 2 3 2 2 5" xfId="19414"/>
    <cellStyle name="Normal 51 2 2 3 2 2 5" xfId="19415"/>
    <cellStyle name="Normal 52 2 2 3 2 2 5" xfId="19416"/>
    <cellStyle name="Normal 53 2 2 3 2 2 5" xfId="19417"/>
    <cellStyle name="Normal 55 2 2 3 2 2 5" xfId="19418"/>
    <cellStyle name="Normal 56 2 2 3 2 2 5" xfId="19419"/>
    <cellStyle name="Normal 57 2 2 3 2 2 5" xfId="19420"/>
    <cellStyle name="Normal 6 2 3 2 2 3 2 2 5" xfId="19421"/>
    <cellStyle name="Normal 6 3 2 2 3 2 2 5" xfId="19422"/>
    <cellStyle name="Normal 60 2 2 3 2 2 5" xfId="19423"/>
    <cellStyle name="Normal 64 2 2 3 2 2 5" xfId="19424"/>
    <cellStyle name="Normal 65 2 2 3 2 2 5" xfId="19425"/>
    <cellStyle name="Normal 66 2 2 3 2 2 5" xfId="19426"/>
    <cellStyle name="Normal 67 2 2 3 2 2 5" xfId="19427"/>
    <cellStyle name="Normal 7 6 2 2 3 2 2 5" xfId="19428"/>
    <cellStyle name="Normal 71 2 2 3 2 2 5" xfId="19429"/>
    <cellStyle name="Normal 72 2 2 3 2 2 5" xfId="19430"/>
    <cellStyle name="Normal 73 2 2 3 2 2 5" xfId="19431"/>
    <cellStyle name="Normal 74 2 2 3 2 2 5" xfId="19432"/>
    <cellStyle name="Normal 76 2 2 3 2 2 5" xfId="19433"/>
    <cellStyle name="Normal 8 3 2 2 3 2 2 5" xfId="19434"/>
    <cellStyle name="Normal 81 2 2 3 2 2 5" xfId="19435"/>
    <cellStyle name="Normal 78 4 2 2 2 5" xfId="19436"/>
    <cellStyle name="Normal 5 3 4 2 2 2 5" xfId="19437"/>
    <cellStyle name="Normal 80 4 2 2 2 5" xfId="19438"/>
    <cellStyle name="Normal 79 4 2 2 2 5" xfId="19439"/>
    <cellStyle name="Normal 6 8 4 2 2 2 5" xfId="19440"/>
    <cellStyle name="Normal 5 2 4 2 2 2 5" xfId="19441"/>
    <cellStyle name="Normal 6 2 9 2 2 2 5" xfId="19442"/>
    <cellStyle name="Comma 2 2 3 4 2 2 2 5" xfId="19443"/>
    <cellStyle name="Comma 2 3 6 4 2 2 2 5" xfId="19444"/>
    <cellStyle name="Normal 18 2 4 2 2 2 5" xfId="19445"/>
    <cellStyle name="Normal 19 2 4 2 2 2 5" xfId="19446"/>
    <cellStyle name="Normal 2 2 3 4 2 2 2 5" xfId="19447"/>
    <cellStyle name="Normal 2 3 6 4 2 2 2 5" xfId="19448"/>
    <cellStyle name="Normal 2 3 2 4 2 2 2 5" xfId="19449"/>
    <cellStyle name="Normal 2 3 4 4 2 2 2 5" xfId="19450"/>
    <cellStyle name="Normal 2 3 5 4 2 2 2 5" xfId="19451"/>
    <cellStyle name="Normal 2 4 2 4 2 2 2 5" xfId="19452"/>
    <cellStyle name="Normal 2 5 4 2 2 2 5" xfId="19453"/>
    <cellStyle name="Normal 28 3 4 2 2 2 5" xfId="19454"/>
    <cellStyle name="Normal 3 2 2 4 2 2 2 5" xfId="19455"/>
    <cellStyle name="Normal 3 3 4 2 2 2 5" xfId="19456"/>
    <cellStyle name="Normal 30 3 4 2 2 2 5" xfId="19457"/>
    <cellStyle name="Normal 4 2 4 2 2 2 5" xfId="19458"/>
    <cellStyle name="Normal 40 2 4 2 2 2 5" xfId="19459"/>
    <cellStyle name="Normal 41 2 4 2 2 2 5" xfId="19460"/>
    <cellStyle name="Normal 42 2 4 2 2 2 5" xfId="19461"/>
    <cellStyle name="Normal 43 2 4 2 2 2 5" xfId="19462"/>
    <cellStyle name="Normal 44 2 4 2 2 2 5" xfId="19463"/>
    <cellStyle name="Normal 45 2 4 2 2 2 5" xfId="19464"/>
    <cellStyle name="Normal 46 2 4 2 2 2 5" xfId="19465"/>
    <cellStyle name="Normal 47 2 4 2 2 2 5" xfId="19466"/>
    <cellStyle name="Normal 51 4 2 2 2 5" xfId="19467"/>
    <cellStyle name="Normal 52 4 2 2 2 5" xfId="19468"/>
    <cellStyle name="Normal 53 4 2 2 2 5" xfId="19469"/>
    <cellStyle name="Normal 55 4 2 2 2 5" xfId="19470"/>
    <cellStyle name="Normal 56 4 2 2 2 5" xfId="19471"/>
    <cellStyle name="Normal 57 4 2 2 2 5" xfId="19472"/>
    <cellStyle name="Normal 6 2 3 4 2 2 2 5" xfId="19473"/>
    <cellStyle name="Normal 6 3 4 2 2 2 5" xfId="19474"/>
    <cellStyle name="Normal 60 4 2 2 2 5" xfId="19475"/>
    <cellStyle name="Normal 64 4 2 2 2 5" xfId="19476"/>
    <cellStyle name="Normal 65 4 2 2 2 5" xfId="19477"/>
    <cellStyle name="Normal 66 4 2 2 2 5" xfId="19478"/>
    <cellStyle name="Normal 67 4 2 2 2 5" xfId="19479"/>
    <cellStyle name="Normal 7 6 4 2 2 2 5" xfId="19480"/>
    <cellStyle name="Normal 71 4 2 2 2 5" xfId="19481"/>
    <cellStyle name="Normal 72 4 2 2 2 5" xfId="19482"/>
    <cellStyle name="Normal 73 4 2 2 2 5" xfId="19483"/>
    <cellStyle name="Normal 74 4 2 2 2 5" xfId="19484"/>
    <cellStyle name="Normal 76 4 2 2 2 5" xfId="19485"/>
    <cellStyle name="Normal 8 3 4 2 2 2 5" xfId="19486"/>
    <cellStyle name="Normal 81 4 2 2 2 5" xfId="19487"/>
    <cellStyle name="Normal 78 2 3 2 2 2 5" xfId="19488"/>
    <cellStyle name="Normal 5 3 2 3 2 2 2 5" xfId="19489"/>
    <cellStyle name="Normal 80 2 3 2 2 2 5" xfId="19490"/>
    <cellStyle name="Normal 79 2 3 2 2 2 5" xfId="19491"/>
    <cellStyle name="Normal 6 8 2 3 2 2 2 5" xfId="19492"/>
    <cellStyle name="Normal 5 2 2 3 2 2 2 5" xfId="19493"/>
    <cellStyle name="Normal 6 2 7 3 2 2 2 5" xfId="19494"/>
    <cellStyle name="Comma 2 2 3 2 3 2 2 2 5" xfId="19495"/>
    <cellStyle name="Comma 2 3 6 2 3 2 2 2 5" xfId="19496"/>
    <cellStyle name="Normal 18 2 2 3 2 2 2 5" xfId="19497"/>
    <cellStyle name="Normal 19 2 2 3 2 2 2 5" xfId="19498"/>
    <cellStyle name="Normal 2 2 3 2 3 2 2 2 5" xfId="19499"/>
    <cellStyle name="Normal 2 3 6 2 3 2 2 2 5" xfId="19500"/>
    <cellStyle name="Normal 2 3 2 2 3 2 2 2 5" xfId="19501"/>
    <cellStyle name="Normal 2 3 4 2 3 2 2 2 5" xfId="19502"/>
    <cellStyle name="Normal 2 3 5 2 3 2 2 2 5" xfId="19503"/>
    <cellStyle name="Normal 2 4 2 2 3 2 2 2 5" xfId="19504"/>
    <cellStyle name="Normal 2 5 2 3 2 2 2 5" xfId="19505"/>
    <cellStyle name="Normal 28 3 2 3 2 2 2 5" xfId="19506"/>
    <cellStyle name="Normal 3 2 2 2 3 2 2 2 5" xfId="19507"/>
    <cellStyle name="Normal 3 3 2 3 2 2 2 5" xfId="19508"/>
    <cellStyle name="Normal 30 3 2 3 2 2 2 5" xfId="19509"/>
    <cellStyle name="Normal 4 2 2 3 2 2 2 5" xfId="19510"/>
    <cellStyle name="Normal 40 2 2 3 2 2 2 5" xfId="19511"/>
    <cellStyle name="Normal 41 2 2 3 2 2 2 5" xfId="19512"/>
    <cellStyle name="Normal 42 2 2 3 2 2 2 5" xfId="19513"/>
    <cellStyle name="Normal 43 2 2 3 2 2 2 5" xfId="19514"/>
    <cellStyle name="Normal 44 2 2 3 2 2 2 5" xfId="19515"/>
    <cellStyle name="Normal 45 2 2 3 2 2 2 5" xfId="19516"/>
    <cellStyle name="Normal 46 2 2 3 2 2 2 5" xfId="19517"/>
    <cellStyle name="Normal 47 2 2 3 2 2 2 5" xfId="19518"/>
    <cellStyle name="Normal 51 2 3 2 2 2 5" xfId="19519"/>
    <cellStyle name="Normal 52 2 3 2 2 2 5" xfId="19520"/>
    <cellStyle name="Normal 53 2 3 2 2 2 5" xfId="19521"/>
    <cellStyle name="Normal 55 2 3 2 2 2 5" xfId="19522"/>
    <cellStyle name="Normal 56 2 3 2 2 2 5" xfId="19523"/>
    <cellStyle name="Normal 57 2 3 2 2 2 5" xfId="19524"/>
    <cellStyle name="Normal 6 2 3 2 3 2 2 2 5" xfId="19525"/>
    <cellStyle name="Normal 6 3 2 3 2 2 2 5" xfId="19526"/>
    <cellStyle name="Normal 60 2 3 2 2 2 5" xfId="19527"/>
    <cellStyle name="Normal 64 2 3 2 2 2 5" xfId="19528"/>
    <cellStyle name="Normal 65 2 3 2 2 2 5" xfId="19529"/>
    <cellStyle name="Normal 66 2 3 2 2 2 5" xfId="19530"/>
    <cellStyle name="Normal 67 2 3 2 2 2 5" xfId="19531"/>
    <cellStyle name="Normal 7 6 2 3 2 2 2 5" xfId="19532"/>
    <cellStyle name="Normal 71 2 3 2 2 2 5" xfId="19533"/>
    <cellStyle name="Normal 72 2 3 2 2 2 5" xfId="19534"/>
    <cellStyle name="Normal 73 2 3 2 2 2 5" xfId="19535"/>
    <cellStyle name="Normal 74 2 3 2 2 2 5" xfId="19536"/>
    <cellStyle name="Normal 76 2 3 2 2 2 5" xfId="19537"/>
    <cellStyle name="Normal 8 3 2 3 2 2 2 5" xfId="19538"/>
    <cellStyle name="Normal 81 2 3 2 2 2 5" xfId="19539"/>
    <cellStyle name="Normal 78 3 2 2 2 2 5" xfId="19540"/>
    <cellStyle name="Normal 5 3 3 2 2 2 2 5" xfId="19541"/>
    <cellStyle name="Normal 80 3 2 2 2 2 5" xfId="19542"/>
    <cellStyle name="Normal 79 3 2 2 2 2 5" xfId="19543"/>
    <cellStyle name="Normal 6 8 3 2 2 2 2 5" xfId="19544"/>
    <cellStyle name="Normal 5 2 3 2 2 2 2 5" xfId="19545"/>
    <cellStyle name="Normal 6 2 8 2 2 2 2 5" xfId="19546"/>
    <cellStyle name="Comma 2 2 3 3 2 2 2 2 5" xfId="19547"/>
    <cellStyle name="Comma 2 3 6 3 2 2 2 2 5" xfId="19548"/>
    <cellStyle name="Normal 18 2 3 2 2 2 2 5" xfId="19549"/>
    <cellStyle name="Normal 19 2 3 2 2 2 2 5" xfId="19550"/>
    <cellStyle name="Normal 2 2 3 3 2 2 2 2 5" xfId="19551"/>
    <cellStyle name="Normal 2 3 6 3 2 2 2 2 5" xfId="19552"/>
    <cellStyle name="Normal 2 3 2 3 2 2 2 2 5" xfId="19553"/>
    <cellStyle name="Normal 2 3 4 3 2 2 2 2 5" xfId="19554"/>
    <cellStyle name="Normal 2 3 5 3 2 2 2 2 5" xfId="19555"/>
    <cellStyle name="Normal 2 4 2 3 2 2 2 2 5" xfId="19556"/>
    <cellStyle name="Normal 2 5 3 2 2 2 2 5" xfId="19557"/>
    <cellStyle name="Normal 28 3 3 2 2 2 2 5" xfId="19558"/>
    <cellStyle name="Normal 3 2 2 3 2 2 2 2 5" xfId="19559"/>
    <cellStyle name="Normal 3 3 3 2 2 2 2 5" xfId="19560"/>
    <cellStyle name="Normal 30 3 3 2 2 2 2 5" xfId="19561"/>
    <cellStyle name="Normal 4 2 3 2 2 2 2 5" xfId="19562"/>
    <cellStyle name="Normal 40 2 3 2 2 2 2 5" xfId="19563"/>
    <cellStyle name="Normal 41 2 3 2 2 2 2 5" xfId="19564"/>
    <cellStyle name="Normal 42 2 3 2 2 2 2 5" xfId="19565"/>
    <cellStyle name="Normal 43 2 3 2 2 2 2 5" xfId="19566"/>
    <cellStyle name="Normal 44 2 3 2 2 2 2 5" xfId="19567"/>
    <cellStyle name="Normal 45 2 3 2 2 2 2 5" xfId="19568"/>
    <cellStyle name="Normal 46 2 3 2 2 2 2 5" xfId="19569"/>
    <cellStyle name="Normal 47 2 3 2 2 2 2 5" xfId="19570"/>
    <cellStyle name="Normal 51 3 2 2 2 2 5" xfId="19571"/>
    <cellStyle name="Normal 52 3 2 2 2 2 5" xfId="19572"/>
    <cellStyle name="Normal 53 3 2 2 2 2 5" xfId="19573"/>
    <cellStyle name="Normal 55 3 2 2 2 2 5" xfId="19574"/>
    <cellStyle name="Normal 56 3 2 2 2 2 5" xfId="19575"/>
    <cellStyle name="Normal 57 3 2 2 2 2 5" xfId="19576"/>
    <cellStyle name="Normal 6 2 3 3 2 2 2 2 5" xfId="19577"/>
    <cellStyle name="Normal 6 3 3 2 2 2 2 5" xfId="19578"/>
    <cellStyle name="Normal 60 3 2 2 2 2 5" xfId="19579"/>
    <cellStyle name="Normal 64 3 2 2 2 2 5" xfId="19580"/>
    <cellStyle name="Normal 65 3 2 2 2 2 5" xfId="19581"/>
    <cellStyle name="Normal 66 3 2 2 2 2 5" xfId="19582"/>
    <cellStyle name="Normal 67 3 2 2 2 2 5" xfId="19583"/>
    <cellStyle name="Normal 7 6 3 2 2 2 2 5" xfId="19584"/>
    <cellStyle name="Normal 71 3 2 2 2 2 5" xfId="19585"/>
    <cellStyle name="Normal 72 3 2 2 2 2 5" xfId="19586"/>
    <cellStyle name="Normal 73 3 2 2 2 2 5" xfId="19587"/>
    <cellStyle name="Normal 74 3 2 2 2 2 5" xfId="19588"/>
    <cellStyle name="Normal 76 3 2 2 2 2 5" xfId="19589"/>
    <cellStyle name="Normal 8 3 3 2 2 2 2 5" xfId="19590"/>
    <cellStyle name="Normal 81 3 2 2 2 2 5" xfId="19591"/>
    <cellStyle name="Normal 78 2 2 2 2 2 2 5" xfId="19592"/>
    <cellStyle name="Normal 5 3 2 2 2 2 2 2 5" xfId="19593"/>
    <cellStyle name="Normal 80 2 2 2 2 2 2 5" xfId="19594"/>
    <cellStyle name="Normal 79 2 2 2 2 2 2 5" xfId="19595"/>
    <cellStyle name="Normal 6 8 2 2 2 2 2 2 5" xfId="19596"/>
    <cellStyle name="Normal 5 2 2 2 2 2 2 2 5" xfId="19597"/>
    <cellStyle name="Normal 6 2 7 2 2 2 2 2 5" xfId="19598"/>
    <cellStyle name="Comma 2 2 3 2 2 2 2 2 2 5" xfId="19599"/>
    <cellStyle name="Comma 2 3 6 2 2 2 2 2 2 5" xfId="19600"/>
    <cellStyle name="Normal 18 2 2 2 2 2 2 2 5" xfId="19601"/>
    <cellStyle name="Normal 19 2 2 2 2 2 2 2 5" xfId="19602"/>
    <cellStyle name="Normal 2 2 3 2 2 2 2 2 2 5" xfId="19603"/>
    <cellStyle name="Normal 2 3 6 2 2 2 2 2 2 5" xfId="19604"/>
    <cellStyle name="Normal 2 3 2 2 2 2 2 2 2 5" xfId="19605"/>
    <cellStyle name="Normal 2 3 4 2 2 2 2 2 2 5" xfId="19606"/>
    <cellStyle name="Normal 2 3 5 2 2 2 2 2 2 5" xfId="19607"/>
    <cellStyle name="Normal 2 4 2 2 2 2 2 2 2 5" xfId="19608"/>
    <cellStyle name="Normal 2 5 2 2 2 2 2 2 5" xfId="19609"/>
    <cellStyle name="Normal 28 3 2 2 2 2 2 2 5" xfId="19610"/>
    <cellStyle name="Normal 3 2 2 2 2 2 2 2 2 5" xfId="19611"/>
    <cellStyle name="Normal 3 3 2 2 2 2 2 2 5" xfId="19612"/>
    <cellStyle name="Normal 30 3 2 2 2 2 2 2 5" xfId="19613"/>
    <cellStyle name="Normal 4 2 2 2 2 2 2 2 5" xfId="19614"/>
    <cellStyle name="Normal 40 2 2 2 2 2 2 2 5" xfId="19615"/>
    <cellStyle name="Normal 41 2 2 2 2 2 2 2 5" xfId="19616"/>
    <cellStyle name="Normal 42 2 2 2 2 2 2 2 5" xfId="19617"/>
    <cellStyle name="Normal 43 2 2 2 2 2 2 2 5" xfId="19618"/>
    <cellStyle name="Normal 44 2 2 2 2 2 2 2 5" xfId="19619"/>
    <cellStyle name="Normal 45 2 2 2 2 2 2 2 5" xfId="19620"/>
    <cellStyle name="Normal 46 2 2 2 2 2 2 2 5" xfId="19621"/>
    <cellStyle name="Normal 47 2 2 2 2 2 2 2 5" xfId="19622"/>
    <cellStyle name="Normal 51 2 2 2 2 2 2 5" xfId="19623"/>
    <cellStyle name="Normal 52 2 2 2 2 2 2 5" xfId="19624"/>
    <cellStyle name="Normal 53 2 2 2 2 2 2 5" xfId="19625"/>
    <cellStyle name="Normal 55 2 2 2 2 2 2 5" xfId="19626"/>
    <cellStyle name="Normal 56 2 2 2 2 2 2 5" xfId="19627"/>
    <cellStyle name="Normal 57 2 2 2 2 2 2 5" xfId="19628"/>
    <cellStyle name="Normal 6 2 3 2 2 2 2 2 2 5" xfId="19629"/>
    <cellStyle name="Normal 6 3 2 2 2 2 2 2 5" xfId="19630"/>
    <cellStyle name="Normal 60 2 2 2 2 2 2 5" xfId="19631"/>
    <cellStyle name="Normal 64 2 2 2 2 2 2 5" xfId="19632"/>
    <cellStyle name="Normal 65 2 2 2 2 2 2 5" xfId="19633"/>
    <cellStyle name="Normal 66 2 2 2 2 2 2 5" xfId="19634"/>
    <cellStyle name="Normal 67 2 2 2 2 2 2 5" xfId="19635"/>
    <cellStyle name="Normal 7 6 2 2 2 2 2 2 5" xfId="19636"/>
    <cellStyle name="Normal 71 2 2 2 2 2 2 5" xfId="19637"/>
    <cellStyle name="Normal 72 2 2 2 2 2 2 5" xfId="19638"/>
    <cellStyle name="Normal 73 2 2 2 2 2 2 5" xfId="19639"/>
    <cellStyle name="Normal 74 2 2 2 2 2 2 5" xfId="19640"/>
    <cellStyle name="Normal 76 2 2 2 2 2 2 5" xfId="19641"/>
    <cellStyle name="Normal 8 3 2 2 2 2 2 2 5" xfId="19642"/>
    <cellStyle name="Normal 81 2 2 2 2 2 2 5" xfId="19643"/>
    <cellStyle name="Normal 6 2 2 2 2 5" xfId="19644"/>
    <cellStyle name="Normal 78 8 5" xfId="19645"/>
    <cellStyle name="Normal 5 3 8 5" xfId="19646"/>
    <cellStyle name="Normal 80 8 5" xfId="19647"/>
    <cellStyle name="Normal 79 8 5" xfId="19648"/>
    <cellStyle name="Normal 6 8 8 5" xfId="19649"/>
    <cellStyle name="Normal 5 2 8 5" xfId="19650"/>
    <cellStyle name="Normal 6 2 13 5" xfId="19651"/>
    <cellStyle name="Comma 2 2 3 8 5" xfId="19652"/>
    <cellStyle name="Comma 2 3 6 8 5" xfId="19653"/>
    <cellStyle name="Normal 18 2 8 5" xfId="19654"/>
    <cellStyle name="Normal 19 2 8 5" xfId="19655"/>
    <cellStyle name="Normal 2 2 3 8 5" xfId="19656"/>
    <cellStyle name="Normal 2 3 6 8 5" xfId="19657"/>
    <cellStyle name="Normal 2 3 2 8 5" xfId="19658"/>
    <cellStyle name="Normal 2 3 4 8 5" xfId="19659"/>
    <cellStyle name="Normal 2 3 5 8 5" xfId="19660"/>
    <cellStyle name="Normal 2 4 2 8 5" xfId="19661"/>
    <cellStyle name="Normal 2 5 8 5" xfId="19662"/>
    <cellStyle name="Normal 28 3 8 5" xfId="19663"/>
    <cellStyle name="Normal 3 2 2 8 5" xfId="19664"/>
    <cellStyle name="Normal 3 3 8 5" xfId="19665"/>
    <cellStyle name="Normal 30 3 8 5" xfId="19666"/>
    <cellStyle name="Normal 4 2 8 5" xfId="19667"/>
    <cellStyle name="Normal 40 2 8 5" xfId="19668"/>
    <cellStyle name="Normal 41 2 8 5" xfId="19669"/>
    <cellStyle name="Normal 42 2 8 5" xfId="19670"/>
    <cellStyle name="Normal 43 2 8 5" xfId="19671"/>
    <cellStyle name="Normal 44 2 8 5" xfId="19672"/>
    <cellStyle name="Normal 45 2 8 5" xfId="19673"/>
    <cellStyle name="Normal 46 2 8 5" xfId="19674"/>
    <cellStyle name="Normal 47 2 8 5" xfId="19675"/>
    <cellStyle name="Normal 51 8 5" xfId="19676"/>
    <cellStyle name="Normal 52 8 5" xfId="19677"/>
    <cellStyle name="Normal 53 8 5" xfId="19678"/>
    <cellStyle name="Normal 55 8 5" xfId="19679"/>
    <cellStyle name="Normal 56 8 5" xfId="19680"/>
    <cellStyle name="Normal 57 8 5" xfId="19681"/>
    <cellStyle name="Normal 6 2 3 8 5" xfId="19682"/>
    <cellStyle name="Normal 6 3 8 5" xfId="19683"/>
    <cellStyle name="Normal 60 8 5" xfId="19684"/>
    <cellStyle name="Normal 64 8 5" xfId="19685"/>
    <cellStyle name="Normal 65 8 5" xfId="19686"/>
    <cellStyle name="Normal 66 8 5" xfId="19687"/>
    <cellStyle name="Normal 67 8 5" xfId="19688"/>
    <cellStyle name="Normal 7 6 8 5" xfId="19689"/>
    <cellStyle name="Normal 71 8 5" xfId="19690"/>
    <cellStyle name="Normal 72 8 5" xfId="19691"/>
    <cellStyle name="Normal 73 8 5" xfId="19692"/>
    <cellStyle name="Normal 74 8 5" xfId="19693"/>
    <cellStyle name="Normal 76 8 5" xfId="19694"/>
    <cellStyle name="Normal 8 3 8 5" xfId="19695"/>
    <cellStyle name="Normal 81 8 5" xfId="19696"/>
    <cellStyle name="Normal 78 2 7 5" xfId="19697"/>
    <cellStyle name="Normal 5 3 2 7 5" xfId="19698"/>
    <cellStyle name="Normal 80 2 7 5" xfId="19699"/>
    <cellStyle name="Normal 79 2 7 5" xfId="19700"/>
    <cellStyle name="Normal 6 8 2 7 5" xfId="19701"/>
    <cellStyle name="Normal 5 2 2 7 5" xfId="19702"/>
    <cellStyle name="Normal 6 2 7 7 5" xfId="19703"/>
    <cellStyle name="Comma 2 2 3 2 7 5" xfId="19704"/>
    <cellStyle name="Comma 2 3 6 2 7 5" xfId="19705"/>
    <cellStyle name="Normal 18 2 2 7 5" xfId="19706"/>
    <cellStyle name="Normal 19 2 2 7 5" xfId="19707"/>
    <cellStyle name="Normal 2 2 3 2 7 5" xfId="19708"/>
    <cellStyle name="Normal 2 3 6 2 7 5" xfId="19709"/>
    <cellStyle name="Normal 2 3 2 2 7 5" xfId="19710"/>
    <cellStyle name="Normal 2 3 4 2 7 5" xfId="19711"/>
    <cellStyle name="Normal 2 3 5 2 7 5" xfId="19712"/>
    <cellStyle name="Normal 2 4 2 2 7 5" xfId="19713"/>
    <cellStyle name="Normal 2 5 2 7 5" xfId="19714"/>
    <cellStyle name="Normal 28 3 2 7 5" xfId="19715"/>
    <cellStyle name="Normal 3 2 2 2 7 5" xfId="19716"/>
    <cellStyle name="Normal 3 3 2 7 5" xfId="19717"/>
    <cellStyle name="Normal 30 3 2 7 5" xfId="19718"/>
    <cellStyle name="Normal 4 2 2 7 5" xfId="19719"/>
    <cellStyle name="Normal 40 2 2 7 5" xfId="19720"/>
    <cellStyle name="Normal 41 2 2 7 5" xfId="19721"/>
    <cellStyle name="Normal 42 2 2 7 5" xfId="19722"/>
    <cellStyle name="Normal 43 2 2 7 5" xfId="19723"/>
    <cellStyle name="Normal 44 2 2 7 5" xfId="19724"/>
    <cellStyle name="Normal 45 2 2 7 5" xfId="19725"/>
    <cellStyle name="Normal 46 2 2 7 5" xfId="19726"/>
    <cellStyle name="Normal 47 2 2 7 5" xfId="19727"/>
    <cellStyle name="Normal 51 2 7 5" xfId="19728"/>
    <cellStyle name="Normal 52 2 7 5" xfId="19729"/>
    <cellStyle name="Normal 53 2 7 5" xfId="19730"/>
    <cellStyle name="Normal 55 2 7 5" xfId="19731"/>
    <cellStyle name="Normal 56 2 7 5" xfId="19732"/>
    <cellStyle name="Normal 57 2 7 5" xfId="19733"/>
    <cellStyle name="Normal 6 2 3 2 7 5" xfId="19734"/>
    <cellStyle name="Normal 6 3 2 7 5" xfId="19735"/>
    <cellStyle name="Normal 60 2 7 5" xfId="19736"/>
    <cellStyle name="Normal 64 2 7 5" xfId="19737"/>
    <cellStyle name="Normal 65 2 7 5" xfId="19738"/>
    <cellStyle name="Normal 66 2 7 5" xfId="19739"/>
    <cellStyle name="Normal 67 2 7 5" xfId="19740"/>
    <cellStyle name="Normal 7 6 2 7 5" xfId="19741"/>
    <cellStyle name="Normal 71 2 7 5" xfId="19742"/>
    <cellStyle name="Normal 72 2 7 5" xfId="19743"/>
    <cellStyle name="Normal 73 2 7 5" xfId="19744"/>
    <cellStyle name="Normal 74 2 7 5" xfId="19745"/>
    <cellStyle name="Normal 76 2 7 5" xfId="19746"/>
    <cellStyle name="Normal 8 3 2 7 5" xfId="19747"/>
    <cellStyle name="Normal 81 2 7 5" xfId="19748"/>
    <cellStyle name="Normal 78 3 6 5" xfId="19749"/>
    <cellStyle name="Normal 5 3 3 6 5" xfId="19750"/>
    <cellStyle name="Normal 80 3 6 5" xfId="19751"/>
    <cellStyle name="Normal 79 3 6 5" xfId="19752"/>
    <cellStyle name="Normal 6 8 3 6 5" xfId="19753"/>
    <cellStyle name="Normal 5 2 3 6 5" xfId="19754"/>
    <cellStyle name="Normal 6 2 8 6 5" xfId="19755"/>
    <cellStyle name="Comma 2 2 3 3 6 5" xfId="19756"/>
    <cellStyle name="Comma 2 3 6 3 6 5" xfId="19757"/>
    <cellStyle name="Normal 18 2 3 6 5" xfId="19758"/>
    <cellStyle name="Normal 19 2 3 6 5" xfId="19759"/>
    <cellStyle name="Normal 2 2 3 3 6 5" xfId="19760"/>
    <cellStyle name="Normal 2 3 6 3 6 5" xfId="19761"/>
    <cellStyle name="Normal 2 3 2 3 6 5" xfId="19762"/>
    <cellStyle name="Normal 2 3 4 3 6 5" xfId="19763"/>
    <cellStyle name="Normal 2 3 5 3 6 5" xfId="19764"/>
    <cellStyle name="Normal 2 4 2 3 6 5" xfId="19765"/>
    <cellStyle name="Normal 2 5 3 6 5" xfId="19766"/>
    <cellStyle name="Normal 28 3 3 6 5" xfId="19767"/>
    <cellStyle name="Normal 3 2 2 3 6 5" xfId="19768"/>
    <cellStyle name="Normal 3 3 3 6 5" xfId="19769"/>
    <cellStyle name="Normal 30 3 3 6 5" xfId="19770"/>
    <cellStyle name="Normal 4 2 3 6 5" xfId="19771"/>
    <cellStyle name="Normal 40 2 3 6 5" xfId="19772"/>
    <cellStyle name="Normal 41 2 3 6 5" xfId="19773"/>
    <cellStyle name="Normal 42 2 3 6 5" xfId="19774"/>
    <cellStyle name="Normal 43 2 3 6 5" xfId="19775"/>
    <cellStyle name="Normal 44 2 3 6 5" xfId="19776"/>
    <cellStyle name="Normal 45 2 3 6 5" xfId="19777"/>
    <cellStyle name="Normal 46 2 3 6 5" xfId="19778"/>
    <cellStyle name="Normal 47 2 3 6 5" xfId="19779"/>
    <cellStyle name="Normal 51 3 6 5" xfId="19780"/>
    <cellStyle name="Normal 52 3 6 5" xfId="19781"/>
    <cellStyle name="Normal 53 3 6 5" xfId="19782"/>
    <cellStyle name="Normal 55 3 6 5" xfId="19783"/>
    <cellStyle name="Normal 56 3 6 5" xfId="19784"/>
    <cellStyle name="Normal 57 3 6 5" xfId="19785"/>
    <cellStyle name="Normal 6 2 3 3 6 5" xfId="19786"/>
    <cellStyle name="Normal 6 3 3 6 5" xfId="19787"/>
    <cellStyle name="Normal 60 3 6 5" xfId="19788"/>
    <cellStyle name="Normal 64 3 6 5" xfId="19789"/>
    <cellStyle name="Normal 65 3 6 5" xfId="19790"/>
    <cellStyle name="Normal 66 3 6 5" xfId="19791"/>
    <cellStyle name="Normal 67 3 6 5" xfId="19792"/>
    <cellStyle name="Normal 7 6 3 6 5" xfId="19793"/>
    <cellStyle name="Normal 71 3 6 5" xfId="19794"/>
    <cellStyle name="Normal 72 3 6 5" xfId="19795"/>
    <cellStyle name="Normal 73 3 6 5" xfId="19796"/>
    <cellStyle name="Normal 74 3 6 5" xfId="19797"/>
    <cellStyle name="Normal 76 3 6 5" xfId="19798"/>
    <cellStyle name="Normal 8 3 3 6 5" xfId="19799"/>
    <cellStyle name="Normal 81 3 6 5" xfId="19800"/>
    <cellStyle name="Normal 78 2 2 6 5" xfId="19801"/>
    <cellStyle name="Normal 5 3 2 2 6 5" xfId="19802"/>
    <cellStyle name="Normal 80 2 2 6 5" xfId="19803"/>
    <cellStyle name="Normal 79 2 2 6 5" xfId="19804"/>
    <cellStyle name="Normal 6 8 2 2 6 5" xfId="19805"/>
    <cellStyle name="Normal 5 2 2 2 6 5" xfId="19806"/>
    <cellStyle name="Normal 6 2 7 2 6 5" xfId="19807"/>
    <cellStyle name="Comma 2 2 3 2 2 6 5" xfId="19808"/>
    <cellStyle name="Comma 2 3 6 2 2 6 5" xfId="19809"/>
    <cellStyle name="Normal 18 2 2 2 6 5" xfId="19810"/>
    <cellStyle name="Normal 19 2 2 2 6 5" xfId="19811"/>
    <cellStyle name="Normal 2 2 3 2 2 6 5" xfId="19812"/>
    <cellStyle name="Normal 2 3 6 2 2 6 5" xfId="19813"/>
    <cellStyle name="Normal 2 3 2 2 2 6 5" xfId="19814"/>
    <cellStyle name="Normal 2 3 4 2 2 6 5" xfId="19815"/>
    <cellStyle name="Normal 2 3 5 2 2 6 5" xfId="19816"/>
    <cellStyle name="Normal 2 4 2 2 2 6 5" xfId="19817"/>
    <cellStyle name="Normal 2 5 2 2 6 5" xfId="19818"/>
    <cellStyle name="Normal 28 3 2 2 6 5" xfId="19819"/>
    <cellStyle name="Normal 3 2 2 2 2 6 5" xfId="19820"/>
    <cellStyle name="Normal 3 3 2 2 6 5" xfId="19821"/>
    <cellStyle name="Normal 30 3 2 2 6 5" xfId="19822"/>
    <cellStyle name="Normal 4 2 2 2 6 5" xfId="19823"/>
    <cellStyle name="Normal 40 2 2 2 6 5" xfId="19824"/>
    <cellStyle name="Normal 41 2 2 2 6 5" xfId="19825"/>
    <cellStyle name="Normal 42 2 2 2 6 5" xfId="19826"/>
    <cellStyle name="Normal 43 2 2 2 6 5" xfId="19827"/>
    <cellStyle name="Normal 44 2 2 2 6 5" xfId="19828"/>
    <cellStyle name="Normal 45 2 2 2 6 5" xfId="19829"/>
    <cellStyle name="Normal 46 2 2 2 6 5" xfId="19830"/>
    <cellStyle name="Normal 47 2 2 2 6 5" xfId="19831"/>
    <cellStyle name="Normal 51 2 2 6 5" xfId="19832"/>
    <cellStyle name="Normal 52 2 2 6 5" xfId="19833"/>
    <cellStyle name="Normal 53 2 2 6 5" xfId="19834"/>
    <cellStyle name="Normal 55 2 2 6 5" xfId="19835"/>
    <cellStyle name="Normal 56 2 2 6 5" xfId="19836"/>
    <cellStyle name="Normal 57 2 2 6 5" xfId="19837"/>
    <cellStyle name="Normal 6 2 3 2 2 6 5" xfId="19838"/>
    <cellStyle name="Normal 6 3 2 2 6 5" xfId="19839"/>
    <cellStyle name="Normal 60 2 2 6 5" xfId="19840"/>
    <cellStyle name="Normal 64 2 2 6 5" xfId="19841"/>
    <cellStyle name="Normal 65 2 2 6 5" xfId="19842"/>
    <cellStyle name="Normal 66 2 2 6 5" xfId="19843"/>
    <cellStyle name="Normal 67 2 2 6 5" xfId="19844"/>
    <cellStyle name="Normal 7 6 2 2 6 5" xfId="19845"/>
    <cellStyle name="Normal 71 2 2 6 5" xfId="19846"/>
    <cellStyle name="Normal 72 2 2 6 5" xfId="19847"/>
    <cellStyle name="Normal 73 2 2 6 5" xfId="19848"/>
    <cellStyle name="Normal 74 2 2 6 5" xfId="19849"/>
    <cellStyle name="Normal 76 2 2 6 5" xfId="19850"/>
    <cellStyle name="Normal 8 3 2 2 6 5" xfId="19851"/>
    <cellStyle name="Normal 81 2 2 6 5" xfId="19852"/>
    <cellStyle name="Normal 78 4 5 5" xfId="19853"/>
    <cellStyle name="Normal 5 3 4 5 5" xfId="19854"/>
    <cellStyle name="Normal 80 4 5 5" xfId="19855"/>
    <cellStyle name="Normal 79 4 5 5" xfId="19856"/>
    <cellStyle name="Normal 6 8 4 5 5" xfId="19857"/>
    <cellStyle name="Normal 5 2 4 5 5" xfId="19858"/>
    <cellStyle name="Normal 6 2 9 5 5" xfId="19859"/>
    <cellStyle name="Comma 2 2 3 4 5 5" xfId="19860"/>
    <cellStyle name="Comma 2 3 6 4 5 5" xfId="19861"/>
    <cellStyle name="Normal 18 2 4 5 5" xfId="19862"/>
    <cellStyle name="Normal 19 2 4 5 5" xfId="19863"/>
    <cellStyle name="Normal 2 2 3 4 5 5" xfId="19864"/>
    <cellStyle name="Normal 2 3 6 4 5 5" xfId="19865"/>
    <cellStyle name="Normal 2 3 2 4 5 5" xfId="19866"/>
    <cellStyle name="Normal 2 3 4 4 5 5" xfId="19867"/>
    <cellStyle name="Normal 2 3 5 4 5 5" xfId="19868"/>
    <cellStyle name="Normal 2 4 2 4 5 5" xfId="19869"/>
    <cellStyle name="Normal 2 5 4 5 5" xfId="19870"/>
    <cellStyle name="Normal 28 3 4 5 5" xfId="19871"/>
    <cellStyle name="Normal 3 2 2 4 5 5" xfId="19872"/>
    <cellStyle name="Normal 3 3 4 5 5" xfId="19873"/>
    <cellStyle name="Normal 30 3 4 5 5" xfId="19874"/>
    <cellStyle name="Normal 4 2 4 5 5" xfId="19875"/>
    <cellStyle name="Normal 40 2 4 5 5" xfId="19876"/>
    <cellStyle name="Normal 41 2 4 5 5" xfId="19877"/>
    <cellStyle name="Normal 42 2 4 5 5" xfId="19878"/>
    <cellStyle name="Normal 43 2 4 5 5" xfId="19879"/>
    <cellStyle name="Normal 44 2 4 5 5" xfId="19880"/>
    <cellStyle name="Normal 45 2 4 5 5" xfId="19881"/>
    <cellStyle name="Normal 46 2 4 5 5" xfId="19882"/>
    <cellStyle name="Normal 47 2 4 5 5" xfId="19883"/>
    <cellStyle name="Normal 51 4 5 5" xfId="19884"/>
    <cellStyle name="Normal 52 4 5 5" xfId="19885"/>
    <cellStyle name="Normal 53 4 5 5" xfId="19886"/>
    <cellStyle name="Normal 55 4 5 5" xfId="19887"/>
    <cellStyle name="Normal 56 4 5 5" xfId="19888"/>
    <cellStyle name="Normal 57 4 5 5" xfId="19889"/>
    <cellStyle name="Normal 6 2 3 4 5 5" xfId="19890"/>
    <cellStyle name="Normal 6 3 4 5 5" xfId="19891"/>
    <cellStyle name="Normal 60 4 5 5" xfId="19892"/>
    <cellStyle name="Normal 64 4 5 5" xfId="19893"/>
    <cellStyle name="Normal 65 4 5 5" xfId="19894"/>
    <cellStyle name="Normal 66 4 5 5" xfId="19895"/>
    <cellStyle name="Normal 67 4 5 5" xfId="19896"/>
    <cellStyle name="Normal 7 6 4 5 5" xfId="19897"/>
    <cellStyle name="Normal 71 4 5 5" xfId="19898"/>
    <cellStyle name="Normal 72 4 5 5" xfId="19899"/>
    <cellStyle name="Normal 73 4 5 5" xfId="19900"/>
    <cellStyle name="Normal 74 4 5 5" xfId="19901"/>
    <cellStyle name="Normal 76 4 5 5" xfId="19902"/>
    <cellStyle name="Normal 8 3 4 5 5" xfId="19903"/>
    <cellStyle name="Normal 81 4 5 5" xfId="19904"/>
    <cellStyle name="Normal 78 2 3 5 5" xfId="19905"/>
    <cellStyle name="Normal 5 3 2 3 5 5" xfId="19906"/>
    <cellStyle name="Normal 80 2 3 5 5" xfId="19907"/>
    <cellStyle name="Normal 79 2 3 5 5" xfId="19908"/>
    <cellStyle name="Normal 6 8 2 3 5 5" xfId="19909"/>
    <cellStyle name="Normal 5 2 2 3 5 5" xfId="19910"/>
    <cellStyle name="Normal 6 2 7 3 5 5" xfId="19911"/>
    <cellStyle name="Comma 2 2 3 2 3 5 5" xfId="19912"/>
    <cellStyle name="Comma 2 3 6 2 3 5 5" xfId="19913"/>
    <cellStyle name="Normal 18 2 2 3 5 5" xfId="19914"/>
    <cellStyle name="Normal 19 2 2 3 5 5" xfId="19915"/>
    <cellStyle name="Normal 2 2 3 2 3 5 5" xfId="19916"/>
    <cellStyle name="Normal 2 3 6 2 3 5 5" xfId="19917"/>
    <cellStyle name="Normal 2 3 2 2 3 5 5" xfId="19918"/>
    <cellStyle name="Normal 2 3 4 2 3 5 5" xfId="19919"/>
    <cellStyle name="Normal 2 3 5 2 3 5 5" xfId="19920"/>
    <cellStyle name="Normal 2 4 2 2 3 5 5" xfId="19921"/>
    <cellStyle name="Normal 2 5 2 3 5 5" xfId="19922"/>
    <cellStyle name="Normal 28 3 2 3 5 5" xfId="19923"/>
    <cellStyle name="Normal 3 2 2 2 3 5 5" xfId="19924"/>
    <cellStyle name="Normal 3 3 2 3 5 5" xfId="19925"/>
    <cellStyle name="Normal 30 3 2 3 5 5" xfId="19926"/>
    <cellStyle name="Normal 4 2 2 3 5 5" xfId="19927"/>
    <cellStyle name="Normal 40 2 2 3 5 5" xfId="19928"/>
    <cellStyle name="Normal 41 2 2 3 5 5" xfId="19929"/>
    <cellStyle name="Normal 42 2 2 3 5 5" xfId="19930"/>
    <cellStyle name="Normal 43 2 2 3 5 5" xfId="19931"/>
    <cellStyle name="Normal 44 2 2 3 5 5" xfId="19932"/>
    <cellStyle name="Normal 45 2 2 3 5 5" xfId="19933"/>
    <cellStyle name="Normal 46 2 2 3 5 5" xfId="19934"/>
    <cellStyle name="Normal 47 2 2 3 5 5" xfId="19935"/>
    <cellStyle name="Normal 51 2 3 5 5" xfId="19936"/>
    <cellStyle name="Normal 52 2 3 5 5" xfId="19937"/>
    <cellStyle name="Normal 53 2 3 5 5" xfId="19938"/>
    <cellStyle name="Normal 55 2 3 5 5" xfId="19939"/>
    <cellStyle name="Normal 56 2 3 5 5" xfId="19940"/>
    <cellStyle name="Normal 57 2 3 5 5" xfId="19941"/>
    <cellStyle name="Normal 6 2 3 2 3 5 5" xfId="19942"/>
    <cellStyle name="Normal 6 3 2 3 5 5" xfId="19943"/>
    <cellStyle name="Normal 60 2 3 5 5" xfId="19944"/>
    <cellStyle name="Normal 64 2 3 5 5" xfId="19945"/>
    <cellStyle name="Normal 65 2 3 5 5" xfId="19946"/>
    <cellStyle name="Normal 66 2 3 5 5" xfId="19947"/>
    <cellStyle name="Normal 67 2 3 5 5" xfId="19948"/>
    <cellStyle name="Normal 7 6 2 3 5 5" xfId="19949"/>
    <cellStyle name="Normal 71 2 3 5 5" xfId="19950"/>
    <cellStyle name="Normal 72 2 3 5 5" xfId="19951"/>
    <cellStyle name="Normal 73 2 3 5 5" xfId="19952"/>
    <cellStyle name="Normal 74 2 3 5 5" xfId="19953"/>
    <cellStyle name="Normal 76 2 3 5 5" xfId="19954"/>
    <cellStyle name="Normal 8 3 2 3 5 5" xfId="19955"/>
    <cellStyle name="Normal 81 2 3 5 5" xfId="19956"/>
    <cellStyle name="Normal 78 3 2 5 5" xfId="19957"/>
    <cellStyle name="Normal 5 3 3 2 5 5" xfId="19958"/>
    <cellStyle name="Normal 80 3 2 5 5" xfId="19959"/>
    <cellStyle name="Normal 79 3 2 5 5" xfId="19960"/>
    <cellStyle name="Normal 6 8 3 2 5 5" xfId="19961"/>
    <cellStyle name="Normal 5 2 3 2 5 5" xfId="19962"/>
    <cellStyle name="Normal 6 2 8 2 5 5" xfId="19963"/>
    <cellStyle name="Comma 2 2 3 3 2 5 5" xfId="19964"/>
    <cellStyle name="Comma 2 3 6 3 2 5 5" xfId="19965"/>
    <cellStyle name="Normal 18 2 3 2 5 5" xfId="19966"/>
    <cellStyle name="Normal 19 2 3 2 5 5" xfId="19967"/>
    <cellStyle name="Normal 2 2 3 3 2 5 5" xfId="19968"/>
    <cellStyle name="Normal 2 3 6 3 2 5 5" xfId="19969"/>
    <cellStyle name="Normal 2 3 2 3 2 5 5" xfId="19970"/>
    <cellStyle name="Normal 2 3 4 3 2 5 5" xfId="19971"/>
    <cellStyle name="Normal 2 3 5 3 2 5 5" xfId="19972"/>
    <cellStyle name="Normal 2 4 2 3 2 5 5" xfId="19973"/>
    <cellStyle name="Normal 2 5 3 2 5 5" xfId="19974"/>
    <cellStyle name="Normal 28 3 3 2 5 5" xfId="19975"/>
    <cellStyle name="Normal 3 2 2 3 2 5 5" xfId="19976"/>
    <cellStyle name="Normal 3 3 3 2 5 5" xfId="19977"/>
    <cellStyle name="Normal 30 3 3 2 5 5" xfId="19978"/>
    <cellStyle name="Normal 4 2 3 2 5 5" xfId="19979"/>
    <cellStyle name="Normal 40 2 3 2 5 5" xfId="19980"/>
    <cellStyle name="Normal 41 2 3 2 5 5" xfId="19981"/>
    <cellStyle name="Normal 42 2 3 2 5 5" xfId="19982"/>
    <cellStyle name="Normal 43 2 3 2 5 5" xfId="19983"/>
    <cellStyle name="Normal 44 2 3 2 5 5" xfId="19984"/>
    <cellStyle name="Normal 45 2 3 2 5 5" xfId="19985"/>
    <cellStyle name="Normal 46 2 3 2 5 5" xfId="19986"/>
    <cellStyle name="Normal 47 2 3 2 5 5" xfId="19987"/>
    <cellStyle name="Normal 51 3 2 5 5" xfId="19988"/>
    <cellStyle name="Normal 52 3 2 5 5" xfId="19989"/>
    <cellStyle name="Normal 53 3 2 5 5" xfId="19990"/>
    <cellStyle name="Normal 55 3 2 5 5" xfId="19991"/>
    <cellStyle name="Normal 56 3 2 5 5" xfId="19992"/>
    <cellStyle name="Normal 57 3 2 5 5" xfId="19993"/>
    <cellStyle name="Normal 6 2 3 3 2 5 5" xfId="19994"/>
    <cellStyle name="Normal 6 3 3 2 5 5" xfId="19995"/>
    <cellStyle name="Normal 60 3 2 5 5" xfId="19996"/>
    <cellStyle name="Normal 64 3 2 5 5" xfId="19997"/>
    <cellStyle name="Normal 65 3 2 5 5" xfId="19998"/>
    <cellStyle name="Normal 66 3 2 5 5" xfId="19999"/>
    <cellStyle name="Normal 67 3 2 5 5" xfId="20000"/>
    <cellStyle name="Normal 7 6 3 2 5 5" xfId="20001"/>
    <cellStyle name="Normal 71 3 2 5 5" xfId="20002"/>
    <cellStyle name="Normal 72 3 2 5 5" xfId="20003"/>
    <cellStyle name="Normal 73 3 2 5 5" xfId="20004"/>
    <cellStyle name="Normal 74 3 2 5 5" xfId="20005"/>
    <cellStyle name="Normal 76 3 2 5 5" xfId="20006"/>
    <cellStyle name="Normal 8 3 3 2 5 5" xfId="20007"/>
    <cellStyle name="Normal 81 3 2 5 5" xfId="20008"/>
    <cellStyle name="Normal 78 2 2 2 5 5" xfId="20009"/>
    <cellStyle name="Normal 5 3 2 2 2 5 5" xfId="20010"/>
    <cellStyle name="Normal 80 2 2 2 5 5" xfId="20011"/>
    <cellStyle name="Normal 79 2 2 2 5 5" xfId="20012"/>
    <cellStyle name="Normal 6 8 2 2 2 5 5" xfId="20013"/>
    <cellStyle name="Normal 5 2 2 2 2 5 5" xfId="20014"/>
    <cellStyle name="Normal 6 2 7 2 2 5 5" xfId="20015"/>
    <cellStyle name="Comma 2 2 3 2 2 2 5 5" xfId="20016"/>
    <cellStyle name="Comma 2 3 6 2 2 2 5 5" xfId="20017"/>
    <cellStyle name="Normal 18 2 2 2 2 5 5" xfId="20018"/>
    <cellStyle name="Normal 19 2 2 2 2 5 5" xfId="20019"/>
    <cellStyle name="Normal 2 2 3 2 2 2 5 5" xfId="20020"/>
    <cellStyle name="Normal 2 3 6 2 2 2 5 5" xfId="20021"/>
    <cellStyle name="Normal 2 3 2 2 2 2 5 5" xfId="20022"/>
    <cellStyle name="Normal 2 3 4 2 2 2 5 5" xfId="20023"/>
    <cellStyle name="Normal 2 3 5 2 2 2 5 5" xfId="20024"/>
    <cellStyle name="Normal 2 4 2 2 2 2 5 5" xfId="20025"/>
    <cellStyle name="Normal 2 5 2 2 2 5 5" xfId="20026"/>
    <cellStyle name="Normal 28 3 2 2 2 5 5" xfId="20027"/>
    <cellStyle name="Normal 3 2 2 2 2 2 5 5" xfId="20028"/>
    <cellStyle name="Normal 3 3 2 2 2 5 5" xfId="20029"/>
    <cellStyle name="Normal 30 3 2 2 2 5 5" xfId="20030"/>
    <cellStyle name="Normal 4 2 2 2 2 5 5" xfId="20031"/>
    <cellStyle name="Normal 40 2 2 2 2 5 5" xfId="20032"/>
    <cellStyle name="Normal 41 2 2 2 2 5 5" xfId="20033"/>
    <cellStyle name="Normal 42 2 2 2 2 5 5" xfId="20034"/>
    <cellStyle name="Normal 43 2 2 2 2 5 5" xfId="20035"/>
    <cellStyle name="Normal 44 2 2 2 2 5 5" xfId="20036"/>
    <cellStyle name="Normal 45 2 2 2 2 5 5" xfId="20037"/>
    <cellStyle name="Normal 46 2 2 2 2 5 5" xfId="20038"/>
    <cellStyle name="Normal 47 2 2 2 2 5 5" xfId="20039"/>
    <cellStyle name="Normal 51 2 2 2 5 5" xfId="20040"/>
    <cellStyle name="Normal 52 2 2 2 5 5" xfId="20041"/>
    <cellStyle name="Normal 53 2 2 2 5 5" xfId="20042"/>
    <cellStyle name="Normal 55 2 2 2 5 5" xfId="20043"/>
    <cellStyle name="Normal 56 2 2 2 5 5" xfId="20044"/>
    <cellStyle name="Normal 57 2 2 2 5 5" xfId="20045"/>
    <cellStyle name="Normal 6 2 3 2 2 2 5 5" xfId="20046"/>
    <cellStyle name="Normal 6 3 2 2 2 5 5" xfId="20047"/>
    <cellStyle name="Normal 60 2 2 2 5 5" xfId="20048"/>
    <cellStyle name="Normal 64 2 2 2 5 5" xfId="20049"/>
    <cellStyle name="Normal 65 2 2 2 5 5" xfId="20050"/>
    <cellStyle name="Normal 66 2 2 2 5 5" xfId="20051"/>
    <cellStyle name="Normal 67 2 2 2 5 5" xfId="20052"/>
    <cellStyle name="Normal 7 6 2 2 2 5 5" xfId="20053"/>
    <cellStyle name="Normal 71 2 2 2 5 5" xfId="20054"/>
    <cellStyle name="Normal 72 2 2 2 5 5" xfId="20055"/>
    <cellStyle name="Normal 73 2 2 2 5 5" xfId="20056"/>
    <cellStyle name="Normal 74 2 2 2 5 5" xfId="20057"/>
    <cellStyle name="Normal 76 2 2 2 5 5" xfId="20058"/>
    <cellStyle name="Normal 8 3 2 2 2 5 5" xfId="20059"/>
    <cellStyle name="Normal 81 2 2 2 5 5" xfId="20060"/>
    <cellStyle name="Normal 90 4 5" xfId="20061"/>
    <cellStyle name="Normal 78 5 4 5" xfId="20062"/>
    <cellStyle name="Normal 91 4 5" xfId="20063"/>
    <cellStyle name="Normal 5 3 5 4 5" xfId="20064"/>
    <cellStyle name="Normal 80 5 4 5" xfId="20065"/>
    <cellStyle name="Normal 79 5 4 5" xfId="20066"/>
    <cellStyle name="Normal 6 8 5 4 5" xfId="20067"/>
    <cellStyle name="Normal 5 2 5 4 5" xfId="20068"/>
    <cellStyle name="Normal 6 2 10 4 5" xfId="20069"/>
    <cellStyle name="Comma 2 2 3 5 4 5" xfId="20070"/>
    <cellStyle name="Comma 2 3 6 5 4 5" xfId="20071"/>
    <cellStyle name="Normal 18 2 5 4 5" xfId="20072"/>
    <cellStyle name="Normal 19 2 5 4 5" xfId="20073"/>
    <cellStyle name="Normal 2 2 3 5 4 5" xfId="20074"/>
    <cellStyle name="Normal 2 3 6 5 4 5" xfId="20075"/>
    <cellStyle name="Normal 2 3 2 5 4 5" xfId="20076"/>
    <cellStyle name="Normal 2 3 4 5 4 5" xfId="20077"/>
    <cellStyle name="Normal 2 3 5 5 4 5" xfId="20078"/>
    <cellStyle name="Normal 2 4 2 5 4 5" xfId="20079"/>
    <cellStyle name="Normal 2 5 5 4 5" xfId="20080"/>
    <cellStyle name="Normal 28 3 5 4 5" xfId="20081"/>
    <cellStyle name="Normal 3 2 2 5 4 5" xfId="20082"/>
    <cellStyle name="Normal 3 3 5 4 5" xfId="20083"/>
    <cellStyle name="Normal 30 3 5 4 5" xfId="20084"/>
    <cellStyle name="Normal 4 2 5 4 5" xfId="20085"/>
    <cellStyle name="Normal 40 2 5 4 5" xfId="20086"/>
    <cellStyle name="Normal 41 2 5 4 5" xfId="20087"/>
    <cellStyle name="Normal 42 2 5 4 5" xfId="20088"/>
    <cellStyle name="Normal 43 2 5 4 5" xfId="20089"/>
    <cellStyle name="Normal 44 2 5 4 5" xfId="20090"/>
    <cellStyle name="Normal 45 2 5 4 5" xfId="20091"/>
    <cellStyle name="Normal 46 2 5 4 5" xfId="20092"/>
    <cellStyle name="Normal 47 2 5 4 5" xfId="20093"/>
    <cellStyle name="Normal 51 5 4 5" xfId="20094"/>
    <cellStyle name="Normal 52 5 4 5" xfId="20095"/>
    <cellStyle name="Normal 53 5 4 5" xfId="20096"/>
    <cellStyle name="Normal 55 5 4 5" xfId="20097"/>
    <cellStyle name="Normal 56 5 4 5" xfId="20098"/>
    <cellStyle name="Normal 57 5 4 5" xfId="20099"/>
    <cellStyle name="Normal 6 2 3 5 4 5" xfId="20100"/>
    <cellStyle name="Normal 6 3 5 4 5" xfId="20101"/>
    <cellStyle name="Normal 60 5 4 5" xfId="20102"/>
    <cellStyle name="Normal 64 5 4 5" xfId="20103"/>
    <cellStyle name="Normal 65 5 4 5" xfId="20104"/>
    <cellStyle name="Normal 66 5 4 5" xfId="20105"/>
    <cellStyle name="Normal 67 5 4 5" xfId="20106"/>
    <cellStyle name="Normal 7 6 5 4 5" xfId="20107"/>
    <cellStyle name="Normal 71 5 4 5" xfId="20108"/>
    <cellStyle name="Normal 72 5 4 5" xfId="20109"/>
    <cellStyle name="Normal 73 5 4 5" xfId="20110"/>
    <cellStyle name="Normal 74 5 4 5" xfId="20111"/>
    <cellStyle name="Normal 76 5 4 5" xfId="20112"/>
    <cellStyle name="Normal 8 3 5 4 5" xfId="20113"/>
    <cellStyle name="Normal 81 5 4 5" xfId="20114"/>
    <cellStyle name="Normal 78 2 4 4 5" xfId="20115"/>
    <cellStyle name="Normal 5 3 2 4 4 5" xfId="20116"/>
    <cellStyle name="Normal 80 2 4 4 5" xfId="20117"/>
    <cellStyle name="Normal 79 2 4 4 5" xfId="20118"/>
    <cellStyle name="Normal 6 8 2 4 4 5" xfId="20119"/>
    <cellStyle name="Normal 5 2 2 4 4 5" xfId="20120"/>
    <cellStyle name="Normal 6 2 7 4 4 5" xfId="20121"/>
    <cellStyle name="Comma 2 2 3 2 4 4 5" xfId="20122"/>
    <cellStyle name="Comma 2 3 6 2 4 4 5" xfId="20123"/>
    <cellStyle name="Normal 18 2 2 4 4 5" xfId="20124"/>
    <cellStyle name="Normal 19 2 2 4 4 5" xfId="20125"/>
    <cellStyle name="Normal 2 2 3 2 4 4 5" xfId="20126"/>
    <cellStyle name="Normal 2 3 6 2 4 4 5" xfId="20127"/>
    <cellStyle name="Normal 2 3 2 2 4 4 5" xfId="20128"/>
    <cellStyle name="Normal 2 3 4 2 4 4 5" xfId="20129"/>
    <cellStyle name="Normal 2 3 5 2 4 4 5" xfId="20130"/>
    <cellStyle name="Normal 2 4 2 2 4 4 5" xfId="20131"/>
    <cellStyle name="Normal 2 5 2 4 4 5" xfId="20132"/>
    <cellStyle name="Normal 28 3 2 4 4 5" xfId="20133"/>
    <cellStyle name="Normal 3 2 2 2 4 4 5" xfId="20134"/>
    <cellStyle name="Normal 3 3 2 4 4 5" xfId="20135"/>
    <cellStyle name="Normal 30 3 2 4 4 5" xfId="20136"/>
    <cellStyle name="Normal 4 2 2 4 4 5" xfId="20137"/>
    <cellStyle name="Normal 40 2 2 4 4 5" xfId="20138"/>
    <cellStyle name="Normal 41 2 2 4 4 5" xfId="20139"/>
    <cellStyle name="Normal 42 2 2 4 4 5" xfId="20140"/>
    <cellStyle name="Normal 43 2 2 4 4 5" xfId="20141"/>
    <cellStyle name="Normal 44 2 2 4 4 5" xfId="20142"/>
    <cellStyle name="Normal 45 2 2 4 4 5" xfId="20143"/>
    <cellStyle name="Normal 46 2 2 4 4 5" xfId="20144"/>
    <cellStyle name="Normal 47 2 2 4 4 5" xfId="20145"/>
    <cellStyle name="Normal 51 2 4 4 5" xfId="20146"/>
    <cellStyle name="Normal 52 2 4 4 5" xfId="20147"/>
    <cellStyle name="Normal 53 2 4 4 5" xfId="20148"/>
    <cellStyle name="Normal 55 2 4 4 5" xfId="20149"/>
    <cellStyle name="Normal 56 2 4 4 5" xfId="20150"/>
    <cellStyle name="Normal 57 2 4 4 5" xfId="20151"/>
    <cellStyle name="Normal 6 2 3 2 4 4 5" xfId="20152"/>
    <cellStyle name="Normal 6 3 2 4 4 5" xfId="20153"/>
    <cellStyle name="Normal 60 2 4 4 5" xfId="20154"/>
    <cellStyle name="Normal 64 2 4 4 5" xfId="20155"/>
    <cellStyle name="Normal 65 2 4 4 5" xfId="20156"/>
    <cellStyle name="Normal 66 2 4 4 5" xfId="20157"/>
    <cellStyle name="Normal 67 2 4 4 5" xfId="20158"/>
    <cellStyle name="Normal 7 6 2 4 4 5" xfId="20159"/>
    <cellStyle name="Normal 71 2 4 4 5" xfId="20160"/>
    <cellStyle name="Normal 72 2 4 4 5" xfId="20161"/>
    <cellStyle name="Normal 73 2 4 4 5" xfId="20162"/>
    <cellStyle name="Normal 74 2 4 4 5" xfId="20163"/>
    <cellStyle name="Normal 76 2 4 4 5" xfId="20164"/>
    <cellStyle name="Normal 8 3 2 4 4 5" xfId="20165"/>
    <cellStyle name="Normal 81 2 4 4 5" xfId="20166"/>
    <cellStyle name="Normal 78 3 3 4 5" xfId="20167"/>
    <cellStyle name="Normal 5 3 3 3 4 5" xfId="20168"/>
    <cellStyle name="Normal 80 3 3 4 5" xfId="20169"/>
    <cellStyle name="Normal 79 3 3 4 5" xfId="20170"/>
    <cellStyle name="Normal 6 8 3 3 4 5" xfId="20171"/>
    <cellStyle name="Normal 5 2 3 3 4 5" xfId="20172"/>
    <cellStyle name="Normal 6 2 8 3 4 5" xfId="20173"/>
    <cellStyle name="Comma 2 2 3 3 3 4 5" xfId="20174"/>
    <cellStyle name="Comma 2 3 6 3 3 4 5" xfId="20175"/>
    <cellStyle name="Normal 18 2 3 3 4 5" xfId="20176"/>
    <cellStyle name="Normal 19 2 3 3 4 5" xfId="20177"/>
    <cellStyle name="Normal 2 2 3 3 3 4 5" xfId="20178"/>
    <cellStyle name="Normal 2 3 6 3 3 4 5" xfId="20179"/>
    <cellStyle name="Normal 2 3 2 3 3 4 5" xfId="20180"/>
    <cellStyle name="Normal 2 3 4 3 3 4 5" xfId="20181"/>
    <cellStyle name="Normal 2 3 5 3 3 4 5" xfId="20182"/>
    <cellStyle name="Normal 2 4 2 3 3 4 5" xfId="20183"/>
    <cellStyle name="Normal 2 5 3 3 4 5" xfId="20184"/>
    <cellStyle name="Normal 28 3 3 3 4 5" xfId="20185"/>
    <cellStyle name="Normal 3 2 2 3 3 4 5" xfId="20186"/>
    <cellStyle name="Normal 3 3 3 3 4 5" xfId="20187"/>
    <cellStyle name="Normal 30 3 3 3 4 5" xfId="20188"/>
    <cellStyle name="Normal 4 2 3 3 4 5" xfId="20189"/>
    <cellStyle name="Normal 40 2 3 3 4 5" xfId="20190"/>
    <cellStyle name="Normal 41 2 3 3 4 5" xfId="20191"/>
    <cellStyle name="Normal 42 2 3 3 4 5" xfId="20192"/>
    <cellStyle name="Normal 43 2 3 3 4 5" xfId="20193"/>
    <cellStyle name="Normal 44 2 3 3 4 5" xfId="20194"/>
    <cellStyle name="Normal 45 2 3 3 4 5" xfId="20195"/>
    <cellStyle name="Normal 46 2 3 3 4 5" xfId="20196"/>
    <cellStyle name="Normal 47 2 3 3 4 5" xfId="20197"/>
    <cellStyle name="Normal 51 3 3 4 5" xfId="20198"/>
    <cellStyle name="Normal 52 3 3 4 5" xfId="20199"/>
    <cellStyle name="Normal 53 3 3 4 5" xfId="20200"/>
    <cellStyle name="Normal 55 3 3 4 5" xfId="20201"/>
    <cellStyle name="Normal 56 3 3 4 5" xfId="20202"/>
    <cellStyle name="Normal 57 3 3 4 5" xfId="20203"/>
    <cellStyle name="Normal 6 2 3 3 3 4 5" xfId="20204"/>
    <cellStyle name="Normal 6 3 3 3 4 5" xfId="20205"/>
    <cellStyle name="Normal 60 3 3 4 5" xfId="20206"/>
    <cellStyle name="Normal 64 3 3 4 5" xfId="20207"/>
    <cellStyle name="Normal 65 3 3 4 5" xfId="20208"/>
    <cellStyle name="Normal 66 3 3 4 5" xfId="20209"/>
    <cellStyle name="Normal 67 3 3 4 5" xfId="20210"/>
    <cellStyle name="Normal 7 6 3 3 4 5" xfId="20211"/>
    <cellStyle name="Normal 71 3 3 4 5" xfId="20212"/>
    <cellStyle name="Normal 72 3 3 4 5" xfId="20213"/>
    <cellStyle name="Normal 73 3 3 4 5" xfId="20214"/>
    <cellStyle name="Normal 74 3 3 4 5" xfId="20215"/>
    <cellStyle name="Normal 76 3 3 4 5" xfId="20216"/>
    <cellStyle name="Normal 8 3 3 3 4 5" xfId="20217"/>
    <cellStyle name="Normal 81 3 3 4 5" xfId="20218"/>
    <cellStyle name="Normal 78 2 2 3 4 5" xfId="20219"/>
    <cellStyle name="Normal 5 3 2 2 3 4 5" xfId="20220"/>
    <cellStyle name="Normal 80 2 2 3 4 5" xfId="20221"/>
    <cellStyle name="Normal 79 2 2 3 4 5" xfId="20222"/>
    <cellStyle name="Normal 6 8 2 2 3 4 5" xfId="20223"/>
    <cellStyle name="Normal 5 2 2 2 3 4 5" xfId="20224"/>
    <cellStyle name="Normal 6 2 7 2 3 4 5" xfId="20225"/>
    <cellStyle name="Comma 2 2 3 2 2 3 4 5" xfId="20226"/>
    <cellStyle name="Comma 2 3 6 2 2 3 4 5" xfId="20227"/>
    <cellStyle name="Normal 18 2 2 2 3 4 5" xfId="20228"/>
    <cellStyle name="Normal 19 2 2 2 3 4 5" xfId="20229"/>
    <cellStyle name="Normal 2 2 3 2 2 3 4 5" xfId="20230"/>
    <cellStyle name="Normal 2 3 6 2 2 3 4 5" xfId="20231"/>
    <cellStyle name="Normal 2 3 2 2 2 3 4 5" xfId="20232"/>
    <cellStyle name="Normal 2 3 4 2 2 3 4 5" xfId="20233"/>
    <cellStyle name="Normal 2 3 5 2 2 3 4 5" xfId="20234"/>
    <cellStyle name="Normal 2 4 2 2 2 3 4 5" xfId="20235"/>
    <cellStyle name="Normal 2 5 2 2 3 4 5" xfId="20236"/>
    <cellStyle name="Normal 28 3 2 2 3 4 5" xfId="20237"/>
    <cellStyle name="Normal 3 2 2 2 2 3 4 5" xfId="20238"/>
    <cellStyle name="Normal 3 3 2 2 3 4 5" xfId="20239"/>
    <cellStyle name="Normal 30 3 2 2 3 4 5" xfId="20240"/>
    <cellStyle name="Normal 4 2 2 2 3 4 5" xfId="20241"/>
    <cellStyle name="Normal 40 2 2 2 3 4 5" xfId="20242"/>
    <cellStyle name="Normal 41 2 2 2 3 4 5" xfId="20243"/>
    <cellStyle name="Normal 42 2 2 2 3 4 5" xfId="20244"/>
    <cellStyle name="Normal 43 2 2 2 3 4 5" xfId="20245"/>
    <cellStyle name="Normal 44 2 2 2 3 4 5" xfId="20246"/>
    <cellStyle name="Normal 45 2 2 2 3 4 5" xfId="20247"/>
    <cellStyle name="Normal 46 2 2 2 3 4 5" xfId="20248"/>
    <cellStyle name="Normal 47 2 2 2 3 4 5" xfId="20249"/>
    <cellStyle name="Normal 51 2 2 3 4 5" xfId="20250"/>
    <cellStyle name="Normal 52 2 2 3 4 5" xfId="20251"/>
    <cellStyle name="Normal 53 2 2 3 4 5" xfId="20252"/>
    <cellStyle name="Normal 55 2 2 3 4 5" xfId="20253"/>
    <cellStyle name="Normal 56 2 2 3 4 5" xfId="20254"/>
    <cellStyle name="Normal 57 2 2 3 4 5" xfId="20255"/>
    <cellStyle name="Normal 6 2 3 2 2 3 4 5" xfId="20256"/>
    <cellStyle name="Normal 6 3 2 2 3 4 5" xfId="20257"/>
    <cellStyle name="Normal 60 2 2 3 4 5" xfId="20258"/>
    <cellStyle name="Normal 64 2 2 3 4 5" xfId="20259"/>
    <cellStyle name="Normal 65 2 2 3 4 5" xfId="20260"/>
    <cellStyle name="Normal 66 2 2 3 4 5" xfId="20261"/>
    <cellStyle name="Normal 67 2 2 3 4 5" xfId="20262"/>
    <cellStyle name="Normal 7 6 2 2 3 4 5" xfId="20263"/>
    <cellStyle name="Normal 71 2 2 3 4 5" xfId="20264"/>
    <cellStyle name="Normal 72 2 2 3 4 5" xfId="20265"/>
    <cellStyle name="Normal 73 2 2 3 4 5" xfId="20266"/>
    <cellStyle name="Normal 74 2 2 3 4 5" xfId="20267"/>
    <cellStyle name="Normal 76 2 2 3 4 5" xfId="20268"/>
    <cellStyle name="Normal 8 3 2 2 3 4 5" xfId="20269"/>
    <cellStyle name="Normal 81 2 2 3 4 5" xfId="20270"/>
    <cellStyle name="Normal 78 4 2 4 5" xfId="20271"/>
    <cellStyle name="Normal 5 3 4 2 4 5" xfId="20272"/>
    <cellStyle name="Normal 80 4 2 4 5" xfId="20273"/>
    <cellStyle name="Normal 79 4 2 4 5" xfId="20274"/>
    <cellStyle name="Normal 6 8 4 2 4 5" xfId="20275"/>
    <cellStyle name="Normal 5 2 4 2 4 5" xfId="20276"/>
    <cellStyle name="Normal 6 2 9 2 4 5" xfId="20277"/>
    <cellStyle name="Comma 2 2 3 4 2 4 5" xfId="20278"/>
    <cellStyle name="Comma 2 3 6 4 2 4 5" xfId="20279"/>
    <cellStyle name="Normal 18 2 4 2 4 5" xfId="20280"/>
    <cellStyle name="Normal 19 2 4 2 4 5" xfId="20281"/>
    <cellStyle name="Normal 2 2 3 4 2 4 5" xfId="20282"/>
    <cellStyle name="Normal 2 3 6 4 2 4 5" xfId="20283"/>
    <cellStyle name="Normal 2 3 2 4 2 4 5" xfId="20284"/>
    <cellStyle name="Normal 2 3 4 4 2 4 5" xfId="20285"/>
    <cellStyle name="Normal 2 3 5 4 2 4 5" xfId="20286"/>
    <cellStyle name="Normal 2 4 2 4 2 4 5" xfId="20287"/>
    <cellStyle name="Normal 2 5 4 2 4 5" xfId="20288"/>
    <cellStyle name="Normal 28 3 4 2 4 5" xfId="20289"/>
    <cellStyle name="Normal 3 2 2 4 2 4 5" xfId="20290"/>
    <cellStyle name="Normal 3 3 4 2 4 5" xfId="20291"/>
    <cellStyle name="Normal 30 3 4 2 4 5" xfId="20292"/>
    <cellStyle name="Normal 4 2 4 2 4 5" xfId="20293"/>
    <cellStyle name="Normal 40 2 4 2 4 5" xfId="20294"/>
    <cellStyle name="Normal 41 2 4 2 4 5" xfId="20295"/>
    <cellStyle name="Normal 42 2 4 2 4 5" xfId="20296"/>
    <cellStyle name="Normal 43 2 4 2 4 5" xfId="20297"/>
    <cellStyle name="Normal 44 2 4 2 4 5" xfId="20298"/>
    <cellStyle name="Normal 45 2 4 2 4 5" xfId="20299"/>
    <cellStyle name="Normal 46 2 4 2 4 5" xfId="20300"/>
    <cellStyle name="Normal 47 2 4 2 4 5" xfId="20301"/>
    <cellStyle name="Normal 51 4 2 4 5" xfId="20302"/>
    <cellStyle name="Normal 52 4 2 4 5" xfId="20303"/>
    <cellStyle name="Normal 53 4 2 4 5" xfId="20304"/>
    <cellStyle name="Normal 55 4 2 4 5" xfId="20305"/>
    <cellStyle name="Normal 56 4 2 4 5" xfId="20306"/>
    <cellStyle name="Normal 57 4 2 4 5" xfId="20307"/>
    <cellStyle name="Normal 6 2 3 4 2 4 5" xfId="20308"/>
    <cellStyle name="Normal 6 3 4 2 4 5" xfId="20309"/>
    <cellStyle name="Normal 60 4 2 4 5" xfId="20310"/>
    <cellStyle name="Normal 64 4 2 4 5" xfId="20311"/>
    <cellStyle name="Normal 65 4 2 4 5" xfId="20312"/>
    <cellStyle name="Normal 66 4 2 4 5" xfId="20313"/>
    <cellStyle name="Normal 67 4 2 4 5" xfId="20314"/>
    <cellStyle name="Normal 7 6 4 2 4 5" xfId="20315"/>
    <cellStyle name="Normal 71 4 2 4 5" xfId="20316"/>
    <cellStyle name="Normal 72 4 2 4 5" xfId="20317"/>
    <cellStyle name="Normal 73 4 2 4 5" xfId="20318"/>
    <cellStyle name="Normal 74 4 2 4 5" xfId="20319"/>
    <cellStyle name="Normal 76 4 2 4 5" xfId="20320"/>
    <cellStyle name="Normal 8 3 4 2 4 5" xfId="20321"/>
    <cellStyle name="Normal 81 4 2 4 5" xfId="20322"/>
    <cellStyle name="Normal 78 2 3 2 4 5" xfId="20323"/>
    <cellStyle name="Normal 5 3 2 3 2 4 5" xfId="20324"/>
    <cellStyle name="Normal 80 2 3 2 4 5" xfId="20325"/>
    <cellStyle name="Normal 79 2 3 2 4 5" xfId="20326"/>
    <cellStyle name="Normal 6 8 2 3 2 4 5" xfId="20327"/>
    <cellStyle name="Normal 5 2 2 3 2 4 5" xfId="20328"/>
    <cellStyle name="Normal 6 2 7 3 2 4 5" xfId="20329"/>
    <cellStyle name="Comma 2 2 3 2 3 2 4 5" xfId="20330"/>
    <cellStyle name="Comma 2 3 6 2 3 2 4 5" xfId="20331"/>
    <cellStyle name="Normal 18 2 2 3 2 4 5" xfId="20332"/>
    <cellStyle name="Normal 19 2 2 3 2 4 5" xfId="20333"/>
    <cellStyle name="Normal 2 2 3 2 3 2 4 5" xfId="20334"/>
    <cellStyle name="Normal 2 3 6 2 3 2 4 5" xfId="20335"/>
    <cellStyle name="Normal 2 3 2 2 3 2 4 5" xfId="20336"/>
    <cellStyle name="Normal 2 3 4 2 3 2 4 5" xfId="20337"/>
    <cellStyle name="Normal 2 3 5 2 3 2 4 5" xfId="20338"/>
    <cellStyle name="Normal 2 4 2 2 3 2 4 5" xfId="20339"/>
    <cellStyle name="Normal 2 5 2 3 2 4 5" xfId="20340"/>
    <cellStyle name="Normal 28 3 2 3 2 4 5" xfId="20341"/>
    <cellStyle name="Normal 3 2 2 2 3 2 4 5" xfId="20342"/>
    <cellStyle name="Normal 3 3 2 3 2 4 5" xfId="20343"/>
    <cellStyle name="Normal 30 3 2 3 2 4 5" xfId="20344"/>
    <cellStyle name="Normal 4 2 2 3 2 4 5" xfId="20345"/>
    <cellStyle name="Normal 40 2 2 3 2 4 5" xfId="20346"/>
    <cellStyle name="Normal 41 2 2 3 2 4 5" xfId="20347"/>
    <cellStyle name="Normal 42 2 2 3 2 4 5" xfId="20348"/>
    <cellStyle name="Normal 43 2 2 3 2 4 5" xfId="20349"/>
    <cellStyle name="Normal 44 2 2 3 2 4 5" xfId="20350"/>
    <cellStyle name="Normal 45 2 2 3 2 4 5" xfId="20351"/>
    <cellStyle name="Normal 46 2 2 3 2 4 5" xfId="20352"/>
    <cellStyle name="Normal 47 2 2 3 2 4 5" xfId="20353"/>
    <cellStyle name="Normal 51 2 3 2 4 5" xfId="20354"/>
    <cellStyle name="Normal 52 2 3 2 4 5" xfId="20355"/>
    <cellStyle name="Normal 53 2 3 2 4 5" xfId="20356"/>
    <cellStyle name="Normal 55 2 3 2 4 5" xfId="20357"/>
    <cellStyle name="Normal 56 2 3 2 4 5" xfId="20358"/>
    <cellStyle name="Normal 57 2 3 2 4 5" xfId="20359"/>
    <cellStyle name="Normal 6 2 3 2 3 2 4 5" xfId="20360"/>
    <cellStyle name="Normal 6 3 2 3 2 4 5" xfId="20361"/>
    <cellStyle name="Normal 60 2 3 2 4 5" xfId="20362"/>
    <cellStyle name="Normal 64 2 3 2 4 5" xfId="20363"/>
    <cellStyle name="Normal 65 2 3 2 4 5" xfId="20364"/>
    <cellStyle name="Normal 66 2 3 2 4 5" xfId="20365"/>
    <cellStyle name="Normal 67 2 3 2 4 5" xfId="20366"/>
    <cellStyle name="Normal 7 6 2 3 2 4 5" xfId="20367"/>
    <cellStyle name="Normal 71 2 3 2 4 5" xfId="20368"/>
    <cellStyle name="Normal 72 2 3 2 4 5" xfId="20369"/>
    <cellStyle name="Normal 73 2 3 2 4 5" xfId="20370"/>
    <cellStyle name="Normal 74 2 3 2 4 5" xfId="20371"/>
    <cellStyle name="Normal 76 2 3 2 4 5" xfId="20372"/>
    <cellStyle name="Normal 8 3 2 3 2 4 5" xfId="20373"/>
    <cellStyle name="Normal 81 2 3 2 4 5" xfId="20374"/>
    <cellStyle name="Normal 78 3 2 2 4 5" xfId="20375"/>
    <cellStyle name="Normal 5 3 3 2 2 4 5" xfId="20376"/>
    <cellStyle name="Normal 80 3 2 2 4 5" xfId="20377"/>
    <cellStyle name="Normal 79 3 2 2 4 5" xfId="20378"/>
    <cellStyle name="Normal 6 8 3 2 2 4 5" xfId="20379"/>
    <cellStyle name="Normal 5 2 3 2 2 4 5" xfId="20380"/>
    <cellStyle name="Normal 6 2 8 2 2 4 5" xfId="20381"/>
    <cellStyle name="Comma 2 2 3 3 2 2 4 5" xfId="20382"/>
    <cellStyle name="Comma 2 3 6 3 2 2 4 5" xfId="20383"/>
    <cellStyle name="Normal 18 2 3 2 2 4 5" xfId="20384"/>
    <cellStyle name="Normal 19 2 3 2 2 4 5" xfId="20385"/>
    <cellStyle name="Normal 2 2 3 3 2 2 4 5" xfId="20386"/>
    <cellStyle name="Normal 2 3 6 3 2 2 4 5" xfId="20387"/>
    <cellStyle name="Normal 2 3 2 3 2 2 4 5" xfId="20388"/>
    <cellStyle name="Normal 2 3 4 3 2 2 4 5" xfId="20389"/>
    <cellStyle name="Normal 2 3 5 3 2 2 4 5" xfId="20390"/>
    <cellStyle name="Normal 2 4 2 3 2 2 4 5" xfId="20391"/>
    <cellStyle name="Normal 2 5 3 2 2 4 5" xfId="20392"/>
    <cellStyle name="Normal 28 3 3 2 2 4 5" xfId="20393"/>
    <cellStyle name="Normal 3 2 2 3 2 2 4 5" xfId="20394"/>
    <cellStyle name="Normal 3 3 3 2 2 4 5" xfId="20395"/>
    <cellStyle name="Normal 30 3 3 2 2 4 5" xfId="20396"/>
    <cellStyle name="Normal 4 2 3 2 2 4 5" xfId="20397"/>
    <cellStyle name="Normal 40 2 3 2 2 4 5" xfId="20398"/>
    <cellStyle name="Normal 41 2 3 2 2 4 5" xfId="20399"/>
    <cellStyle name="Normal 42 2 3 2 2 4 5" xfId="20400"/>
    <cellStyle name="Normal 43 2 3 2 2 4 5" xfId="20401"/>
    <cellStyle name="Normal 44 2 3 2 2 4 5" xfId="20402"/>
    <cellStyle name="Normal 45 2 3 2 2 4 5" xfId="20403"/>
    <cellStyle name="Normal 46 2 3 2 2 4 5" xfId="20404"/>
    <cellStyle name="Normal 47 2 3 2 2 4 5" xfId="20405"/>
    <cellStyle name="Normal 51 3 2 2 4 5" xfId="20406"/>
    <cellStyle name="Normal 52 3 2 2 4 5" xfId="20407"/>
    <cellStyle name="Normal 53 3 2 2 4 5" xfId="20408"/>
    <cellStyle name="Normal 55 3 2 2 4 5" xfId="20409"/>
    <cellStyle name="Normal 56 3 2 2 4 5" xfId="20410"/>
    <cellStyle name="Normal 57 3 2 2 4 5" xfId="20411"/>
    <cellStyle name="Normal 6 2 3 3 2 2 4 5" xfId="20412"/>
    <cellStyle name="Normal 6 3 3 2 2 4 5" xfId="20413"/>
    <cellStyle name="Normal 60 3 2 2 4 5" xfId="20414"/>
    <cellStyle name="Normal 64 3 2 2 4 5" xfId="20415"/>
    <cellStyle name="Normal 65 3 2 2 4 5" xfId="20416"/>
    <cellStyle name="Normal 66 3 2 2 4 5" xfId="20417"/>
    <cellStyle name="Normal 67 3 2 2 4 5" xfId="20418"/>
    <cellStyle name="Normal 7 6 3 2 2 4 5" xfId="20419"/>
    <cellStyle name="Normal 71 3 2 2 4 5" xfId="20420"/>
    <cellStyle name="Normal 72 3 2 2 4 5" xfId="20421"/>
    <cellStyle name="Normal 73 3 2 2 4 5" xfId="20422"/>
    <cellStyle name="Normal 74 3 2 2 4 5" xfId="20423"/>
    <cellStyle name="Normal 76 3 2 2 4 5" xfId="20424"/>
    <cellStyle name="Normal 8 3 3 2 2 4 5" xfId="20425"/>
    <cellStyle name="Normal 81 3 2 2 4 5" xfId="20426"/>
    <cellStyle name="Normal 78 2 2 2 2 4 5" xfId="20427"/>
    <cellStyle name="Normal 5 3 2 2 2 2 4 5" xfId="20428"/>
    <cellStyle name="Normal 80 2 2 2 2 4 5" xfId="20429"/>
    <cellStyle name="Normal 79 2 2 2 2 4 5" xfId="20430"/>
    <cellStyle name="Normal 6 8 2 2 2 2 4 5" xfId="20431"/>
    <cellStyle name="Normal 5 2 2 2 2 2 4 5" xfId="20432"/>
    <cellStyle name="Normal 6 2 7 2 2 2 4 5" xfId="20433"/>
    <cellStyle name="Comma 2 2 3 2 2 2 2 4 5" xfId="20434"/>
    <cellStyle name="Comma 2 3 6 2 2 2 2 4 5" xfId="20435"/>
    <cellStyle name="Normal 18 2 2 2 2 2 4 5" xfId="20436"/>
    <cellStyle name="Normal 19 2 2 2 2 2 4 5" xfId="20437"/>
    <cellStyle name="Normal 2 2 3 2 2 2 2 4 5" xfId="20438"/>
    <cellStyle name="Normal 2 3 6 2 2 2 2 4 5" xfId="20439"/>
    <cellStyle name="Normal 2 3 2 2 2 2 2 4 5" xfId="20440"/>
    <cellStyle name="Normal 2 3 4 2 2 2 2 4 5" xfId="20441"/>
    <cellStyle name="Normal 2 3 5 2 2 2 2 4 5" xfId="20442"/>
    <cellStyle name="Normal 2 4 2 2 2 2 2 4 5" xfId="20443"/>
    <cellStyle name="Normal 2 5 2 2 2 2 4 5" xfId="20444"/>
    <cellStyle name="Normal 28 3 2 2 2 2 4 5" xfId="20445"/>
    <cellStyle name="Normal 3 2 2 2 2 2 2 4 5" xfId="20446"/>
    <cellStyle name="Normal 3 3 2 2 2 2 4 5" xfId="20447"/>
    <cellStyle name="Normal 30 3 2 2 2 2 4 5" xfId="20448"/>
    <cellStyle name="Normal 4 2 2 2 2 2 4 5" xfId="20449"/>
    <cellStyle name="Normal 40 2 2 2 2 2 4 5" xfId="20450"/>
    <cellStyle name="Normal 41 2 2 2 2 2 4 5" xfId="20451"/>
    <cellStyle name="Normal 42 2 2 2 2 2 4 5" xfId="20452"/>
    <cellStyle name="Normal 43 2 2 2 2 2 4 5" xfId="20453"/>
    <cellStyle name="Normal 44 2 2 2 2 2 4 5" xfId="20454"/>
    <cellStyle name="Normal 45 2 2 2 2 2 4 5" xfId="20455"/>
    <cellStyle name="Normal 46 2 2 2 2 2 4 5" xfId="20456"/>
    <cellStyle name="Normal 47 2 2 2 2 2 4 5" xfId="20457"/>
    <cellStyle name="Normal 51 2 2 2 2 4 5" xfId="20458"/>
    <cellStyle name="Normal 52 2 2 2 2 4 5" xfId="20459"/>
    <cellStyle name="Normal 53 2 2 2 2 4 5" xfId="20460"/>
    <cellStyle name="Normal 55 2 2 2 2 4 5" xfId="20461"/>
    <cellStyle name="Normal 56 2 2 2 2 4 5" xfId="20462"/>
    <cellStyle name="Normal 57 2 2 2 2 4 5" xfId="20463"/>
    <cellStyle name="Normal 6 2 3 2 2 2 2 4 5" xfId="20464"/>
    <cellStyle name="Normal 6 3 2 2 2 2 4 5" xfId="20465"/>
    <cellStyle name="Normal 60 2 2 2 2 4 5" xfId="20466"/>
    <cellStyle name="Normal 64 2 2 2 2 4 5" xfId="20467"/>
    <cellStyle name="Normal 65 2 2 2 2 4 5" xfId="20468"/>
    <cellStyle name="Normal 66 2 2 2 2 4 5" xfId="20469"/>
    <cellStyle name="Normal 67 2 2 2 2 4 5" xfId="20470"/>
    <cellStyle name="Normal 7 6 2 2 2 2 4 5" xfId="20471"/>
    <cellStyle name="Normal 71 2 2 2 2 4 5" xfId="20472"/>
    <cellStyle name="Normal 72 2 2 2 2 4 5" xfId="20473"/>
    <cellStyle name="Normal 73 2 2 2 2 4 5" xfId="20474"/>
    <cellStyle name="Normal 74 2 2 2 2 4 5" xfId="20475"/>
    <cellStyle name="Normal 76 2 2 2 2 4 5" xfId="20476"/>
    <cellStyle name="Normal 8 3 2 2 2 2 4 5" xfId="20477"/>
    <cellStyle name="Normal 81 2 2 2 2 4 5" xfId="20478"/>
    <cellStyle name="Normal 95 3 5" xfId="20479"/>
    <cellStyle name="Normal 78 6 3 5" xfId="20480"/>
    <cellStyle name="Normal 96 3 5" xfId="20481"/>
    <cellStyle name="Normal 5 3 6 3 5" xfId="20482"/>
    <cellStyle name="Normal 80 6 3 5" xfId="20483"/>
    <cellStyle name="Normal 79 6 3 5" xfId="20484"/>
    <cellStyle name="Normal 6 8 6 3 5" xfId="20485"/>
    <cellStyle name="Normal 5 2 6 3 5" xfId="20486"/>
    <cellStyle name="Normal 6 2 11 3 5" xfId="20487"/>
    <cellStyle name="Comma 2 2 3 6 3 5" xfId="20488"/>
    <cellStyle name="Comma 2 3 6 6 3 5" xfId="20489"/>
    <cellStyle name="Normal 18 2 6 3 5" xfId="20490"/>
    <cellStyle name="Normal 19 2 6 3 5" xfId="20491"/>
    <cellStyle name="Normal 2 2 3 6 3 5" xfId="20492"/>
    <cellStyle name="Normal 2 3 6 6 3 5" xfId="20493"/>
    <cellStyle name="Normal 2 3 2 6 3 5" xfId="20494"/>
    <cellStyle name="Normal 2 3 4 6 3 5" xfId="20495"/>
    <cellStyle name="Normal 2 3 5 6 3 5" xfId="20496"/>
    <cellStyle name="Normal 2 4 2 6 3 5" xfId="20497"/>
    <cellStyle name="Normal 2 5 6 3 5" xfId="20498"/>
    <cellStyle name="Normal 28 3 6 3 5" xfId="20499"/>
    <cellStyle name="Normal 3 2 2 6 3 5" xfId="20500"/>
    <cellStyle name="Normal 3 3 6 3 5" xfId="20501"/>
    <cellStyle name="Normal 30 3 6 3 5" xfId="20502"/>
    <cellStyle name="Normal 4 2 6 3 5" xfId="20503"/>
    <cellStyle name="Normal 40 2 6 3 5" xfId="20504"/>
    <cellStyle name="Normal 41 2 6 3 5" xfId="20505"/>
    <cellStyle name="Normal 42 2 6 3 5" xfId="20506"/>
    <cellStyle name="Normal 43 2 6 3 5" xfId="20507"/>
    <cellStyle name="Normal 44 2 6 3 5" xfId="20508"/>
    <cellStyle name="Normal 45 2 6 3 5" xfId="20509"/>
    <cellStyle name="Normal 46 2 6 3 5" xfId="20510"/>
    <cellStyle name="Normal 47 2 6 3 5" xfId="20511"/>
    <cellStyle name="Normal 51 6 3 5" xfId="20512"/>
    <cellStyle name="Normal 52 6 3 5" xfId="20513"/>
    <cellStyle name="Normal 53 6 3 5" xfId="20514"/>
    <cellStyle name="Normal 55 6 3 5" xfId="20515"/>
    <cellStyle name="Normal 56 6 3 5" xfId="20516"/>
    <cellStyle name="Normal 57 6 3 5" xfId="20517"/>
    <cellStyle name="Normal 6 2 3 6 3 5" xfId="20518"/>
    <cellStyle name="Normal 6 3 6 3 5" xfId="20519"/>
    <cellStyle name="Normal 60 6 3 5" xfId="20520"/>
    <cellStyle name="Normal 64 6 3 5" xfId="20521"/>
    <cellStyle name="Normal 65 6 3 5" xfId="20522"/>
    <cellStyle name="Normal 66 6 3 5" xfId="20523"/>
    <cellStyle name="Normal 67 6 3 5" xfId="20524"/>
    <cellStyle name="Normal 7 6 6 3 5" xfId="20525"/>
    <cellStyle name="Normal 71 6 3 5" xfId="20526"/>
    <cellStyle name="Normal 72 6 3 5" xfId="20527"/>
    <cellStyle name="Normal 73 6 3 5" xfId="20528"/>
    <cellStyle name="Normal 74 6 3 5" xfId="20529"/>
    <cellStyle name="Normal 76 6 3 5" xfId="20530"/>
    <cellStyle name="Normal 8 3 6 3 5" xfId="20531"/>
    <cellStyle name="Normal 81 6 3 5" xfId="20532"/>
    <cellStyle name="Normal 78 2 5 3 5" xfId="20533"/>
    <cellStyle name="Normal 5 3 2 5 3 5" xfId="20534"/>
    <cellStyle name="Normal 80 2 5 3 5" xfId="20535"/>
    <cellStyle name="Normal 79 2 5 3 5" xfId="20536"/>
    <cellStyle name="Normal 6 8 2 5 3 5" xfId="20537"/>
    <cellStyle name="Normal 5 2 2 5 3 5" xfId="20538"/>
    <cellStyle name="Normal 6 2 7 5 3 5" xfId="20539"/>
    <cellStyle name="Comma 2 2 3 2 5 3 5" xfId="20540"/>
    <cellStyle name="Comma 2 3 6 2 5 3 5" xfId="20541"/>
    <cellStyle name="Normal 18 2 2 5 3 5" xfId="20542"/>
    <cellStyle name="Normal 19 2 2 5 3 5" xfId="20543"/>
    <cellStyle name="Normal 2 2 3 2 5 3 5" xfId="20544"/>
    <cellStyle name="Normal 2 3 6 2 5 3 5" xfId="20545"/>
    <cellStyle name="Normal 2 3 2 2 5 3 5" xfId="20546"/>
    <cellStyle name="Normal 2 3 4 2 5 3 5" xfId="20547"/>
    <cellStyle name="Normal 2 3 5 2 5 3 5" xfId="20548"/>
    <cellStyle name="Normal 2 4 2 2 5 3 5" xfId="20549"/>
    <cellStyle name="Normal 2 5 2 5 3 5" xfId="20550"/>
    <cellStyle name="Normal 28 3 2 5 3 5" xfId="20551"/>
    <cellStyle name="Normal 3 2 2 2 5 3 5" xfId="20552"/>
    <cellStyle name="Normal 3 3 2 5 3 5" xfId="20553"/>
    <cellStyle name="Normal 30 3 2 5 3 5" xfId="20554"/>
    <cellStyle name="Normal 4 2 2 5 3 5" xfId="20555"/>
    <cellStyle name="Normal 40 2 2 5 3 5" xfId="20556"/>
    <cellStyle name="Normal 41 2 2 5 3 5" xfId="20557"/>
    <cellStyle name="Normal 42 2 2 5 3 5" xfId="20558"/>
    <cellStyle name="Normal 43 2 2 5 3 5" xfId="20559"/>
    <cellStyle name="Normal 44 2 2 5 3 5" xfId="20560"/>
    <cellStyle name="Normal 45 2 2 5 3 5" xfId="20561"/>
    <cellStyle name="Normal 46 2 2 5 3 5" xfId="20562"/>
    <cellStyle name="Normal 47 2 2 5 3 5" xfId="20563"/>
    <cellStyle name="Normal 51 2 5 3 5" xfId="20564"/>
    <cellStyle name="Normal 52 2 5 3 5" xfId="20565"/>
    <cellStyle name="Normal 53 2 5 3 5" xfId="20566"/>
    <cellStyle name="Normal 55 2 5 3 5" xfId="20567"/>
    <cellStyle name="Normal 56 2 5 3 5" xfId="20568"/>
    <cellStyle name="Normal 57 2 5 3 5" xfId="20569"/>
    <cellStyle name="Normal 6 2 3 2 5 3 5" xfId="20570"/>
    <cellStyle name="Normal 6 3 2 5 3 5" xfId="20571"/>
    <cellStyle name="Normal 60 2 5 3 5" xfId="20572"/>
    <cellStyle name="Normal 64 2 5 3 5" xfId="20573"/>
    <cellStyle name="Normal 65 2 5 3 5" xfId="20574"/>
    <cellStyle name="Normal 66 2 5 3 5" xfId="20575"/>
    <cellStyle name="Normal 67 2 5 3 5" xfId="20576"/>
    <cellStyle name="Normal 7 6 2 5 3 5" xfId="20577"/>
    <cellStyle name="Normal 71 2 5 3 5" xfId="20578"/>
    <cellStyle name="Normal 72 2 5 3 5" xfId="20579"/>
    <cellStyle name="Normal 73 2 5 3 5" xfId="20580"/>
    <cellStyle name="Normal 74 2 5 3 5" xfId="20581"/>
    <cellStyle name="Normal 76 2 5 3 5" xfId="20582"/>
    <cellStyle name="Normal 8 3 2 5 3 5" xfId="20583"/>
    <cellStyle name="Normal 81 2 5 3 5" xfId="20584"/>
    <cellStyle name="Normal 78 3 4 3 5" xfId="20585"/>
    <cellStyle name="Normal 5 3 3 4 3 5" xfId="20586"/>
    <cellStyle name="Normal 80 3 4 3 5" xfId="20587"/>
    <cellStyle name="Normal 79 3 4 3 5" xfId="20588"/>
    <cellStyle name="Normal 6 8 3 4 3 5" xfId="20589"/>
    <cellStyle name="Normal 5 2 3 4 3 5" xfId="20590"/>
    <cellStyle name="Normal 6 2 8 4 3 5" xfId="20591"/>
    <cellStyle name="Comma 2 2 3 3 4 3 5" xfId="20592"/>
    <cellStyle name="Comma 2 3 6 3 4 3 5" xfId="20593"/>
    <cellStyle name="Normal 18 2 3 4 3 5" xfId="20594"/>
    <cellStyle name="Normal 19 2 3 4 3 5" xfId="20595"/>
    <cellStyle name="Normal 2 2 3 3 4 3 5" xfId="20596"/>
    <cellStyle name="Normal 2 3 6 3 4 3 5" xfId="20597"/>
    <cellStyle name="Normal 2 3 2 3 4 3 5" xfId="20598"/>
    <cellStyle name="Normal 2 3 4 3 4 3 5" xfId="20599"/>
    <cellStyle name="Normal 2 3 5 3 4 3 5" xfId="20600"/>
    <cellStyle name="Normal 2 4 2 3 4 3 5" xfId="20601"/>
    <cellStyle name="Normal 2 5 3 4 3 5" xfId="20602"/>
    <cellStyle name="Normal 28 3 3 4 3 5" xfId="20603"/>
    <cellStyle name="Normal 3 2 2 3 4 3 5" xfId="20604"/>
    <cellStyle name="Normal 3 3 3 4 3 5" xfId="20605"/>
    <cellStyle name="Normal 30 3 3 4 3 5" xfId="20606"/>
    <cellStyle name="Normal 4 2 3 4 3 5" xfId="20607"/>
    <cellStyle name="Normal 40 2 3 4 3 5" xfId="20608"/>
    <cellStyle name="Normal 41 2 3 4 3 5" xfId="20609"/>
    <cellStyle name="Normal 42 2 3 4 3 5" xfId="20610"/>
    <cellStyle name="Normal 43 2 3 4 3 5" xfId="20611"/>
    <cellStyle name="Normal 44 2 3 4 3 5" xfId="20612"/>
    <cellStyle name="Normal 45 2 3 4 3 5" xfId="20613"/>
    <cellStyle name="Normal 46 2 3 4 3 5" xfId="20614"/>
    <cellStyle name="Normal 47 2 3 4 3 5" xfId="20615"/>
    <cellStyle name="Normal 51 3 4 3 5" xfId="20616"/>
    <cellStyle name="Normal 52 3 4 3 5" xfId="20617"/>
    <cellStyle name="Normal 53 3 4 3 5" xfId="20618"/>
    <cellStyle name="Normal 55 3 4 3 5" xfId="20619"/>
    <cellStyle name="Normal 56 3 4 3 5" xfId="20620"/>
    <cellStyle name="Normal 57 3 4 3 5" xfId="20621"/>
    <cellStyle name="Normal 6 2 3 3 4 3 5" xfId="20622"/>
    <cellStyle name="Normal 6 3 3 4 3 5" xfId="20623"/>
    <cellStyle name="Normal 60 3 4 3 5" xfId="20624"/>
    <cellStyle name="Normal 64 3 4 3 5" xfId="20625"/>
    <cellStyle name="Normal 65 3 4 3 5" xfId="20626"/>
    <cellStyle name="Normal 66 3 4 3 5" xfId="20627"/>
    <cellStyle name="Normal 67 3 4 3 5" xfId="20628"/>
    <cellStyle name="Normal 7 6 3 4 3 5" xfId="20629"/>
    <cellStyle name="Normal 71 3 4 3 5" xfId="20630"/>
    <cellStyle name="Normal 72 3 4 3 5" xfId="20631"/>
    <cellStyle name="Normal 73 3 4 3 5" xfId="20632"/>
    <cellStyle name="Normal 74 3 4 3 5" xfId="20633"/>
    <cellStyle name="Normal 76 3 4 3 5" xfId="20634"/>
    <cellStyle name="Normal 8 3 3 4 3 5" xfId="20635"/>
    <cellStyle name="Normal 81 3 4 3 5" xfId="20636"/>
    <cellStyle name="Normal 78 2 2 4 3 5" xfId="20637"/>
    <cellStyle name="Normal 5 3 2 2 4 3 5" xfId="20638"/>
    <cellStyle name="Normal 80 2 2 4 3 5" xfId="20639"/>
    <cellStyle name="Normal 79 2 2 4 3 5" xfId="20640"/>
    <cellStyle name="Normal 6 8 2 2 4 3 5" xfId="20641"/>
    <cellStyle name="Normal 5 2 2 2 4 3 5" xfId="20642"/>
    <cellStyle name="Normal 6 2 7 2 4 3 5" xfId="20643"/>
    <cellStyle name="Comma 2 2 3 2 2 4 3 5" xfId="20644"/>
    <cellStyle name="Comma 2 3 6 2 2 4 3 5" xfId="20645"/>
    <cellStyle name="Normal 18 2 2 2 4 3 5" xfId="20646"/>
    <cellStyle name="Normal 19 2 2 2 4 3 5" xfId="20647"/>
    <cellStyle name="Normal 2 2 3 2 2 4 3 5" xfId="20648"/>
    <cellStyle name="Normal 2 3 6 2 2 4 3 5" xfId="20649"/>
    <cellStyle name="Normal 2 3 2 2 2 4 3 5" xfId="20650"/>
    <cellStyle name="Normal 2 3 4 2 2 4 3 5" xfId="20651"/>
    <cellStyle name="Normal 2 3 5 2 2 4 3 5" xfId="20652"/>
    <cellStyle name="Normal 2 4 2 2 2 4 3 5" xfId="20653"/>
    <cellStyle name="Normal 2 5 2 2 4 3 5" xfId="20654"/>
    <cellStyle name="Normal 28 3 2 2 4 3 5" xfId="20655"/>
    <cellStyle name="Normal 3 2 2 2 2 4 3 5" xfId="20656"/>
    <cellStyle name="Normal 3 3 2 2 4 3 5" xfId="20657"/>
    <cellStyle name="Normal 30 3 2 2 4 3 5" xfId="20658"/>
    <cellStyle name="Normal 4 2 2 2 4 3 5" xfId="20659"/>
    <cellStyle name="Normal 40 2 2 2 4 3 5" xfId="20660"/>
    <cellStyle name="Normal 41 2 2 2 4 3 5" xfId="20661"/>
    <cellStyle name="Normal 42 2 2 2 4 3 5" xfId="20662"/>
    <cellStyle name="Normal 43 2 2 2 4 3 5" xfId="20663"/>
    <cellStyle name="Normal 44 2 2 2 4 3 5" xfId="20664"/>
    <cellStyle name="Normal 45 2 2 2 4 3 5" xfId="20665"/>
    <cellStyle name="Normal 46 2 2 2 4 3 5" xfId="20666"/>
    <cellStyle name="Normal 47 2 2 2 4 3 5" xfId="20667"/>
    <cellStyle name="Normal 51 2 2 4 3 5" xfId="20668"/>
    <cellStyle name="Normal 52 2 2 4 3 5" xfId="20669"/>
    <cellStyle name="Normal 53 2 2 4 3 5" xfId="20670"/>
    <cellStyle name="Normal 55 2 2 4 3 5" xfId="20671"/>
    <cellStyle name="Normal 56 2 2 4 3 5" xfId="20672"/>
    <cellStyle name="Normal 57 2 2 4 3 5" xfId="20673"/>
    <cellStyle name="Normal 6 2 3 2 2 4 3 5" xfId="20674"/>
    <cellStyle name="Normal 6 3 2 2 4 3 5" xfId="20675"/>
    <cellStyle name="Normal 60 2 2 4 3 5" xfId="20676"/>
    <cellStyle name="Normal 64 2 2 4 3 5" xfId="20677"/>
    <cellStyle name="Normal 65 2 2 4 3 5" xfId="20678"/>
    <cellStyle name="Normal 66 2 2 4 3 5" xfId="20679"/>
    <cellStyle name="Normal 67 2 2 4 3 5" xfId="20680"/>
    <cellStyle name="Normal 7 6 2 2 4 3 5" xfId="20681"/>
    <cellStyle name="Normal 71 2 2 4 3 5" xfId="20682"/>
    <cellStyle name="Normal 72 2 2 4 3 5" xfId="20683"/>
    <cellStyle name="Normal 73 2 2 4 3 5" xfId="20684"/>
    <cellStyle name="Normal 74 2 2 4 3 5" xfId="20685"/>
    <cellStyle name="Normal 76 2 2 4 3 5" xfId="20686"/>
    <cellStyle name="Normal 8 3 2 2 4 3 5" xfId="20687"/>
    <cellStyle name="Normal 81 2 2 4 3 5" xfId="20688"/>
    <cellStyle name="Normal 78 4 3 3 5" xfId="20689"/>
    <cellStyle name="Normal 5 3 4 3 3 5" xfId="20690"/>
    <cellStyle name="Normal 80 4 3 3 5" xfId="20691"/>
    <cellStyle name="Normal 79 4 3 3 5" xfId="20692"/>
    <cellStyle name="Normal 6 8 4 3 3 5" xfId="20693"/>
    <cellStyle name="Normal 5 2 4 3 3 5" xfId="20694"/>
    <cellStyle name="Normal 6 2 9 3 3 5" xfId="20695"/>
    <cellStyle name="Comma 2 2 3 4 3 3 5" xfId="20696"/>
    <cellStyle name="Comma 2 3 6 4 3 3 5" xfId="20697"/>
    <cellStyle name="Normal 18 2 4 3 3 5" xfId="20698"/>
    <cellStyle name="Normal 19 2 4 3 3 5" xfId="20699"/>
    <cellStyle name="Normal 2 2 3 4 3 3 5" xfId="20700"/>
    <cellStyle name="Normal 2 3 6 4 3 3 5" xfId="20701"/>
    <cellStyle name="Normal 2 3 2 4 3 3 5" xfId="20702"/>
    <cellStyle name="Normal 2 3 4 4 3 3 5" xfId="20703"/>
    <cellStyle name="Normal 2 3 5 4 3 3 5" xfId="20704"/>
    <cellStyle name="Normal 2 4 2 4 3 3 5" xfId="20705"/>
    <cellStyle name="Normal 2 5 4 3 3 5" xfId="20706"/>
    <cellStyle name="Normal 28 3 4 3 3 5" xfId="20707"/>
    <cellStyle name="Normal 3 2 2 4 3 3 5" xfId="20708"/>
    <cellStyle name="Normal 3 3 4 3 3 5" xfId="20709"/>
    <cellStyle name="Normal 30 3 4 3 3 5" xfId="20710"/>
    <cellStyle name="Normal 4 2 4 3 3 5" xfId="20711"/>
    <cellStyle name="Normal 40 2 4 3 3 5" xfId="20712"/>
    <cellStyle name="Normal 41 2 4 3 3 5" xfId="20713"/>
    <cellStyle name="Normal 42 2 4 3 3 5" xfId="20714"/>
    <cellStyle name="Normal 43 2 4 3 3 5" xfId="20715"/>
    <cellStyle name="Normal 44 2 4 3 3 5" xfId="20716"/>
    <cellStyle name="Normal 45 2 4 3 3 5" xfId="20717"/>
    <cellStyle name="Normal 46 2 4 3 3 5" xfId="20718"/>
    <cellStyle name="Normal 47 2 4 3 3 5" xfId="20719"/>
    <cellStyle name="Normal 51 4 3 3 5" xfId="20720"/>
    <cellStyle name="Normal 52 4 3 3 5" xfId="20721"/>
    <cellStyle name="Normal 53 4 3 3 5" xfId="20722"/>
    <cellStyle name="Normal 55 4 3 3 5" xfId="20723"/>
    <cellStyle name="Normal 56 4 3 3 5" xfId="20724"/>
    <cellStyle name="Normal 57 4 3 3 5" xfId="20725"/>
    <cellStyle name="Normal 6 2 3 4 3 3 5" xfId="20726"/>
    <cellStyle name="Normal 6 3 4 3 3 5" xfId="20727"/>
    <cellStyle name="Normal 60 4 3 3 5" xfId="20728"/>
    <cellStyle name="Normal 64 4 3 3 5" xfId="20729"/>
    <cellStyle name="Normal 65 4 3 3 5" xfId="20730"/>
    <cellStyle name="Normal 66 4 3 3 5" xfId="20731"/>
    <cellStyle name="Normal 67 4 3 3 5" xfId="20732"/>
    <cellStyle name="Normal 7 6 4 3 3 5" xfId="20733"/>
    <cellStyle name="Normal 71 4 3 3 5" xfId="20734"/>
    <cellStyle name="Normal 72 4 3 3 5" xfId="20735"/>
    <cellStyle name="Normal 73 4 3 3 5" xfId="20736"/>
    <cellStyle name="Normal 74 4 3 3 5" xfId="20737"/>
    <cellStyle name="Normal 76 4 3 3 5" xfId="20738"/>
    <cellStyle name="Normal 8 3 4 3 3 5" xfId="20739"/>
    <cellStyle name="Normal 81 4 3 3 5" xfId="20740"/>
    <cellStyle name="Normal 78 2 3 3 3 5" xfId="20741"/>
    <cellStyle name="Normal 5 3 2 3 3 3 5" xfId="20742"/>
    <cellStyle name="Normal 80 2 3 3 3 5" xfId="20743"/>
    <cellStyle name="Normal 79 2 3 3 3 5" xfId="20744"/>
    <cellStyle name="Normal 6 8 2 3 3 3 5" xfId="20745"/>
    <cellStyle name="Normal 5 2 2 3 3 3 5" xfId="20746"/>
    <cellStyle name="Normal 6 2 7 3 3 3 5" xfId="20747"/>
    <cellStyle name="Comma 2 2 3 2 3 3 3 5" xfId="20748"/>
    <cellStyle name="Comma 2 3 6 2 3 3 3 5" xfId="20749"/>
    <cellStyle name="Normal 18 2 2 3 3 3 5" xfId="20750"/>
    <cellStyle name="Normal 19 2 2 3 3 3 5" xfId="20751"/>
    <cellStyle name="Normal 2 2 3 2 3 3 3 5" xfId="20752"/>
    <cellStyle name="Normal 2 3 6 2 3 3 3 5" xfId="20753"/>
    <cellStyle name="Normal 2 3 2 2 3 3 3 5" xfId="20754"/>
    <cellStyle name="Normal 2 3 4 2 3 3 3 5" xfId="20755"/>
    <cellStyle name="Normal 2 3 5 2 3 3 3 5" xfId="20756"/>
    <cellStyle name="Normal 2 4 2 2 3 3 3 5" xfId="20757"/>
    <cellStyle name="Normal 2 5 2 3 3 3 5" xfId="20758"/>
    <cellStyle name="Normal 28 3 2 3 3 3 5" xfId="20759"/>
    <cellStyle name="Normal 3 2 2 2 3 3 3 5" xfId="20760"/>
    <cellStyle name="Normal 3 3 2 3 3 3 5" xfId="20761"/>
    <cellStyle name="Normal 30 3 2 3 3 3 5" xfId="20762"/>
    <cellStyle name="Normal 4 2 2 3 3 3 5" xfId="20763"/>
    <cellStyle name="Normal 40 2 2 3 3 3 5" xfId="20764"/>
    <cellStyle name="Normal 41 2 2 3 3 3 5" xfId="20765"/>
    <cellStyle name="Normal 42 2 2 3 3 3 5" xfId="20766"/>
    <cellStyle name="Normal 43 2 2 3 3 3 5" xfId="20767"/>
    <cellStyle name="Normal 44 2 2 3 3 3 5" xfId="20768"/>
    <cellStyle name="Normal 45 2 2 3 3 3 5" xfId="20769"/>
    <cellStyle name="Normal 46 2 2 3 3 3 5" xfId="20770"/>
    <cellStyle name="Normal 47 2 2 3 3 3 5" xfId="20771"/>
    <cellStyle name="Normal 51 2 3 3 3 5" xfId="20772"/>
    <cellStyle name="Normal 52 2 3 3 3 5" xfId="20773"/>
    <cellStyle name="Normal 53 2 3 3 3 5" xfId="20774"/>
    <cellStyle name="Normal 55 2 3 3 3 5" xfId="20775"/>
    <cellStyle name="Normal 56 2 3 3 3 5" xfId="20776"/>
    <cellStyle name="Normal 57 2 3 3 3 5" xfId="20777"/>
    <cellStyle name="Normal 6 2 3 2 3 3 3 5" xfId="20778"/>
    <cellStyle name="Normal 6 3 2 3 3 3 5" xfId="20779"/>
    <cellStyle name="Normal 60 2 3 3 3 5" xfId="20780"/>
    <cellStyle name="Normal 64 2 3 3 3 5" xfId="20781"/>
    <cellStyle name="Normal 65 2 3 3 3 5" xfId="20782"/>
    <cellStyle name="Normal 66 2 3 3 3 5" xfId="20783"/>
    <cellStyle name="Normal 67 2 3 3 3 5" xfId="20784"/>
    <cellStyle name="Normal 7 6 2 3 3 3 5" xfId="20785"/>
    <cellStyle name="Normal 71 2 3 3 3 5" xfId="20786"/>
    <cellStyle name="Normal 72 2 3 3 3 5" xfId="20787"/>
    <cellStyle name="Normal 73 2 3 3 3 5" xfId="20788"/>
    <cellStyle name="Normal 74 2 3 3 3 5" xfId="20789"/>
    <cellStyle name="Normal 76 2 3 3 3 5" xfId="20790"/>
    <cellStyle name="Normal 8 3 2 3 3 3 5" xfId="20791"/>
    <cellStyle name="Normal 81 2 3 3 3 5" xfId="20792"/>
    <cellStyle name="Normal 78 3 2 3 3 5" xfId="20793"/>
    <cellStyle name="Normal 5 3 3 2 3 3 5" xfId="20794"/>
    <cellStyle name="Normal 80 3 2 3 3 5" xfId="20795"/>
    <cellStyle name="Normal 79 3 2 3 3 5" xfId="20796"/>
    <cellStyle name="Normal 6 8 3 2 3 3 5" xfId="20797"/>
    <cellStyle name="Normal 5 2 3 2 3 3 5" xfId="20798"/>
    <cellStyle name="Normal 6 2 8 2 3 3 5" xfId="20799"/>
    <cellStyle name="Comma 2 2 3 3 2 3 3 5" xfId="20800"/>
    <cellStyle name="Comma 2 3 6 3 2 3 3 5" xfId="20801"/>
    <cellStyle name="Normal 18 2 3 2 3 3 5" xfId="20802"/>
    <cellStyle name="Normal 19 2 3 2 3 3 5" xfId="20803"/>
    <cellStyle name="Normal 2 2 3 3 2 3 3 5" xfId="20804"/>
    <cellStyle name="Normal 2 3 6 3 2 3 3 5" xfId="20805"/>
    <cellStyle name="Normal 2 3 2 3 2 3 3 5" xfId="20806"/>
    <cellStyle name="Normal 2 3 4 3 2 3 3 5" xfId="20807"/>
    <cellStyle name="Normal 2 3 5 3 2 3 3 5" xfId="20808"/>
    <cellStyle name="Normal 2 4 2 3 2 3 3 5" xfId="20809"/>
    <cellStyle name="Normal 2 5 3 2 3 3 5" xfId="20810"/>
    <cellStyle name="Normal 28 3 3 2 3 3 5" xfId="20811"/>
    <cellStyle name="Normal 3 2 2 3 2 3 3 5" xfId="20812"/>
    <cellStyle name="Normal 3 3 3 2 3 3 5" xfId="20813"/>
    <cellStyle name="Normal 30 3 3 2 3 3 5" xfId="20814"/>
    <cellStyle name="Normal 4 2 3 2 3 3 5" xfId="20815"/>
    <cellStyle name="Normal 40 2 3 2 3 3 5" xfId="20816"/>
    <cellStyle name="Normal 41 2 3 2 3 3 5" xfId="20817"/>
    <cellStyle name="Normal 42 2 3 2 3 3 5" xfId="20818"/>
    <cellStyle name="Normal 43 2 3 2 3 3 5" xfId="20819"/>
    <cellStyle name="Normal 44 2 3 2 3 3 5" xfId="20820"/>
    <cellStyle name="Normal 45 2 3 2 3 3 5" xfId="20821"/>
    <cellStyle name="Normal 46 2 3 2 3 3 5" xfId="20822"/>
    <cellStyle name="Normal 47 2 3 2 3 3 5" xfId="20823"/>
    <cellStyle name="Normal 51 3 2 3 3 5" xfId="20824"/>
    <cellStyle name="Normal 52 3 2 3 3 5" xfId="20825"/>
    <cellStyle name="Normal 53 3 2 3 3 5" xfId="20826"/>
    <cellStyle name="Normal 55 3 2 3 3 5" xfId="20827"/>
    <cellStyle name="Normal 56 3 2 3 3 5" xfId="20828"/>
    <cellStyle name="Normal 57 3 2 3 3 5" xfId="20829"/>
    <cellStyle name="Normal 6 2 3 3 2 3 3 5" xfId="20830"/>
    <cellStyle name="Normal 6 3 3 2 3 3 5" xfId="20831"/>
    <cellStyle name="Normal 60 3 2 3 3 5" xfId="20832"/>
    <cellStyle name="Normal 64 3 2 3 3 5" xfId="20833"/>
    <cellStyle name="Normal 65 3 2 3 3 5" xfId="20834"/>
    <cellStyle name="Normal 66 3 2 3 3 5" xfId="20835"/>
    <cellStyle name="Normal 67 3 2 3 3 5" xfId="20836"/>
    <cellStyle name="Normal 7 6 3 2 3 3 5" xfId="20837"/>
    <cellStyle name="Normal 71 3 2 3 3 5" xfId="20838"/>
    <cellStyle name="Normal 72 3 2 3 3 5" xfId="20839"/>
    <cellStyle name="Normal 73 3 2 3 3 5" xfId="20840"/>
    <cellStyle name="Normal 74 3 2 3 3 5" xfId="20841"/>
    <cellStyle name="Normal 76 3 2 3 3 5" xfId="20842"/>
    <cellStyle name="Normal 8 3 3 2 3 3 5" xfId="20843"/>
    <cellStyle name="Normal 81 3 2 3 3 5" xfId="20844"/>
    <cellStyle name="Normal 78 2 2 2 3 3 5" xfId="20845"/>
    <cellStyle name="Normal 5 3 2 2 2 3 3 5" xfId="20846"/>
    <cellStyle name="Normal 80 2 2 2 3 3 5" xfId="20847"/>
    <cellStyle name="Normal 79 2 2 2 3 3 5" xfId="20848"/>
    <cellStyle name="Normal 6 8 2 2 2 3 3 5" xfId="20849"/>
    <cellStyle name="Normal 5 2 2 2 2 3 3 5" xfId="20850"/>
    <cellStyle name="Normal 6 2 7 2 2 3 3 5" xfId="20851"/>
    <cellStyle name="Comma 2 2 3 2 2 2 3 3 5" xfId="20852"/>
    <cellStyle name="Comma 2 3 6 2 2 2 3 3 5" xfId="20853"/>
    <cellStyle name="Normal 18 2 2 2 2 3 3 5" xfId="20854"/>
    <cellStyle name="Normal 19 2 2 2 2 3 3 5" xfId="20855"/>
    <cellStyle name="Normal 2 2 3 2 2 2 3 3 5" xfId="20856"/>
    <cellStyle name="Normal 2 3 6 2 2 2 3 3 5" xfId="20857"/>
    <cellStyle name="Normal 2 3 2 2 2 2 3 3 5" xfId="20858"/>
    <cellStyle name="Normal 2 3 4 2 2 2 3 3 5" xfId="20859"/>
    <cellStyle name="Normal 2 3 5 2 2 2 3 3 5" xfId="20860"/>
    <cellStyle name="Normal 2 4 2 2 2 2 3 3 5" xfId="20861"/>
    <cellStyle name="Normal 2 5 2 2 2 3 3 5" xfId="20862"/>
    <cellStyle name="Normal 28 3 2 2 2 3 3 5" xfId="20863"/>
    <cellStyle name="Normal 3 2 2 2 2 2 3 3 5" xfId="20864"/>
    <cellStyle name="Normal 3 3 2 2 2 3 3 5" xfId="20865"/>
    <cellStyle name="Normal 30 3 2 2 2 3 3 5" xfId="20866"/>
    <cellStyle name="Normal 4 2 2 2 2 3 3 5" xfId="20867"/>
    <cellStyle name="Normal 40 2 2 2 2 3 3 5" xfId="20868"/>
    <cellStyle name="Normal 41 2 2 2 2 3 3 5" xfId="20869"/>
    <cellStyle name="Normal 42 2 2 2 2 3 3 5" xfId="20870"/>
    <cellStyle name="Normal 43 2 2 2 2 3 3 5" xfId="20871"/>
    <cellStyle name="Normal 44 2 2 2 2 3 3 5" xfId="20872"/>
    <cellStyle name="Normal 45 2 2 2 2 3 3 5" xfId="20873"/>
    <cellStyle name="Normal 46 2 2 2 2 3 3 5" xfId="20874"/>
    <cellStyle name="Normal 47 2 2 2 2 3 3 5" xfId="20875"/>
    <cellStyle name="Normal 51 2 2 2 3 3 5" xfId="20876"/>
    <cellStyle name="Normal 52 2 2 2 3 3 5" xfId="20877"/>
    <cellStyle name="Normal 53 2 2 2 3 3 5" xfId="20878"/>
    <cellStyle name="Normal 55 2 2 2 3 3 5" xfId="20879"/>
    <cellStyle name="Normal 56 2 2 2 3 3 5" xfId="20880"/>
    <cellStyle name="Normal 57 2 2 2 3 3 5" xfId="20881"/>
    <cellStyle name="Normal 6 2 3 2 2 2 3 3 5" xfId="20882"/>
    <cellStyle name="Normal 6 3 2 2 2 3 3 5" xfId="20883"/>
    <cellStyle name="Normal 60 2 2 2 3 3 5" xfId="20884"/>
    <cellStyle name="Normal 64 2 2 2 3 3 5" xfId="20885"/>
    <cellStyle name="Normal 65 2 2 2 3 3 5" xfId="20886"/>
    <cellStyle name="Normal 66 2 2 2 3 3 5" xfId="20887"/>
    <cellStyle name="Normal 67 2 2 2 3 3 5" xfId="20888"/>
    <cellStyle name="Normal 7 6 2 2 2 3 3 5" xfId="20889"/>
    <cellStyle name="Normal 71 2 2 2 3 3 5" xfId="20890"/>
    <cellStyle name="Normal 72 2 2 2 3 3 5" xfId="20891"/>
    <cellStyle name="Normal 73 2 2 2 3 3 5" xfId="20892"/>
    <cellStyle name="Normal 74 2 2 2 3 3 5" xfId="20893"/>
    <cellStyle name="Normal 76 2 2 2 3 3 5" xfId="20894"/>
    <cellStyle name="Normal 8 3 2 2 2 3 3 5" xfId="20895"/>
    <cellStyle name="Normal 81 2 2 2 3 3 5" xfId="20896"/>
    <cellStyle name="Normal 90 2 3 5" xfId="20897"/>
    <cellStyle name="Normal 78 5 2 3 5" xfId="20898"/>
    <cellStyle name="Normal 91 2 3 5" xfId="20899"/>
    <cellStyle name="Normal 5 3 5 2 3 5" xfId="20900"/>
    <cellStyle name="Normal 80 5 2 3 5" xfId="20901"/>
    <cellStyle name="Normal 79 5 2 3 5" xfId="20902"/>
    <cellStyle name="Normal 6 8 5 2 3 5" xfId="20903"/>
    <cellStyle name="Normal 5 2 5 2 3 5" xfId="20904"/>
    <cellStyle name="Normal 6 2 10 2 3 5" xfId="20905"/>
    <cellStyle name="Comma 2 2 3 5 2 3 5" xfId="20906"/>
    <cellStyle name="Comma 2 3 6 5 2 3 5" xfId="20907"/>
    <cellStyle name="Normal 18 2 5 2 3 5" xfId="20908"/>
    <cellStyle name="Normal 19 2 5 2 3 5" xfId="20909"/>
    <cellStyle name="Normal 2 2 3 5 2 3 5" xfId="20910"/>
    <cellStyle name="Normal 2 3 6 5 2 3 5" xfId="20911"/>
    <cellStyle name="Normal 2 3 2 5 2 3 5" xfId="20912"/>
    <cellStyle name="Normal 2 3 4 5 2 3 5" xfId="20913"/>
    <cellStyle name="Normal 2 3 5 5 2 3 5" xfId="20914"/>
    <cellStyle name="Normal 2 4 2 5 2 3 5" xfId="20915"/>
    <cellStyle name="Normal 2 5 5 2 3 5" xfId="20916"/>
    <cellStyle name="Normal 28 3 5 2 3 5" xfId="20917"/>
    <cellStyle name="Normal 3 2 2 5 2 3 5" xfId="20918"/>
    <cellStyle name="Normal 3 3 5 2 3 5" xfId="20919"/>
    <cellStyle name="Normal 30 3 5 2 3 5" xfId="20920"/>
    <cellStyle name="Normal 4 2 5 2 3 5" xfId="20921"/>
    <cellStyle name="Normal 40 2 5 2 3 5" xfId="20922"/>
    <cellStyle name="Normal 41 2 5 2 3 5" xfId="20923"/>
    <cellStyle name="Normal 42 2 5 2 3 5" xfId="20924"/>
    <cellStyle name="Normal 43 2 5 2 3 5" xfId="20925"/>
    <cellStyle name="Normal 44 2 5 2 3 5" xfId="20926"/>
    <cellStyle name="Normal 45 2 5 2 3 5" xfId="20927"/>
    <cellStyle name="Normal 46 2 5 2 3 5" xfId="20928"/>
    <cellStyle name="Normal 47 2 5 2 3 5" xfId="20929"/>
    <cellStyle name="Normal 51 5 2 3 5" xfId="20930"/>
    <cellStyle name="Normal 52 5 2 3 5" xfId="20931"/>
    <cellStyle name="Normal 53 5 2 3 5" xfId="20932"/>
    <cellStyle name="Normal 55 5 2 3 5" xfId="20933"/>
    <cellStyle name="Normal 56 5 2 3 5" xfId="20934"/>
    <cellStyle name="Normal 57 5 2 3 5" xfId="20935"/>
    <cellStyle name="Normal 6 2 3 5 2 3 5" xfId="20936"/>
    <cellStyle name="Normal 6 3 5 2 3 5" xfId="20937"/>
    <cellStyle name="Normal 60 5 2 3 5" xfId="20938"/>
    <cellStyle name="Normal 64 5 2 3 5" xfId="20939"/>
    <cellStyle name="Normal 65 5 2 3 5" xfId="20940"/>
    <cellStyle name="Normal 66 5 2 3 5" xfId="20941"/>
    <cellStyle name="Normal 67 5 2 3 5" xfId="20942"/>
    <cellStyle name="Normal 7 6 5 2 3 5" xfId="20943"/>
    <cellStyle name="Normal 71 5 2 3 5" xfId="20944"/>
    <cellStyle name="Normal 72 5 2 3 5" xfId="20945"/>
    <cellStyle name="Normal 73 5 2 3 5" xfId="20946"/>
    <cellStyle name="Normal 74 5 2 3 5" xfId="20947"/>
    <cellStyle name="Normal 76 5 2 3 5" xfId="20948"/>
    <cellStyle name="Normal 8 3 5 2 3 5" xfId="20949"/>
    <cellStyle name="Normal 81 5 2 3 5" xfId="20950"/>
    <cellStyle name="Normal 78 2 4 2 3 5" xfId="20951"/>
    <cellStyle name="Normal 5 3 2 4 2 3 5" xfId="20952"/>
    <cellStyle name="Normal 80 2 4 2 3 5" xfId="20953"/>
    <cellStyle name="Normal 79 2 4 2 3 5" xfId="20954"/>
    <cellStyle name="Normal 6 8 2 4 2 3 5" xfId="20955"/>
    <cellStyle name="Normal 5 2 2 4 2 3 5" xfId="20956"/>
    <cellStyle name="Normal 6 2 7 4 2 3 5" xfId="20957"/>
    <cellStyle name="Comma 2 2 3 2 4 2 3 5" xfId="20958"/>
    <cellStyle name="Comma 2 3 6 2 4 2 3 5" xfId="20959"/>
    <cellStyle name="Normal 18 2 2 4 2 3 5" xfId="20960"/>
    <cellStyle name="Normal 19 2 2 4 2 3 5" xfId="20961"/>
    <cellStyle name="Normal 2 2 3 2 4 2 3 5" xfId="20962"/>
    <cellStyle name="Normal 2 3 6 2 4 2 3 5" xfId="20963"/>
    <cellStyle name="Normal 2 3 2 2 4 2 3 5" xfId="20964"/>
    <cellStyle name="Normal 2 3 4 2 4 2 3 5" xfId="20965"/>
    <cellStyle name="Normal 2 3 5 2 4 2 3 5" xfId="20966"/>
    <cellStyle name="Normal 2 4 2 2 4 2 3 5" xfId="20967"/>
    <cellStyle name="Normal 2 5 2 4 2 3 5" xfId="20968"/>
    <cellStyle name="Normal 28 3 2 4 2 3 5" xfId="20969"/>
    <cellStyle name="Normal 3 2 2 2 4 2 3 5" xfId="20970"/>
    <cellStyle name="Normal 3 3 2 4 2 3 5" xfId="20971"/>
    <cellStyle name="Normal 30 3 2 4 2 3 5" xfId="20972"/>
    <cellStyle name="Normal 4 2 2 4 2 3 5" xfId="20973"/>
    <cellStyle name="Normal 40 2 2 4 2 3 5" xfId="20974"/>
    <cellStyle name="Normal 41 2 2 4 2 3 5" xfId="20975"/>
    <cellStyle name="Normal 42 2 2 4 2 3 5" xfId="20976"/>
    <cellStyle name="Normal 43 2 2 4 2 3 5" xfId="20977"/>
    <cellStyle name="Normal 44 2 2 4 2 3 5" xfId="20978"/>
    <cellStyle name="Normal 45 2 2 4 2 3 5" xfId="20979"/>
    <cellStyle name="Normal 46 2 2 4 2 3 5" xfId="20980"/>
    <cellStyle name="Normal 47 2 2 4 2 3 5" xfId="20981"/>
    <cellStyle name="Normal 51 2 4 2 3 5" xfId="20982"/>
    <cellStyle name="Normal 52 2 4 2 3 5" xfId="20983"/>
    <cellStyle name="Normal 53 2 4 2 3 5" xfId="20984"/>
    <cellStyle name="Normal 55 2 4 2 3 5" xfId="20985"/>
    <cellStyle name="Normal 56 2 4 2 3 5" xfId="20986"/>
    <cellStyle name="Normal 57 2 4 2 3 5" xfId="20987"/>
    <cellStyle name="Normal 6 2 3 2 4 2 3 5" xfId="20988"/>
    <cellStyle name="Normal 6 3 2 4 2 3 5" xfId="20989"/>
    <cellStyle name="Normal 60 2 4 2 3 5" xfId="20990"/>
    <cellStyle name="Normal 64 2 4 2 3 5" xfId="20991"/>
    <cellStyle name="Normal 65 2 4 2 3 5" xfId="20992"/>
    <cellStyle name="Normal 66 2 4 2 3 5" xfId="20993"/>
    <cellStyle name="Normal 67 2 4 2 3 5" xfId="20994"/>
    <cellStyle name="Normal 7 6 2 4 2 3 5" xfId="20995"/>
    <cellStyle name="Normal 71 2 4 2 3 5" xfId="20996"/>
    <cellStyle name="Normal 72 2 4 2 3 5" xfId="20997"/>
    <cellStyle name="Normal 73 2 4 2 3 5" xfId="20998"/>
    <cellStyle name="Normal 74 2 4 2 3 5" xfId="20999"/>
    <cellStyle name="Normal 76 2 4 2 3 5" xfId="21000"/>
    <cellStyle name="Normal 8 3 2 4 2 3 5" xfId="21001"/>
    <cellStyle name="Normal 81 2 4 2 3 5" xfId="21002"/>
    <cellStyle name="Normal 78 3 3 2 3 5" xfId="21003"/>
    <cellStyle name="Normal 5 3 3 3 2 3 5" xfId="21004"/>
    <cellStyle name="Normal 80 3 3 2 3 5" xfId="21005"/>
    <cellStyle name="Normal 79 3 3 2 3 5" xfId="21006"/>
    <cellStyle name="Normal 6 8 3 3 2 3 5" xfId="21007"/>
    <cellStyle name="Normal 5 2 3 3 2 3 5" xfId="21008"/>
    <cellStyle name="Normal 6 2 8 3 2 3 5" xfId="21009"/>
    <cellStyle name="Comma 2 2 3 3 3 2 3 5" xfId="21010"/>
    <cellStyle name="Comma 2 3 6 3 3 2 3 5" xfId="21011"/>
    <cellStyle name="Normal 18 2 3 3 2 3 5" xfId="21012"/>
    <cellStyle name="Normal 19 2 3 3 2 3 5" xfId="21013"/>
    <cellStyle name="Normal 2 2 3 3 3 2 3 5" xfId="21014"/>
    <cellStyle name="Normal 2 3 6 3 3 2 3 5" xfId="21015"/>
    <cellStyle name="Normal 2 3 2 3 3 2 3 5" xfId="21016"/>
    <cellStyle name="Normal 2 3 4 3 3 2 3 5" xfId="21017"/>
    <cellStyle name="Normal 2 3 5 3 3 2 3 5" xfId="21018"/>
    <cellStyle name="Normal 2 4 2 3 3 2 3 5" xfId="21019"/>
    <cellStyle name="Normal 2 5 3 3 2 3 5" xfId="21020"/>
    <cellStyle name="Normal 28 3 3 3 2 3 5" xfId="21021"/>
    <cellStyle name="Normal 3 2 2 3 3 2 3 5" xfId="21022"/>
    <cellStyle name="Normal 3 3 3 3 2 3 5" xfId="21023"/>
    <cellStyle name="Normal 30 3 3 3 2 3 5" xfId="21024"/>
    <cellStyle name="Normal 4 2 3 3 2 3 5" xfId="21025"/>
    <cellStyle name="Normal 40 2 3 3 2 3 5" xfId="21026"/>
    <cellStyle name="Normal 41 2 3 3 2 3 5" xfId="21027"/>
    <cellStyle name="Normal 42 2 3 3 2 3 5" xfId="21028"/>
    <cellStyle name="Normal 43 2 3 3 2 3 5" xfId="21029"/>
    <cellStyle name="Normal 44 2 3 3 2 3 5" xfId="21030"/>
    <cellStyle name="Normal 45 2 3 3 2 3 5" xfId="21031"/>
    <cellStyle name="Normal 46 2 3 3 2 3 5" xfId="21032"/>
    <cellStyle name="Normal 47 2 3 3 2 3 5" xfId="21033"/>
    <cellStyle name="Normal 51 3 3 2 3 5" xfId="21034"/>
    <cellStyle name="Normal 52 3 3 2 3 5" xfId="21035"/>
    <cellStyle name="Normal 53 3 3 2 3 5" xfId="21036"/>
    <cellStyle name="Normal 55 3 3 2 3 5" xfId="21037"/>
    <cellStyle name="Normal 56 3 3 2 3 5" xfId="21038"/>
    <cellStyle name="Normal 57 3 3 2 3 5" xfId="21039"/>
    <cellStyle name="Normal 6 2 3 3 3 2 3 5" xfId="21040"/>
    <cellStyle name="Normal 6 3 3 3 2 3 5" xfId="21041"/>
    <cellStyle name="Normal 60 3 3 2 3 5" xfId="21042"/>
    <cellStyle name="Normal 64 3 3 2 3 5" xfId="21043"/>
    <cellStyle name="Normal 65 3 3 2 3 5" xfId="21044"/>
    <cellStyle name="Normal 66 3 3 2 3 5" xfId="21045"/>
    <cellStyle name="Normal 67 3 3 2 3 5" xfId="21046"/>
    <cellStyle name="Normal 7 6 3 3 2 3 5" xfId="21047"/>
    <cellStyle name="Normal 71 3 3 2 3 5" xfId="21048"/>
    <cellStyle name="Normal 72 3 3 2 3 5" xfId="21049"/>
    <cellStyle name="Normal 73 3 3 2 3 5" xfId="21050"/>
    <cellStyle name="Normal 74 3 3 2 3 5" xfId="21051"/>
    <cellStyle name="Normal 76 3 3 2 3 5" xfId="21052"/>
    <cellStyle name="Normal 8 3 3 3 2 3 5" xfId="21053"/>
    <cellStyle name="Normal 81 3 3 2 3 5" xfId="21054"/>
    <cellStyle name="Normal 78 2 2 3 2 3 5" xfId="21055"/>
    <cellStyle name="Normal 5 3 2 2 3 2 3 5" xfId="21056"/>
    <cellStyle name="Normal 80 2 2 3 2 3 5" xfId="21057"/>
    <cellStyle name="Normal 79 2 2 3 2 3 5" xfId="21058"/>
    <cellStyle name="Normal 6 8 2 2 3 2 3 5" xfId="21059"/>
    <cellStyle name="Normal 5 2 2 2 3 2 3 5" xfId="21060"/>
    <cellStyle name="Normal 6 2 7 2 3 2 3 5" xfId="21061"/>
    <cellStyle name="Comma 2 2 3 2 2 3 2 3 5" xfId="21062"/>
    <cellStyle name="Comma 2 3 6 2 2 3 2 3 5" xfId="21063"/>
    <cellStyle name="Normal 18 2 2 2 3 2 3 5" xfId="21064"/>
    <cellStyle name="Normal 19 2 2 2 3 2 3 5" xfId="21065"/>
    <cellStyle name="Normal 2 2 3 2 2 3 2 3 5" xfId="21066"/>
    <cellStyle name="Normal 2 3 6 2 2 3 2 3 5" xfId="21067"/>
    <cellStyle name="Normal 2 3 2 2 2 3 2 3 5" xfId="21068"/>
    <cellStyle name="Normal 2 3 4 2 2 3 2 3 5" xfId="21069"/>
    <cellStyle name="Normal 2 3 5 2 2 3 2 3 5" xfId="21070"/>
    <cellStyle name="Normal 2 4 2 2 2 3 2 3 5" xfId="21071"/>
    <cellStyle name="Normal 2 5 2 2 3 2 3 5" xfId="21072"/>
    <cellStyle name="Normal 28 3 2 2 3 2 3 5" xfId="21073"/>
    <cellStyle name="Normal 3 2 2 2 2 3 2 3 5" xfId="21074"/>
    <cellStyle name="Normal 3 3 2 2 3 2 3 5" xfId="21075"/>
    <cellStyle name="Normal 30 3 2 2 3 2 3 5" xfId="21076"/>
    <cellStyle name="Normal 4 2 2 2 3 2 3 5" xfId="21077"/>
    <cellStyle name="Normal 40 2 2 2 3 2 3 5" xfId="21078"/>
    <cellStyle name="Normal 41 2 2 2 3 2 3 5" xfId="21079"/>
    <cellStyle name="Normal 42 2 2 2 3 2 3 5" xfId="21080"/>
    <cellStyle name="Normal 43 2 2 2 3 2 3 5" xfId="21081"/>
    <cellStyle name="Normal 44 2 2 2 3 2 3 5" xfId="21082"/>
    <cellStyle name="Normal 45 2 2 2 3 2 3 5" xfId="21083"/>
    <cellStyle name="Normal 46 2 2 2 3 2 3 5" xfId="21084"/>
    <cellStyle name="Normal 47 2 2 2 3 2 3 5" xfId="21085"/>
    <cellStyle name="Normal 51 2 2 3 2 3 5" xfId="21086"/>
    <cellStyle name="Normal 52 2 2 3 2 3 5" xfId="21087"/>
    <cellStyle name="Normal 53 2 2 3 2 3 5" xfId="21088"/>
    <cellStyle name="Normal 55 2 2 3 2 3 5" xfId="21089"/>
    <cellStyle name="Normal 56 2 2 3 2 3 5" xfId="21090"/>
    <cellStyle name="Normal 57 2 2 3 2 3 5" xfId="21091"/>
    <cellStyle name="Normal 6 2 3 2 2 3 2 3 5" xfId="21092"/>
    <cellStyle name="Normal 6 3 2 2 3 2 3 5" xfId="21093"/>
    <cellStyle name="Normal 60 2 2 3 2 3 5" xfId="21094"/>
    <cellStyle name="Normal 64 2 2 3 2 3 5" xfId="21095"/>
    <cellStyle name="Normal 65 2 2 3 2 3 5" xfId="21096"/>
    <cellStyle name="Normal 66 2 2 3 2 3 5" xfId="21097"/>
    <cellStyle name="Normal 67 2 2 3 2 3 5" xfId="21098"/>
    <cellStyle name="Normal 7 6 2 2 3 2 3 5" xfId="21099"/>
    <cellStyle name="Normal 71 2 2 3 2 3 5" xfId="21100"/>
    <cellStyle name="Normal 72 2 2 3 2 3 5" xfId="21101"/>
    <cellStyle name="Normal 73 2 2 3 2 3 5" xfId="21102"/>
    <cellStyle name="Normal 74 2 2 3 2 3 5" xfId="21103"/>
    <cellStyle name="Normal 76 2 2 3 2 3 5" xfId="21104"/>
    <cellStyle name="Normal 8 3 2 2 3 2 3 5" xfId="21105"/>
    <cellStyle name="Normal 81 2 2 3 2 3 5" xfId="21106"/>
    <cellStyle name="Normal 78 4 2 2 3 5" xfId="21107"/>
    <cellStyle name="Normal 5 3 4 2 2 3 5" xfId="21108"/>
    <cellStyle name="Normal 80 4 2 2 3 5" xfId="21109"/>
    <cellStyle name="Normal 79 4 2 2 3 5" xfId="21110"/>
    <cellStyle name="Normal 6 8 4 2 2 3 5" xfId="21111"/>
    <cellStyle name="Normal 5 2 4 2 2 3 5" xfId="21112"/>
    <cellStyle name="Normal 6 2 9 2 2 3 5" xfId="21113"/>
    <cellStyle name="Comma 2 2 3 4 2 2 3 5" xfId="21114"/>
    <cellStyle name="Comma 2 3 6 4 2 2 3 5" xfId="21115"/>
    <cellStyle name="Normal 18 2 4 2 2 3 5" xfId="21116"/>
    <cellStyle name="Normal 19 2 4 2 2 3 5" xfId="21117"/>
    <cellStyle name="Normal 2 2 3 4 2 2 3 5" xfId="21118"/>
    <cellStyle name="Normal 2 3 6 4 2 2 3 5" xfId="21119"/>
    <cellStyle name="Normal 2 3 2 4 2 2 3 5" xfId="21120"/>
    <cellStyle name="Normal 2 3 4 4 2 2 3 5" xfId="21121"/>
    <cellStyle name="Normal 2 3 5 4 2 2 3 5" xfId="21122"/>
    <cellStyle name="Normal 2 4 2 4 2 2 3 5" xfId="21123"/>
    <cellStyle name="Normal 2 5 4 2 2 3 5" xfId="21124"/>
    <cellStyle name="Normal 28 3 4 2 2 3 5" xfId="21125"/>
    <cellStyle name="Normal 3 2 2 4 2 2 3 5" xfId="21126"/>
    <cellStyle name="Normal 3 3 4 2 2 3 5" xfId="21127"/>
    <cellStyle name="Normal 30 3 4 2 2 3 5" xfId="21128"/>
    <cellStyle name="Normal 4 2 4 2 2 3 5" xfId="21129"/>
    <cellStyle name="Normal 40 2 4 2 2 3 5" xfId="21130"/>
    <cellStyle name="Normal 41 2 4 2 2 3 5" xfId="21131"/>
    <cellStyle name="Normal 42 2 4 2 2 3 5" xfId="21132"/>
    <cellStyle name="Normal 43 2 4 2 2 3 5" xfId="21133"/>
    <cellStyle name="Normal 44 2 4 2 2 3 5" xfId="21134"/>
    <cellStyle name="Normal 45 2 4 2 2 3 5" xfId="21135"/>
    <cellStyle name="Normal 46 2 4 2 2 3 5" xfId="21136"/>
    <cellStyle name="Normal 47 2 4 2 2 3 5" xfId="21137"/>
    <cellStyle name="Normal 51 4 2 2 3 5" xfId="21138"/>
    <cellStyle name="Normal 52 4 2 2 3 5" xfId="21139"/>
    <cellStyle name="Normal 53 4 2 2 3 5" xfId="21140"/>
    <cellStyle name="Normal 55 4 2 2 3 5" xfId="21141"/>
    <cellStyle name="Normal 56 4 2 2 3 5" xfId="21142"/>
    <cellStyle name="Normal 57 4 2 2 3 5" xfId="21143"/>
    <cellStyle name="Normal 6 2 3 4 2 2 3 5" xfId="21144"/>
    <cellStyle name="Normal 6 3 4 2 2 3 5" xfId="21145"/>
    <cellStyle name="Normal 60 4 2 2 3 5" xfId="21146"/>
    <cellStyle name="Normal 64 4 2 2 3 5" xfId="21147"/>
    <cellStyle name="Normal 65 4 2 2 3 5" xfId="21148"/>
    <cellStyle name="Normal 66 4 2 2 3 5" xfId="21149"/>
    <cellStyle name="Normal 67 4 2 2 3 5" xfId="21150"/>
    <cellStyle name="Normal 7 6 4 2 2 3 5" xfId="21151"/>
    <cellStyle name="Normal 71 4 2 2 3 5" xfId="21152"/>
    <cellStyle name="Normal 72 4 2 2 3 5" xfId="21153"/>
    <cellStyle name="Normal 73 4 2 2 3 5" xfId="21154"/>
    <cellStyle name="Normal 74 4 2 2 3 5" xfId="21155"/>
    <cellStyle name="Normal 76 4 2 2 3 5" xfId="21156"/>
    <cellStyle name="Normal 8 3 4 2 2 3 5" xfId="21157"/>
    <cellStyle name="Normal 81 4 2 2 3 5" xfId="21158"/>
    <cellStyle name="Normal 78 2 3 2 2 3 5" xfId="21159"/>
    <cellStyle name="Normal 5 3 2 3 2 2 3 5" xfId="21160"/>
    <cellStyle name="Normal 80 2 3 2 2 3 5" xfId="21161"/>
    <cellStyle name="Normal 79 2 3 2 2 3 5" xfId="21162"/>
    <cellStyle name="Normal 6 8 2 3 2 2 3 5" xfId="21163"/>
    <cellStyle name="Normal 5 2 2 3 2 2 3 5" xfId="21164"/>
    <cellStyle name="Normal 6 2 7 3 2 2 3 5" xfId="21165"/>
    <cellStyle name="Comma 2 2 3 2 3 2 2 3 5" xfId="21166"/>
    <cellStyle name="Comma 2 3 6 2 3 2 2 3 5" xfId="21167"/>
    <cellStyle name="Normal 18 2 2 3 2 2 3 5" xfId="21168"/>
    <cellStyle name="Normal 19 2 2 3 2 2 3 5" xfId="21169"/>
    <cellStyle name="Normal 2 2 3 2 3 2 2 3 5" xfId="21170"/>
    <cellStyle name="Normal 2 3 6 2 3 2 2 3 5" xfId="21171"/>
    <cellStyle name="Normal 2 3 2 2 3 2 2 3 5" xfId="21172"/>
    <cellStyle name="Normal 2 3 4 2 3 2 2 3 5" xfId="21173"/>
    <cellStyle name="Normal 2 3 5 2 3 2 2 3 5" xfId="21174"/>
    <cellStyle name="Normal 2 4 2 2 3 2 2 3 5" xfId="21175"/>
    <cellStyle name="Normal 2 5 2 3 2 2 3 5" xfId="21176"/>
    <cellStyle name="Normal 28 3 2 3 2 2 3 5" xfId="21177"/>
    <cellStyle name="Normal 3 2 2 2 3 2 2 3 5" xfId="21178"/>
    <cellStyle name="Normal 3 3 2 3 2 2 3 5" xfId="21179"/>
    <cellStyle name="Normal 30 3 2 3 2 2 3 5" xfId="21180"/>
    <cellStyle name="Normal 4 2 2 3 2 2 3 5" xfId="21181"/>
    <cellStyle name="Normal 40 2 2 3 2 2 3 5" xfId="21182"/>
    <cellStyle name="Normal 41 2 2 3 2 2 3 5" xfId="21183"/>
    <cellStyle name="Normal 42 2 2 3 2 2 3 5" xfId="21184"/>
    <cellStyle name="Normal 43 2 2 3 2 2 3 5" xfId="21185"/>
    <cellStyle name="Normal 44 2 2 3 2 2 3 5" xfId="21186"/>
    <cellStyle name="Normal 45 2 2 3 2 2 3 5" xfId="21187"/>
    <cellStyle name="Normal 46 2 2 3 2 2 3 5" xfId="21188"/>
    <cellStyle name="Normal 47 2 2 3 2 2 3 5" xfId="21189"/>
    <cellStyle name="Normal 51 2 3 2 2 3 5" xfId="21190"/>
    <cellStyle name="Normal 52 2 3 2 2 3 5" xfId="21191"/>
    <cellStyle name="Normal 53 2 3 2 2 3 5" xfId="21192"/>
    <cellStyle name="Normal 55 2 3 2 2 3 5" xfId="21193"/>
    <cellStyle name="Normal 56 2 3 2 2 3 5" xfId="21194"/>
    <cellStyle name="Normal 57 2 3 2 2 3 5" xfId="21195"/>
    <cellStyle name="Normal 6 2 3 2 3 2 2 3 5" xfId="21196"/>
    <cellStyle name="Normal 6 3 2 3 2 2 3 5" xfId="21197"/>
    <cellStyle name="Normal 60 2 3 2 2 3 5" xfId="21198"/>
    <cellStyle name="Normal 64 2 3 2 2 3 5" xfId="21199"/>
    <cellStyle name="Normal 65 2 3 2 2 3 5" xfId="21200"/>
    <cellStyle name="Normal 66 2 3 2 2 3 5" xfId="21201"/>
    <cellStyle name="Normal 67 2 3 2 2 3 5" xfId="21202"/>
    <cellStyle name="Normal 7 6 2 3 2 2 3 5" xfId="21203"/>
    <cellStyle name="Normal 71 2 3 2 2 3 5" xfId="21204"/>
    <cellStyle name="Normal 72 2 3 2 2 3 5" xfId="21205"/>
    <cellStyle name="Normal 73 2 3 2 2 3 5" xfId="21206"/>
    <cellStyle name="Normal 74 2 3 2 2 3 5" xfId="21207"/>
    <cellStyle name="Normal 76 2 3 2 2 3 5" xfId="21208"/>
    <cellStyle name="Normal 8 3 2 3 2 2 3 5" xfId="21209"/>
    <cellStyle name="Normal 81 2 3 2 2 3 5" xfId="21210"/>
    <cellStyle name="Normal 78 3 2 2 2 3 5" xfId="21211"/>
    <cellStyle name="Normal 5 3 3 2 2 2 3 5" xfId="21212"/>
    <cellStyle name="Normal 80 3 2 2 2 3 5" xfId="21213"/>
    <cellStyle name="Normal 79 3 2 2 2 3 5" xfId="21214"/>
    <cellStyle name="Normal 6 8 3 2 2 2 3 5" xfId="21215"/>
    <cellStyle name="Normal 5 2 3 2 2 2 3 5" xfId="21216"/>
    <cellStyle name="Normal 6 2 8 2 2 2 3 5" xfId="21217"/>
    <cellStyle name="Comma 2 2 3 3 2 2 2 3 5" xfId="21218"/>
    <cellStyle name="Comma 2 3 6 3 2 2 2 3 5" xfId="21219"/>
    <cellStyle name="Normal 18 2 3 2 2 2 3 5" xfId="21220"/>
    <cellStyle name="Normal 19 2 3 2 2 2 3 5" xfId="21221"/>
    <cellStyle name="Normal 2 2 3 3 2 2 2 3 5" xfId="21222"/>
    <cellStyle name="Normal 2 3 6 3 2 2 2 3 5" xfId="21223"/>
    <cellStyle name="Normal 2 3 2 3 2 2 2 3 5" xfId="21224"/>
    <cellStyle name="Normal 2 3 4 3 2 2 2 3 5" xfId="21225"/>
    <cellStyle name="Normal 2 3 5 3 2 2 2 3 5" xfId="21226"/>
    <cellStyle name="Normal 2 4 2 3 2 2 2 3 5" xfId="21227"/>
    <cellStyle name="Normal 2 5 3 2 2 2 3 5" xfId="21228"/>
    <cellStyle name="Normal 28 3 3 2 2 2 3 5" xfId="21229"/>
    <cellStyle name="Normal 3 2 2 3 2 2 2 3 5" xfId="21230"/>
    <cellStyle name="Normal 3 3 3 2 2 2 3 5" xfId="21231"/>
    <cellStyle name="Normal 30 3 3 2 2 2 3 5" xfId="21232"/>
    <cellStyle name="Normal 4 2 3 2 2 2 3 5" xfId="21233"/>
    <cellStyle name="Normal 40 2 3 2 2 2 3 5" xfId="21234"/>
    <cellStyle name="Normal 41 2 3 2 2 2 3 5" xfId="21235"/>
    <cellStyle name="Normal 42 2 3 2 2 2 3 5" xfId="21236"/>
    <cellStyle name="Normal 43 2 3 2 2 2 3 5" xfId="21237"/>
    <cellStyle name="Normal 44 2 3 2 2 2 3 5" xfId="21238"/>
    <cellStyle name="Normal 45 2 3 2 2 2 3 5" xfId="21239"/>
    <cellStyle name="Normal 46 2 3 2 2 2 3 5" xfId="21240"/>
    <cellStyle name="Normal 47 2 3 2 2 2 3 5" xfId="21241"/>
    <cellStyle name="Normal 51 3 2 2 2 3 5" xfId="21242"/>
    <cellStyle name="Normal 52 3 2 2 2 3 5" xfId="21243"/>
    <cellStyle name="Normal 53 3 2 2 2 3 5" xfId="21244"/>
    <cellStyle name="Normal 55 3 2 2 2 3 5" xfId="21245"/>
    <cellStyle name="Normal 56 3 2 2 2 3 5" xfId="21246"/>
    <cellStyle name="Normal 57 3 2 2 2 3 5" xfId="21247"/>
    <cellStyle name="Normal 6 2 3 3 2 2 2 3 5" xfId="21248"/>
    <cellStyle name="Normal 6 3 3 2 2 2 3 5" xfId="21249"/>
    <cellStyle name="Normal 60 3 2 2 2 3 5" xfId="21250"/>
    <cellStyle name="Normal 64 3 2 2 2 3 5" xfId="21251"/>
    <cellStyle name="Normal 65 3 2 2 2 3 5" xfId="21252"/>
    <cellStyle name="Normal 66 3 2 2 2 3 5" xfId="21253"/>
    <cellStyle name="Normal 67 3 2 2 2 3 5" xfId="21254"/>
    <cellStyle name="Normal 7 6 3 2 2 2 3 5" xfId="21255"/>
    <cellStyle name="Normal 71 3 2 2 2 3 5" xfId="21256"/>
    <cellStyle name="Normal 72 3 2 2 2 3 5" xfId="21257"/>
    <cellStyle name="Normal 73 3 2 2 2 3 5" xfId="21258"/>
    <cellStyle name="Normal 74 3 2 2 2 3 5" xfId="21259"/>
    <cellStyle name="Normal 76 3 2 2 2 3 5" xfId="21260"/>
    <cellStyle name="Normal 8 3 3 2 2 2 3 5" xfId="21261"/>
    <cellStyle name="Normal 81 3 2 2 2 3 5" xfId="21262"/>
    <cellStyle name="Normal 78 2 2 2 2 2 3 5" xfId="21263"/>
    <cellStyle name="Normal 5 3 2 2 2 2 2 3 5" xfId="21264"/>
    <cellStyle name="Normal 80 2 2 2 2 2 3 5" xfId="21265"/>
    <cellStyle name="Normal 79 2 2 2 2 2 3 5" xfId="21266"/>
    <cellStyle name="Normal 6 8 2 2 2 2 2 3 5" xfId="21267"/>
    <cellStyle name="Normal 5 2 2 2 2 2 2 3 5" xfId="21268"/>
    <cellStyle name="Normal 6 2 7 2 2 2 2 3 5" xfId="21269"/>
    <cellStyle name="Comma 2 2 3 2 2 2 2 2 3 5" xfId="21270"/>
    <cellStyle name="Comma 2 3 6 2 2 2 2 2 3 5" xfId="21271"/>
    <cellStyle name="Normal 18 2 2 2 2 2 2 3 5" xfId="21272"/>
    <cellStyle name="Normal 19 2 2 2 2 2 2 3 5" xfId="21273"/>
    <cellStyle name="Normal 2 2 3 2 2 2 2 2 3 5" xfId="21274"/>
    <cellStyle name="Normal 2 3 6 2 2 2 2 2 3 5" xfId="21275"/>
    <cellStyle name="Normal 2 3 2 2 2 2 2 2 3 5" xfId="21276"/>
    <cellStyle name="Normal 2 3 4 2 2 2 2 2 3 5" xfId="21277"/>
    <cellStyle name="Normal 2 3 5 2 2 2 2 2 3 5" xfId="21278"/>
    <cellStyle name="Normal 2 4 2 2 2 2 2 2 3 5" xfId="21279"/>
    <cellStyle name="Normal 2 5 2 2 2 2 2 3 5" xfId="21280"/>
    <cellStyle name="Normal 28 3 2 2 2 2 2 3 5" xfId="21281"/>
    <cellStyle name="Normal 3 2 2 2 2 2 2 2 3 5" xfId="21282"/>
    <cellStyle name="Normal 3 3 2 2 2 2 2 3 5" xfId="21283"/>
    <cellStyle name="Normal 30 3 2 2 2 2 2 3 5" xfId="21284"/>
    <cellStyle name="Normal 4 2 2 2 2 2 2 3 5" xfId="21285"/>
    <cellStyle name="Normal 40 2 2 2 2 2 2 3 5" xfId="21286"/>
    <cellStyle name="Normal 41 2 2 2 2 2 2 3 5" xfId="21287"/>
    <cellStyle name="Normal 42 2 2 2 2 2 2 3 5" xfId="21288"/>
    <cellStyle name="Normal 43 2 2 2 2 2 2 3 5" xfId="21289"/>
    <cellStyle name="Normal 44 2 2 2 2 2 2 3 5" xfId="21290"/>
    <cellStyle name="Normal 45 2 2 2 2 2 2 3 5" xfId="21291"/>
    <cellStyle name="Normal 46 2 2 2 2 2 2 3 5" xfId="21292"/>
    <cellStyle name="Normal 47 2 2 2 2 2 2 3 5" xfId="21293"/>
    <cellStyle name="Normal 51 2 2 2 2 2 3 5" xfId="21294"/>
    <cellStyle name="Normal 52 2 2 2 2 2 3 5" xfId="21295"/>
    <cellStyle name="Normal 53 2 2 2 2 2 3 5" xfId="21296"/>
    <cellStyle name="Normal 55 2 2 2 2 2 3 5" xfId="21297"/>
    <cellStyle name="Normal 56 2 2 2 2 2 3 5" xfId="21298"/>
    <cellStyle name="Normal 57 2 2 2 2 2 3 5" xfId="21299"/>
    <cellStyle name="Normal 6 2 3 2 2 2 2 2 3 5" xfId="21300"/>
    <cellStyle name="Normal 6 3 2 2 2 2 2 3 5" xfId="21301"/>
    <cellStyle name="Normal 60 2 2 2 2 2 3 5" xfId="21302"/>
    <cellStyle name="Normal 64 2 2 2 2 2 3 5" xfId="21303"/>
    <cellStyle name="Normal 65 2 2 2 2 2 3 5" xfId="21304"/>
    <cellStyle name="Normal 66 2 2 2 2 2 3 5" xfId="21305"/>
    <cellStyle name="Normal 67 2 2 2 2 2 3 5" xfId="21306"/>
    <cellStyle name="Normal 7 6 2 2 2 2 2 3 5" xfId="21307"/>
    <cellStyle name="Normal 71 2 2 2 2 2 3 5" xfId="21308"/>
    <cellStyle name="Normal 72 2 2 2 2 2 3 5" xfId="21309"/>
    <cellStyle name="Normal 73 2 2 2 2 2 3 5" xfId="21310"/>
    <cellStyle name="Normal 74 2 2 2 2 2 3 5" xfId="21311"/>
    <cellStyle name="Normal 76 2 2 2 2 2 3 5" xfId="21312"/>
    <cellStyle name="Normal 8 3 2 2 2 2 2 3 5" xfId="21313"/>
    <cellStyle name="Normal 81 2 2 2 2 2 3 5" xfId="21314"/>
    <cellStyle name="Normal 6 2 2 2 3 5" xfId="21315"/>
    <cellStyle name="Normal 78 10 3" xfId="21316"/>
    <cellStyle name="Normal 5 3 10 3" xfId="21317"/>
    <cellStyle name="Normal 80 10 3" xfId="21318"/>
    <cellStyle name="Normal 79 10 3" xfId="21319"/>
    <cellStyle name="Normal 6 8 10 3" xfId="21320"/>
    <cellStyle name="Normal 5 2 10 3" xfId="21321"/>
    <cellStyle name="Normal 6 2 15 3" xfId="21322"/>
    <cellStyle name="Comma 2 2 3 10 3" xfId="21323"/>
    <cellStyle name="Comma 2 3 6 10 3" xfId="21324"/>
    <cellStyle name="Normal 18 2 10 3" xfId="21325"/>
    <cellStyle name="Normal 19 2 10 3" xfId="21326"/>
    <cellStyle name="Normal 2 2 3 10 3" xfId="21327"/>
    <cellStyle name="Normal 2 3 6 10 3" xfId="21328"/>
    <cellStyle name="Normal 2 3 2 10 3" xfId="21329"/>
    <cellStyle name="Normal 2 3 4 10 3" xfId="21330"/>
    <cellStyle name="Normal 2 3 5 10 3" xfId="21331"/>
    <cellStyle name="Normal 2 4 2 10 3" xfId="21332"/>
    <cellStyle name="Normal 2 5 10 3" xfId="21333"/>
    <cellStyle name="Normal 28 3 10 3" xfId="21334"/>
    <cellStyle name="Normal 3 2 2 10 3" xfId="21335"/>
    <cellStyle name="Normal 3 3 10 3" xfId="21336"/>
    <cellStyle name="Normal 30 3 10 3" xfId="21337"/>
    <cellStyle name="Normal 4 2 10 3" xfId="21338"/>
    <cellStyle name="Normal 40 2 10 3" xfId="21339"/>
    <cellStyle name="Normal 41 2 10 3" xfId="21340"/>
    <cellStyle name="Normal 42 2 10 3" xfId="21341"/>
    <cellStyle name="Normal 43 2 10 3" xfId="21342"/>
    <cellStyle name="Normal 44 2 10 3" xfId="21343"/>
    <cellStyle name="Normal 45 2 10 3" xfId="21344"/>
    <cellStyle name="Normal 46 2 10 3" xfId="21345"/>
    <cellStyle name="Normal 47 2 10 3" xfId="21346"/>
    <cellStyle name="Normal 51 10 3" xfId="21347"/>
    <cellStyle name="Normal 52 10 3" xfId="21348"/>
    <cellStyle name="Normal 53 10 3" xfId="21349"/>
    <cellStyle name="Normal 55 10 3" xfId="21350"/>
    <cellStyle name="Normal 56 10 3" xfId="21351"/>
    <cellStyle name="Normal 57 10 3" xfId="21352"/>
    <cellStyle name="Normal 6 2 3 10 3" xfId="21353"/>
    <cellStyle name="Normal 6 3 10 3" xfId="21354"/>
    <cellStyle name="Normal 60 10 3" xfId="21355"/>
    <cellStyle name="Normal 64 10 3" xfId="21356"/>
    <cellStyle name="Normal 65 10 3" xfId="21357"/>
    <cellStyle name="Normal 66 10 3" xfId="21358"/>
    <cellStyle name="Normal 67 10 3" xfId="21359"/>
    <cellStyle name="Normal 7 6 10 3" xfId="21360"/>
    <cellStyle name="Normal 71 10 3" xfId="21361"/>
    <cellStyle name="Normal 72 10 3" xfId="21362"/>
    <cellStyle name="Normal 73 10 3" xfId="21363"/>
    <cellStyle name="Normal 74 10 3" xfId="21364"/>
    <cellStyle name="Normal 76 10 3" xfId="21365"/>
    <cellStyle name="Normal 8 3 10 3" xfId="21366"/>
    <cellStyle name="Normal 81 10 3" xfId="21367"/>
    <cellStyle name="Normal 78 2 9 3" xfId="21368"/>
    <cellStyle name="Normal 5 3 2 9 3" xfId="21369"/>
    <cellStyle name="Normal 80 2 9 3" xfId="21370"/>
    <cellStyle name="Normal 79 2 9 3" xfId="21371"/>
    <cellStyle name="Normal 6 8 2 9 3" xfId="21372"/>
    <cellStyle name="Normal 5 2 2 9 3" xfId="21373"/>
    <cellStyle name="Normal 6 2 7 9 3" xfId="21374"/>
    <cellStyle name="Comma 2 2 3 2 9 3" xfId="21375"/>
    <cellStyle name="Comma 2 3 6 2 9 3" xfId="21376"/>
    <cellStyle name="Normal 18 2 2 9 3" xfId="21377"/>
    <cellStyle name="Normal 19 2 2 9 3" xfId="21378"/>
    <cellStyle name="Normal 2 2 3 2 9 3" xfId="21379"/>
    <cellStyle name="Normal 2 3 6 2 9 3" xfId="21380"/>
    <cellStyle name="Normal 2 3 2 2 9 3" xfId="21381"/>
    <cellStyle name="Normal 2 3 4 2 9 3" xfId="21382"/>
    <cellStyle name="Normal 2 3 5 2 9 3" xfId="21383"/>
    <cellStyle name="Normal 2 4 2 2 9 3" xfId="21384"/>
    <cellStyle name="Normal 2 5 2 9 3" xfId="21385"/>
    <cellStyle name="Normal 28 3 2 9 3" xfId="21386"/>
    <cellStyle name="Normal 3 2 2 2 9 3" xfId="21387"/>
    <cellStyle name="Normal 3 3 2 9 3" xfId="21388"/>
    <cellStyle name="Normal 30 3 2 9 3" xfId="21389"/>
    <cellStyle name="Normal 4 2 2 9 3" xfId="21390"/>
    <cellStyle name="Normal 40 2 2 9 3" xfId="21391"/>
    <cellStyle name="Normal 41 2 2 9 3" xfId="21392"/>
    <cellStyle name="Normal 42 2 2 9 3" xfId="21393"/>
    <cellStyle name="Normal 43 2 2 9 3" xfId="21394"/>
    <cellStyle name="Normal 44 2 2 9 3" xfId="21395"/>
    <cellStyle name="Normal 45 2 2 9 3" xfId="21396"/>
    <cellStyle name="Normal 46 2 2 9 3" xfId="21397"/>
    <cellStyle name="Normal 47 2 2 9 3" xfId="21398"/>
    <cellStyle name="Normal 51 2 9 3" xfId="21399"/>
    <cellStyle name="Normal 52 2 9 3" xfId="21400"/>
    <cellStyle name="Normal 53 2 9 3" xfId="21401"/>
    <cellStyle name="Normal 55 2 9 3" xfId="21402"/>
    <cellStyle name="Normal 56 2 9 3" xfId="21403"/>
    <cellStyle name="Normal 57 2 9 3" xfId="21404"/>
    <cellStyle name="Normal 6 2 3 2 9 3" xfId="21405"/>
    <cellStyle name="Normal 6 3 2 9 3" xfId="21406"/>
    <cellStyle name="Normal 60 2 9 3" xfId="21407"/>
    <cellStyle name="Normal 64 2 9 3" xfId="21408"/>
    <cellStyle name="Normal 65 2 9 3" xfId="21409"/>
    <cellStyle name="Normal 66 2 9 3" xfId="21410"/>
    <cellStyle name="Normal 67 2 9 3" xfId="21411"/>
    <cellStyle name="Normal 7 6 2 9 3" xfId="21412"/>
    <cellStyle name="Normal 71 2 9 3" xfId="21413"/>
    <cellStyle name="Normal 72 2 9 3" xfId="21414"/>
    <cellStyle name="Normal 73 2 9 3" xfId="21415"/>
    <cellStyle name="Normal 74 2 9 3" xfId="21416"/>
    <cellStyle name="Normal 76 2 9 3" xfId="21417"/>
    <cellStyle name="Normal 8 3 2 9 3" xfId="21418"/>
    <cellStyle name="Normal 81 2 9 3" xfId="21419"/>
    <cellStyle name="Normal 78 3 8 3" xfId="21420"/>
    <cellStyle name="Normal 5 3 3 8 3" xfId="21421"/>
    <cellStyle name="Normal 80 3 8 3" xfId="21422"/>
    <cellStyle name="Normal 79 3 8 3" xfId="21423"/>
    <cellStyle name="Normal 6 8 3 8 3" xfId="21424"/>
    <cellStyle name="Normal 5 2 3 8 3" xfId="21425"/>
    <cellStyle name="Normal 6 2 8 8 3" xfId="21426"/>
    <cellStyle name="Comma 2 2 3 3 8 3" xfId="21427"/>
    <cellStyle name="Comma 2 3 6 3 8 3" xfId="21428"/>
    <cellStyle name="Normal 18 2 3 8 3" xfId="21429"/>
    <cellStyle name="Normal 19 2 3 8 3" xfId="21430"/>
    <cellStyle name="Normal 2 2 3 3 8 3" xfId="21431"/>
    <cellStyle name="Normal 2 3 6 3 8 3" xfId="21432"/>
    <cellStyle name="Normal 2 3 2 3 8 3" xfId="21433"/>
    <cellStyle name="Normal 2 3 4 3 8 3" xfId="21434"/>
    <cellStyle name="Normal 2 3 5 3 8 3" xfId="21435"/>
    <cellStyle name="Normal 2 4 2 3 8 3" xfId="21436"/>
    <cellStyle name="Normal 2 5 3 8 3" xfId="21437"/>
    <cellStyle name="Normal 28 3 3 8 3" xfId="21438"/>
    <cellStyle name="Normal 3 2 2 3 8 3" xfId="21439"/>
    <cellStyle name="Normal 3 3 3 8 3" xfId="21440"/>
    <cellStyle name="Normal 30 3 3 8 3" xfId="21441"/>
    <cellStyle name="Normal 4 2 3 8 3" xfId="21442"/>
    <cellStyle name="Normal 40 2 3 8 3" xfId="21443"/>
    <cellStyle name="Normal 41 2 3 8 3" xfId="21444"/>
    <cellStyle name="Normal 42 2 3 8 3" xfId="21445"/>
    <cellStyle name="Normal 43 2 3 8 3" xfId="21446"/>
    <cellStyle name="Normal 44 2 3 8 3" xfId="21447"/>
    <cellStyle name="Normal 45 2 3 8 3" xfId="21448"/>
    <cellStyle name="Normal 46 2 3 8 3" xfId="21449"/>
    <cellStyle name="Normal 47 2 3 8 3" xfId="21450"/>
    <cellStyle name="Normal 51 3 8 3" xfId="21451"/>
    <cellStyle name="Normal 52 3 8 3" xfId="21452"/>
    <cellStyle name="Normal 53 3 8 3" xfId="21453"/>
    <cellStyle name="Normal 55 3 8 3" xfId="21454"/>
    <cellStyle name="Normal 56 3 8 3" xfId="21455"/>
    <cellStyle name="Normal 57 3 8 3" xfId="21456"/>
    <cellStyle name="Normal 6 2 3 3 8 3" xfId="21457"/>
    <cellStyle name="Normal 6 3 3 8 3" xfId="21458"/>
    <cellStyle name="Normal 60 3 8 3" xfId="21459"/>
    <cellStyle name="Normal 64 3 8 3" xfId="21460"/>
    <cellStyle name="Normal 65 3 8 3" xfId="21461"/>
    <cellStyle name="Normal 66 3 8 3" xfId="21462"/>
    <cellStyle name="Normal 67 3 8 3" xfId="21463"/>
    <cellStyle name="Normal 7 6 3 8 3" xfId="21464"/>
    <cellStyle name="Normal 71 3 8 3" xfId="21465"/>
    <cellStyle name="Normal 72 3 8 3" xfId="21466"/>
    <cellStyle name="Normal 73 3 8 3" xfId="21467"/>
    <cellStyle name="Normal 74 3 8 3" xfId="21468"/>
    <cellStyle name="Normal 76 3 8 3" xfId="21469"/>
    <cellStyle name="Normal 8 3 3 8 3" xfId="21470"/>
    <cellStyle name="Normal 81 3 8 3" xfId="21471"/>
    <cellStyle name="Normal 78 2 2 8 3" xfId="21472"/>
    <cellStyle name="Normal 5 3 2 2 8 3" xfId="21473"/>
    <cellStyle name="Normal 80 2 2 8 3" xfId="21474"/>
    <cellStyle name="Normal 79 2 2 8 3" xfId="21475"/>
    <cellStyle name="Normal 6 8 2 2 8 3" xfId="21476"/>
    <cellStyle name="Normal 5 2 2 2 8 3" xfId="21477"/>
    <cellStyle name="Normal 6 2 7 2 8 3" xfId="21478"/>
    <cellStyle name="Comma 2 2 3 2 2 8 3" xfId="21479"/>
    <cellStyle name="Comma 2 3 6 2 2 8 3" xfId="21480"/>
    <cellStyle name="Normal 18 2 2 2 8 3" xfId="21481"/>
    <cellStyle name="Normal 19 2 2 2 8 3" xfId="21482"/>
    <cellStyle name="Normal 2 2 3 2 2 8 3" xfId="21483"/>
    <cellStyle name="Normal 2 3 6 2 2 8 3" xfId="21484"/>
    <cellStyle name="Normal 2 3 2 2 2 8 3" xfId="21485"/>
    <cellStyle name="Normal 2 3 4 2 2 8 3" xfId="21486"/>
    <cellStyle name="Normal 2 3 5 2 2 8 3" xfId="21487"/>
    <cellStyle name="Normal 2 4 2 2 2 8 3" xfId="21488"/>
    <cellStyle name="Normal 2 5 2 2 8 3" xfId="21489"/>
    <cellStyle name="Normal 28 3 2 2 8 3" xfId="21490"/>
    <cellStyle name="Normal 3 2 2 2 2 8 3" xfId="21491"/>
    <cellStyle name="Normal 3 3 2 2 8 3" xfId="21492"/>
    <cellStyle name="Normal 30 3 2 2 8 3" xfId="21493"/>
    <cellStyle name="Normal 4 2 2 2 8 3" xfId="21494"/>
    <cellStyle name="Normal 40 2 2 2 8 3" xfId="21495"/>
    <cellStyle name="Normal 41 2 2 2 8 3" xfId="21496"/>
    <cellStyle name="Normal 42 2 2 2 8 3" xfId="21497"/>
    <cellStyle name="Normal 43 2 2 2 8 3" xfId="21498"/>
    <cellStyle name="Normal 44 2 2 2 8 3" xfId="21499"/>
    <cellStyle name="Normal 45 2 2 2 8 3" xfId="21500"/>
    <cellStyle name="Normal 46 2 2 2 8 3" xfId="21501"/>
    <cellStyle name="Normal 47 2 2 2 8 3" xfId="21502"/>
    <cellStyle name="Normal 51 2 2 8 3" xfId="21503"/>
    <cellStyle name="Normal 52 2 2 8 3" xfId="21504"/>
    <cellStyle name="Normal 53 2 2 8 3" xfId="21505"/>
    <cellStyle name="Normal 55 2 2 8 3" xfId="21506"/>
    <cellStyle name="Normal 56 2 2 8 3" xfId="21507"/>
    <cellStyle name="Normal 57 2 2 8 3" xfId="21508"/>
    <cellStyle name="Normal 6 2 3 2 2 8 3" xfId="21509"/>
    <cellStyle name="Normal 6 3 2 2 8 3" xfId="21510"/>
    <cellStyle name="Normal 60 2 2 8 3" xfId="21511"/>
    <cellStyle name="Normal 64 2 2 8 3" xfId="21512"/>
    <cellStyle name="Normal 65 2 2 8 3" xfId="21513"/>
    <cellStyle name="Normal 66 2 2 8 3" xfId="21514"/>
    <cellStyle name="Normal 67 2 2 8 3" xfId="21515"/>
    <cellStyle name="Normal 7 6 2 2 8 3" xfId="21516"/>
    <cellStyle name="Normal 71 2 2 8 3" xfId="21517"/>
    <cellStyle name="Normal 72 2 2 8 3" xfId="21518"/>
    <cellStyle name="Normal 73 2 2 8 3" xfId="21519"/>
    <cellStyle name="Normal 74 2 2 8 3" xfId="21520"/>
    <cellStyle name="Normal 76 2 2 8 3" xfId="21521"/>
    <cellStyle name="Normal 8 3 2 2 8 3" xfId="21522"/>
    <cellStyle name="Normal 81 2 2 8 3" xfId="21523"/>
    <cellStyle name="Normal 78 4 7 3" xfId="21524"/>
    <cellStyle name="Normal 5 3 4 7 3" xfId="21525"/>
    <cellStyle name="Normal 80 4 7 3" xfId="21526"/>
    <cellStyle name="Normal 79 4 7 3" xfId="21527"/>
    <cellStyle name="Normal 6 8 4 7 3" xfId="21528"/>
    <cellStyle name="Normal 5 2 4 7 3" xfId="21529"/>
    <cellStyle name="Normal 6 2 9 7 3" xfId="21530"/>
    <cellStyle name="Comma 2 2 3 4 7 3" xfId="21531"/>
    <cellStyle name="Comma 2 3 6 4 7 3" xfId="21532"/>
    <cellStyle name="Normal 18 2 4 7 3" xfId="21533"/>
    <cellStyle name="Normal 19 2 4 7 3" xfId="21534"/>
    <cellStyle name="Normal 2 2 3 4 7 3" xfId="21535"/>
    <cellStyle name="Normal 2 3 6 4 7 3" xfId="21536"/>
    <cellStyle name="Normal 2 3 2 4 7 3" xfId="21537"/>
    <cellStyle name="Normal 2 3 4 4 7 3" xfId="21538"/>
    <cellStyle name="Normal 2 3 5 4 7 3" xfId="21539"/>
    <cellStyle name="Normal 2 4 2 4 7 3" xfId="21540"/>
    <cellStyle name="Normal 2 5 4 7 3" xfId="21541"/>
    <cellStyle name="Normal 28 3 4 7 3" xfId="21542"/>
    <cellStyle name="Normal 3 2 2 4 7 3" xfId="21543"/>
    <cellStyle name="Normal 3 3 4 7 3" xfId="21544"/>
    <cellStyle name="Normal 30 3 4 7 3" xfId="21545"/>
    <cellStyle name="Normal 4 2 4 7 3" xfId="21546"/>
    <cellStyle name="Normal 40 2 4 7 3" xfId="21547"/>
    <cellStyle name="Normal 41 2 4 7 3" xfId="21548"/>
    <cellStyle name="Normal 42 2 4 7 3" xfId="21549"/>
    <cellStyle name="Normal 43 2 4 7 3" xfId="21550"/>
    <cellStyle name="Normal 44 2 4 7 3" xfId="21551"/>
    <cellStyle name="Normal 45 2 4 7 3" xfId="21552"/>
    <cellStyle name="Normal 46 2 4 7 3" xfId="21553"/>
    <cellStyle name="Normal 47 2 4 7 3" xfId="21554"/>
    <cellStyle name="Normal 51 4 7 3" xfId="21555"/>
    <cellStyle name="Normal 52 4 7 3" xfId="21556"/>
    <cellStyle name="Normal 53 4 7 3" xfId="21557"/>
    <cellStyle name="Normal 55 4 7 3" xfId="21558"/>
    <cellStyle name="Normal 56 4 7 3" xfId="21559"/>
    <cellStyle name="Normal 57 4 7 3" xfId="21560"/>
    <cellStyle name="Normal 6 2 3 4 7 3" xfId="21561"/>
    <cellStyle name="Normal 6 3 4 7 3" xfId="21562"/>
    <cellStyle name="Normal 60 4 7 3" xfId="21563"/>
    <cellStyle name="Normal 64 4 7 3" xfId="21564"/>
    <cellStyle name="Normal 65 4 7 3" xfId="21565"/>
    <cellStyle name="Normal 66 4 7 3" xfId="21566"/>
    <cellStyle name="Normal 67 4 7 3" xfId="21567"/>
    <cellStyle name="Normal 7 6 4 7 3" xfId="21568"/>
    <cellStyle name="Normal 71 4 7 3" xfId="21569"/>
    <cellStyle name="Normal 72 4 7 3" xfId="21570"/>
    <cellStyle name="Normal 73 4 7 3" xfId="21571"/>
    <cellStyle name="Normal 74 4 7 3" xfId="21572"/>
    <cellStyle name="Normal 76 4 7 3" xfId="21573"/>
    <cellStyle name="Normal 8 3 4 7 3" xfId="21574"/>
    <cellStyle name="Normal 81 4 7 3" xfId="21575"/>
    <cellStyle name="Normal 78 2 3 7 3" xfId="21576"/>
    <cellStyle name="Normal 5 3 2 3 7 3" xfId="21577"/>
    <cellStyle name="Normal 80 2 3 7 3" xfId="21578"/>
    <cellStyle name="Normal 79 2 3 7 3" xfId="21579"/>
    <cellStyle name="Normal 6 8 2 3 7 3" xfId="21580"/>
    <cellStyle name="Normal 5 2 2 3 7 3" xfId="21581"/>
    <cellStyle name="Normal 6 2 7 3 7 3" xfId="21582"/>
    <cellStyle name="Comma 2 2 3 2 3 7 3" xfId="21583"/>
    <cellStyle name="Comma 2 3 6 2 3 7 3" xfId="21584"/>
    <cellStyle name="Normal 18 2 2 3 7 3" xfId="21585"/>
    <cellStyle name="Normal 19 2 2 3 7 3" xfId="21586"/>
    <cellStyle name="Normal 2 2 3 2 3 7 3" xfId="21587"/>
    <cellStyle name="Normal 2 3 6 2 3 7 3" xfId="21588"/>
    <cellStyle name="Normal 2 3 2 2 3 7 3" xfId="21589"/>
    <cellStyle name="Normal 2 3 4 2 3 7 3" xfId="21590"/>
    <cellStyle name="Normal 2 3 5 2 3 7 3" xfId="21591"/>
    <cellStyle name="Normal 2 4 2 2 3 7 3" xfId="21592"/>
    <cellStyle name="Normal 2 5 2 3 7 3" xfId="21593"/>
    <cellStyle name="Normal 28 3 2 3 7 3" xfId="21594"/>
    <cellStyle name="Normal 3 2 2 2 3 7 3" xfId="21595"/>
    <cellStyle name="Normal 3 3 2 3 7 3" xfId="21596"/>
    <cellStyle name="Normal 30 3 2 3 7 3" xfId="21597"/>
    <cellStyle name="Normal 4 2 2 3 7 3" xfId="21598"/>
    <cellStyle name="Normal 40 2 2 3 7 3" xfId="21599"/>
    <cellStyle name="Normal 41 2 2 3 7 3" xfId="21600"/>
    <cellStyle name="Normal 42 2 2 3 7 3" xfId="21601"/>
    <cellStyle name="Normal 43 2 2 3 7 3" xfId="21602"/>
    <cellStyle name="Normal 44 2 2 3 7 3" xfId="21603"/>
    <cellStyle name="Normal 45 2 2 3 7 3" xfId="21604"/>
    <cellStyle name="Normal 46 2 2 3 7 3" xfId="21605"/>
    <cellStyle name="Normal 47 2 2 3 7 3" xfId="21606"/>
    <cellStyle name="Normal 51 2 3 7 3" xfId="21607"/>
    <cellStyle name="Normal 52 2 3 7 3" xfId="21608"/>
    <cellStyle name="Normal 53 2 3 7 3" xfId="21609"/>
    <cellStyle name="Normal 55 2 3 7 3" xfId="21610"/>
    <cellStyle name="Normal 56 2 3 7 3" xfId="21611"/>
    <cellStyle name="Normal 57 2 3 7 3" xfId="21612"/>
    <cellStyle name="Normal 6 2 3 2 3 7 3" xfId="21613"/>
    <cellStyle name="Normal 6 3 2 3 7 3" xfId="21614"/>
    <cellStyle name="Normal 60 2 3 7 3" xfId="21615"/>
    <cellStyle name="Normal 64 2 3 7 3" xfId="21616"/>
    <cellStyle name="Normal 65 2 3 7 3" xfId="21617"/>
    <cellStyle name="Normal 66 2 3 7 3" xfId="21618"/>
    <cellStyle name="Normal 67 2 3 7 3" xfId="21619"/>
    <cellStyle name="Normal 7 6 2 3 7 3" xfId="21620"/>
    <cellStyle name="Normal 71 2 3 7 3" xfId="21621"/>
    <cellStyle name="Normal 72 2 3 7 3" xfId="21622"/>
    <cellStyle name="Normal 73 2 3 7 3" xfId="21623"/>
    <cellStyle name="Normal 74 2 3 7 3" xfId="21624"/>
    <cellStyle name="Normal 76 2 3 7 3" xfId="21625"/>
    <cellStyle name="Normal 8 3 2 3 7 3" xfId="21626"/>
    <cellStyle name="Normal 81 2 3 7 3" xfId="21627"/>
    <cellStyle name="Normal 78 3 2 7 3" xfId="21628"/>
    <cellStyle name="Normal 5 3 3 2 7 3" xfId="21629"/>
    <cellStyle name="Normal 80 3 2 7 3" xfId="21630"/>
    <cellStyle name="Normal 79 3 2 7 3" xfId="21631"/>
    <cellStyle name="Normal 6 8 3 2 7 3" xfId="21632"/>
    <cellStyle name="Normal 5 2 3 2 7 3" xfId="21633"/>
    <cellStyle name="Normal 6 2 8 2 7 3" xfId="21634"/>
    <cellStyle name="Comma 2 2 3 3 2 7 3" xfId="21635"/>
    <cellStyle name="Comma 2 3 6 3 2 7 3" xfId="21636"/>
    <cellStyle name="Normal 18 2 3 2 7 3" xfId="21637"/>
    <cellStyle name="Normal 19 2 3 2 7 3" xfId="21638"/>
    <cellStyle name="Normal 2 2 3 3 2 7 3" xfId="21639"/>
    <cellStyle name="Normal 2 3 6 3 2 7 3" xfId="21640"/>
    <cellStyle name="Normal 2 3 2 3 2 7 3" xfId="21641"/>
    <cellStyle name="Normal 2 3 4 3 2 7 3" xfId="21642"/>
    <cellStyle name="Normal 2 3 5 3 2 7 3" xfId="21643"/>
    <cellStyle name="Normal 2 4 2 3 2 7 3" xfId="21644"/>
    <cellStyle name="Normal 2 5 3 2 7 3" xfId="21645"/>
    <cellStyle name="Normal 28 3 3 2 7 3" xfId="21646"/>
    <cellStyle name="Normal 3 2 2 3 2 7 3" xfId="21647"/>
    <cellStyle name="Normal 3 3 3 2 7 3" xfId="21648"/>
    <cellStyle name="Normal 30 3 3 2 7 3" xfId="21649"/>
    <cellStyle name="Normal 4 2 3 2 7 3" xfId="21650"/>
    <cellStyle name="Normal 40 2 3 2 7 3" xfId="21651"/>
    <cellStyle name="Normal 41 2 3 2 7 3" xfId="21652"/>
    <cellStyle name="Normal 42 2 3 2 7 3" xfId="21653"/>
    <cellStyle name="Normal 43 2 3 2 7 3" xfId="21654"/>
    <cellStyle name="Normal 44 2 3 2 7 3" xfId="21655"/>
    <cellStyle name="Normal 45 2 3 2 7 3" xfId="21656"/>
    <cellStyle name="Normal 46 2 3 2 7 3" xfId="21657"/>
    <cellStyle name="Normal 47 2 3 2 7 3" xfId="21658"/>
    <cellStyle name="Normal 51 3 2 7 3" xfId="21659"/>
    <cellStyle name="Normal 52 3 2 7 3" xfId="21660"/>
    <cellStyle name="Normal 53 3 2 7 3" xfId="21661"/>
    <cellStyle name="Normal 55 3 2 7 3" xfId="21662"/>
    <cellStyle name="Normal 56 3 2 7 3" xfId="21663"/>
    <cellStyle name="Normal 57 3 2 7 3" xfId="21664"/>
    <cellStyle name="Normal 6 2 3 3 2 7 3" xfId="21665"/>
    <cellStyle name="Normal 6 3 3 2 7 3" xfId="21666"/>
    <cellStyle name="Normal 60 3 2 7 3" xfId="21667"/>
    <cellStyle name="Normal 64 3 2 7 3" xfId="21668"/>
    <cellStyle name="Normal 65 3 2 7 3" xfId="21669"/>
    <cellStyle name="Normal 66 3 2 7 3" xfId="21670"/>
    <cellStyle name="Normal 67 3 2 7 3" xfId="21671"/>
    <cellStyle name="Normal 7 6 3 2 7 3" xfId="21672"/>
    <cellStyle name="Normal 71 3 2 7 3" xfId="21673"/>
    <cellStyle name="Normal 72 3 2 7 3" xfId="21674"/>
    <cellStyle name="Normal 73 3 2 7 3" xfId="21675"/>
    <cellStyle name="Normal 74 3 2 7 3" xfId="21676"/>
    <cellStyle name="Normal 76 3 2 7 3" xfId="21677"/>
    <cellStyle name="Normal 8 3 3 2 7 3" xfId="21678"/>
    <cellStyle name="Normal 81 3 2 7 3" xfId="21679"/>
    <cellStyle name="Normal 78 2 2 2 7 3" xfId="21680"/>
    <cellStyle name="Normal 5 3 2 2 2 7 3" xfId="21681"/>
    <cellStyle name="Normal 80 2 2 2 7 3" xfId="21682"/>
    <cellStyle name="Normal 79 2 2 2 7 3" xfId="21683"/>
    <cellStyle name="Normal 6 8 2 2 2 7 3" xfId="21684"/>
    <cellStyle name="Normal 5 2 2 2 2 7 3" xfId="21685"/>
    <cellStyle name="Normal 6 2 7 2 2 7 3" xfId="21686"/>
    <cellStyle name="Comma 2 2 3 2 2 2 7 3" xfId="21687"/>
    <cellStyle name="Comma 2 3 6 2 2 2 7 3" xfId="21688"/>
    <cellStyle name="Normal 18 2 2 2 2 7 3" xfId="21689"/>
    <cellStyle name="Normal 19 2 2 2 2 7 3" xfId="21690"/>
    <cellStyle name="Normal 2 2 3 2 2 2 7 3" xfId="21691"/>
    <cellStyle name="Normal 2 3 6 2 2 2 7 3" xfId="21692"/>
    <cellStyle name="Normal 2 3 2 2 2 2 7 3" xfId="21693"/>
    <cellStyle name="Normal 2 3 4 2 2 2 7 3" xfId="21694"/>
    <cellStyle name="Normal 2 3 5 2 2 2 7 3" xfId="21695"/>
    <cellStyle name="Normal 2 4 2 2 2 2 7 3" xfId="21696"/>
    <cellStyle name="Normal 2 5 2 2 2 7 3" xfId="21697"/>
    <cellStyle name="Normal 28 3 2 2 2 7 3" xfId="21698"/>
    <cellStyle name="Normal 3 2 2 2 2 2 7 3" xfId="21699"/>
    <cellStyle name="Normal 3 3 2 2 2 7 3" xfId="21700"/>
    <cellStyle name="Normal 30 3 2 2 2 7 3" xfId="21701"/>
    <cellStyle name="Normal 4 2 2 2 2 7 3" xfId="21702"/>
    <cellStyle name="Normal 40 2 2 2 2 7 3" xfId="21703"/>
    <cellStyle name="Normal 41 2 2 2 2 7 3" xfId="21704"/>
    <cellStyle name="Normal 42 2 2 2 2 7 3" xfId="21705"/>
    <cellStyle name="Normal 43 2 2 2 2 7 3" xfId="21706"/>
    <cellStyle name="Normal 44 2 2 2 2 7 3" xfId="21707"/>
    <cellStyle name="Normal 45 2 2 2 2 7 3" xfId="21708"/>
    <cellStyle name="Normal 46 2 2 2 2 7 3" xfId="21709"/>
    <cellStyle name="Normal 47 2 2 2 2 7 3" xfId="21710"/>
    <cellStyle name="Normal 51 2 2 2 7 3" xfId="21711"/>
    <cellStyle name="Normal 52 2 2 2 7 3" xfId="21712"/>
    <cellStyle name="Normal 53 2 2 2 7 3" xfId="21713"/>
    <cellStyle name="Normal 55 2 2 2 7 3" xfId="21714"/>
    <cellStyle name="Normal 56 2 2 2 7 3" xfId="21715"/>
    <cellStyle name="Normal 57 2 2 2 7 3" xfId="21716"/>
    <cellStyle name="Normal 6 2 3 2 2 2 7 3" xfId="21717"/>
    <cellStyle name="Normal 6 3 2 2 2 7 3" xfId="21718"/>
    <cellStyle name="Normal 60 2 2 2 7 3" xfId="21719"/>
    <cellStyle name="Normal 64 2 2 2 7 3" xfId="21720"/>
    <cellStyle name="Normal 65 2 2 2 7 3" xfId="21721"/>
    <cellStyle name="Normal 66 2 2 2 7 3" xfId="21722"/>
    <cellStyle name="Normal 67 2 2 2 7 3" xfId="21723"/>
    <cellStyle name="Normal 7 6 2 2 2 7 3" xfId="21724"/>
    <cellStyle name="Normal 71 2 2 2 7 3" xfId="21725"/>
    <cellStyle name="Normal 72 2 2 2 7 3" xfId="21726"/>
    <cellStyle name="Normal 73 2 2 2 7 3" xfId="21727"/>
    <cellStyle name="Normal 74 2 2 2 7 3" xfId="21728"/>
    <cellStyle name="Normal 76 2 2 2 7 3" xfId="21729"/>
    <cellStyle name="Normal 8 3 2 2 2 7 3" xfId="21730"/>
    <cellStyle name="Normal 81 2 2 2 7 3" xfId="21731"/>
    <cellStyle name="Normal 90 6 3" xfId="21732"/>
    <cellStyle name="Normal 78 5 6 3" xfId="21733"/>
    <cellStyle name="Normal 91 6 3" xfId="21734"/>
    <cellStyle name="Normal 5 3 5 6 3" xfId="21735"/>
    <cellStyle name="Normal 80 5 6 3" xfId="21736"/>
    <cellStyle name="Normal 79 5 6 3" xfId="21737"/>
    <cellStyle name="Normal 6 8 5 6 3" xfId="21738"/>
    <cellStyle name="Normal 5 2 5 6 3" xfId="21739"/>
    <cellStyle name="Normal 6 2 10 6 3" xfId="21740"/>
    <cellStyle name="Comma 2 2 3 5 6 3" xfId="21741"/>
    <cellStyle name="Comma 2 3 6 5 6 3" xfId="21742"/>
    <cellStyle name="Normal 18 2 5 6 3" xfId="21743"/>
    <cellStyle name="Normal 19 2 5 6 3" xfId="21744"/>
    <cellStyle name="Normal 2 2 3 5 6 3" xfId="21745"/>
    <cellStyle name="Normal 2 3 6 5 6 3" xfId="21746"/>
    <cellStyle name="Normal 2 3 2 5 6 3" xfId="21747"/>
    <cellStyle name="Normal 2 3 4 5 6 3" xfId="21748"/>
    <cellStyle name="Normal 2 3 5 5 6 3" xfId="21749"/>
    <cellStyle name="Normal 2 4 2 5 6 3" xfId="21750"/>
    <cellStyle name="Normal 2 5 5 6 3" xfId="21751"/>
    <cellStyle name="Normal 28 3 5 6 3" xfId="21752"/>
    <cellStyle name="Normal 3 2 2 5 6 3" xfId="21753"/>
    <cellStyle name="Normal 3 3 5 6 3" xfId="21754"/>
    <cellStyle name="Normal 30 3 5 6 3" xfId="21755"/>
    <cellStyle name="Normal 4 2 5 6 3" xfId="21756"/>
    <cellStyle name="Normal 40 2 5 6 3" xfId="21757"/>
    <cellStyle name="Normal 41 2 5 6 3" xfId="21758"/>
    <cellStyle name="Normal 42 2 5 6 3" xfId="21759"/>
    <cellStyle name="Normal 43 2 5 6 3" xfId="21760"/>
    <cellStyle name="Normal 44 2 5 6 3" xfId="21761"/>
    <cellStyle name="Normal 45 2 5 6 3" xfId="21762"/>
    <cellStyle name="Normal 46 2 5 6 3" xfId="21763"/>
    <cellStyle name="Normal 47 2 5 6 3" xfId="21764"/>
    <cellStyle name="Normal 51 5 6 3" xfId="21765"/>
    <cellStyle name="Normal 52 5 6 3" xfId="21766"/>
    <cellStyle name="Normal 53 5 6 3" xfId="21767"/>
    <cellStyle name="Normal 55 5 6 3" xfId="21768"/>
    <cellStyle name="Normal 56 5 6 3" xfId="21769"/>
    <cellStyle name="Normal 57 5 6 3" xfId="21770"/>
    <cellStyle name="Normal 6 2 3 5 6 3" xfId="21771"/>
    <cellStyle name="Normal 6 3 5 6 3" xfId="21772"/>
    <cellStyle name="Normal 60 5 6 3" xfId="21773"/>
    <cellStyle name="Normal 64 5 6 3" xfId="21774"/>
    <cellStyle name="Normal 65 5 6 3" xfId="21775"/>
    <cellStyle name="Normal 66 5 6 3" xfId="21776"/>
    <cellStyle name="Normal 67 5 6 3" xfId="21777"/>
    <cellStyle name="Normal 7 6 5 6 3" xfId="21778"/>
    <cellStyle name="Normal 71 5 6 3" xfId="21779"/>
    <cellStyle name="Normal 72 5 6 3" xfId="21780"/>
    <cellStyle name="Normal 73 5 6 3" xfId="21781"/>
    <cellStyle name="Normal 74 5 6 3" xfId="21782"/>
    <cellStyle name="Normal 76 5 6 3" xfId="21783"/>
    <cellStyle name="Normal 8 3 5 6 3" xfId="21784"/>
    <cellStyle name="Normal 81 5 6 3" xfId="21785"/>
    <cellStyle name="Normal 78 2 4 6 3" xfId="21786"/>
    <cellStyle name="Normal 5 3 2 4 6 3" xfId="21787"/>
    <cellStyle name="Normal 80 2 4 6 3" xfId="21788"/>
    <cellStyle name="Normal 79 2 4 6 3" xfId="21789"/>
    <cellStyle name="Normal 6 8 2 4 6 3" xfId="21790"/>
    <cellStyle name="Normal 5 2 2 4 6 3" xfId="21791"/>
    <cellStyle name="Normal 6 2 7 4 6 3" xfId="21792"/>
    <cellStyle name="Comma 2 2 3 2 4 6 3" xfId="21793"/>
    <cellStyle name="Comma 2 3 6 2 4 6 3" xfId="21794"/>
    <cellStyle name="Normal 18 2 2 4 6 3" xfId="21795"/>
    <cellStyle name="Normal 19 2 2 4 6 3" xfId="21796"/>
    <cellStyle name="Normal 2 2 3 2 4 6 3" xfId="21797"/>
    <cellStyle name="Normal 2 3 6 2 4 6 3" xfId="21798"/>
    <cellStyle name="Normal 2 3 2 2 4 6 3" xfId="21799"/>
    <cellStyle name="Normal 2 3 4 2 4 6 3" xfId="21800"/>
    <cellStyle name="Normal 2 3 5 2 4 6 3" xfId="21801"/>
    <cellStyle name="Normal 2 4 2 2 4 6 3" xfId="21802"/>
    <cellStyle name="Normal 2 5 2 4 6 3" xfId="21803"/>
    <cellStyle name="Normal 28 3 2 4 6 3" xfId="21804"/>
    <cellStyle name="Normal 3 2 2 2 4 6 3" xfId="21805"/>
    <cellStyle name="Normal 3 3 2 4 6 3" xfId="21806"/>
    <cellStyle name="Normal 30 3 2 4 6 3" xfId="21807"/>
    <cellStyle name="Normal 4 2 2 4 6 3" xfId="21808"/>
    <cellStyle name="Normal 40 2 2 4 6 3" xfId="21809"/>
    <cellStyle name="Normal 41 2 2 4 6 3" xfId="21810"/>
    <cellStyle name="Normal 42 2 2 4 6 3" xfId="21811"/>
    <cellStyle name="Normal 43 2 2 4 6 3" xfId="21812"/>
    <cellStyle name="Normal 44 2 2 4 6 3" xfId="21813"/>
    <cellStyle name="Normal 45 2 2 4 6 3" xfId="21814"/>
    <cellStyle name="Normal 46 2 2 4 6 3" xfId="21815"/>
    <cellStyle name="Normal 47 2 2 4 6 3" xfId="21816"/>
    <cellStyle name="Normal 51 2 4 6 3" xfId="21817"/>
    <cellStyle name="Normal 52 2 4 6 3" xfId="21818"/>
    <cellStyle name="Normal 53 2 4 6 3" xfId="21819"/>
    <cellStyle name="Normal 55 2 4 6 3" xfId="21820"/>
    <cellStyle name="Normal 56 2 4 6 3" xfId="21821"/>
    <cellStyle name="Normal 57 2 4 6 3" xfId="21822"/>
    <cellStyle name="Normal 6 2 3 2 4 6 3" xfId="21823"/>
    <cellStyle name="Normal 6 3 2 4 6 3" xfId="21824"/>
    <cellStyle name="Normal 60 2 4 6 3" xfId="21825"/>
    <cellStyle name="Normal 64 2 4 6 3" xfId="21826"/>
    <cellStyle name="Normal 65 2 4 6 3" xfId="21827"/>
    <cellStyle name="Normal 66 2 4 6 3" xfId="21828"/>
    <cellStyle name="Normal 67 2 4 6 3" xfId="21829"/>
    <cellStyle name="Normal 7 6 2 4 6 3" xfId="21830"/>
    <cellStyle name="Normal 71 2 4 6 3" xfId="21831"/>
    <cellStyle name="Normal 72 2 4 6 3" xfId="21832"/>
    <cellStyle name="Normal 73 2 4 6 3" xfId="21833"/>
    <cellStyle name="Normal 74 2 4 6 3" xfId="21834"/>
    <cellStyle name="Normal 76 2 4 6 3" xfId="21835"/>
    <cellStyle name="Normal 8 3 2 4 6 3" xfId="21836"/>
    <cellStyle name="Normal 81 2 4 6 3" xfId="21837"/>
    <cellStyle name="Normal 78 3 3 6 3" xfId="21838"/>
    <cellStyle name="Normal 5 3 3 3 6 3" xfId="21839"/>
    <cellStyle name="Normal 80 3 3 6 3" xfId="21840"/>
    <cellStyle name="Normal 79 3 3 6 3" xfId="21841"/>
    <cellStyle name="Normal 6 8 3 3 6 3" xfId="21842"/>
    <cellStyle name="Normal 5 2 3 3 6 3" xfId="21843"/>
    <cellStyle name="Normal 6 2 8 3 6 3" xfId="21844"/>
    <cellStyle name="Comma 2 2 3 3 3 6 3" xfId="21845"/>
    <cellStyle name="Comma 2 3 6 3 3 6 3" xfId="21846"/>
    <cellStyle name="Normal 18 2 3 3 6 3" xfId="21847"/>
    <cellStyle name="Normal 19 2 3 3 6 3" xfId="21848"/>
    <cellStyle name="Normal 2 2 3 3 3 6 3" xfId="21849"/>
    <cellStyle name="Normal 2 3 6 3 3 6 3" xfId="21850"/>
    <cellStyle name="Normal 2 3 2 3 3 6 3" xfId="21851"/>
    <cellStyle name="Normal 2 3 4 3 3 6 3" xfId="21852"/>
    <cellStyle name="Normal 2 3 5 3 3 6 3" xfId="21853"/>
    <cellStyle name="Normal 2 4 2 3 3 6 3" xfId="21854"/>
    <cellStyle name="Normal 2 5 3 3 6 3" xfId="21855"/>
    <cellStyle name="Normal 28 3 3 3 6 3" xfId="21856"/>
    <cellStyle name="Normal 3 2 2 3 3 6 3" xfId="21857"/>
    <cellStyle name="Normal 3 3 3 3 6 3" xfId="21858"/>
    <cellStyle name="Normal 30 3 3 3 6 3" xfId="21859"/>
    <cellStyle name="Normal 4 2 3 3 6 3" xfId="21860"/>
    <cellStyle name="Normal 40 2 3 3 6 3" xfId="21861"/>
    <cellStyle name="Normal 41 2 3 3 6 3" xfId="21862"/>
    <cellStyle name="Normal 42 2 3 3 6 3" xfId="21863"/>
    <cellStyle name="Normal 43 2 3 3 6 3" xfId="21864"/>
    <cellStyle name="Normal 44 2 3 3 6 3" xfId="21865"/>
    <cellStyle name="Normal 45 2 3 3 6 3" xfId="21866"/>
    <cellStyle name="Normal 46 2 3 3 6 3" xfId="21867"/>
    <cellStyle name="Normal 47 2 3 3 6 3" xfId="21868"/>
    <cellStyle name="Normal 51 3 3 6 3" xfId="21869"/>
    <cellStyle name="Normal 52 3 3 6 3" xfId="21870"/>
    <cellStyle name="Normal 53 3 3 6 3" xfId="21871"/>
    <cellStyle name="Normal 55 3 3 6 3" xfId="21872"/>
    <cellStyle name="Normal 56 3 3 6 3" xfId="21873"/>
    <cellStyle name="Normal 57 3 3 6 3" xfId="21874"/>
    <cellStyle name="Normal 6 2 3 3 3 6 3" xfId="21875"/>
    <cellStyle name="Normal 6 3 3 3 6 3" xfId="21876"/>
    <cellStyle name="Normal 60 3 3 6 3" xfId="21877"/>
    <cellStyle name="Normal 64 3 3 6 3" xfId="21878"/>
    <cellStyle name="Normal 65 3 3 6 3" xfId="21879"/>
    <cellStyle name="Normal 66 3 3 6 3" xfId="21880"/>
    <cellStyle name="Normal 67 3 3 6 3" xfId="21881"/>
    <cellStyle name="Normal 7 6 3 3 6 3" xfId="21882"/>
    <cellStyle name="Normal 71 3 3 6 3" xfId="21883"/>
    <cellStyle name="Normal 72 3 3 6 3" xfId="21884"/>
    <cellStyle name="Normal 73 3 3 6 3" xfId="21885"/>
    <cellStyle name="Normal 74 3 3 6 3" xfId="21886"/>
    <cellStyle name="Normal 76 3 3 6 3" xfId="21887"/>
    <cellStyle name="Normal 8 3 3 3 6 3" xfId="21888"/>
    <cellStyle name="Normal 81 3 3 6 3" xfId="21889"/>
    <cellStyle name="Normal 78 2 2 3 6 3" xfId="21890"/>
    <cellStyle name="Normal 5 3 2 2 3 6 3" xfId="21891"/>
    <cellStyle name="Normal 80 2 2 3 6 3" xfId="21892"/>
    <cellStyle name="Normal 79 2 2 3 6 3" xfId="21893"/>
    <cellStyle name="Normal 6 8 2 2 3 6 3" xfId="21894"/>
    <cellStyle name="Normal 5 2 2 2 3 6 3" xfId="21895"/>
    <cellStyle name="Normal 6 2 7 2 3 6 3" xfId="21896"/>
    <cellStyle name="Comma 2 2 3 2 2 3 6 3" xfId="21897"/>
    <cellStyle name="Comma 2 3 6 2 2 3 6 3" xfId="21898"/>
    <cellStyle name="Normal 18 2 2 2 3 6 3" xfId="21899"/>
    <cellStyle name="Normal 19 2 2 2 3 6 3" xfId="21900"/>
    <cellStyle name="Normal 2 2 3 2 2 3 6 3" xfId="21901"/>
    <cellStyle name="Normal 2 3 6 2 2 3 6 3" xfId="21902"/>
    <cellStyle name="Normal 2 3 2 2 2 3 6 3" xfId="21903"/>
    <cellStyle name="Normal 2 3 4 2 2 3 6 3" xfId="21904"/>
    <cellStyle name="Normal 2 3 5 2 2 3 6 3" xfId="21905"/>
    <cellStyle name="Normal 2 4 2 2 2 3 6 3" xfId="21906"/>
    <cellStyle name="Normal 2 5 2 2 3 6 3" xfId="21907"/>
    <cellStyle name="Normal 28 3 2 2 3 6 3" xfId="21908"/>
    <cellStyle name="Normal 3 2 2 2 2 3 6 3" xfId="21909"/>
    <cellStyle name="Normal 3 3 2 2 3 6 3" xfId="21910"/>
    <cellStyle name="Normal 30 3 2 2 3 6 3" xfId="21911"/>
    <cellStyle name="Normal 4 2 2 2 3 6 3" xfId="21912"/>
    <cellStyle name="Normal 40 2 2 2 3 6 3" xfId="21913"/>
    <cellStyle name="Normal 41 2 2 2 3 6 3" xfId="21914"/>
    <cellStyle name="Normal 42 2 2 2 3 6 3" xfId="21915"/>
    <cellStyle name="Normal 43 2 2 2 3 6 3" xfId="21916"/>
    <cellStyle name="Normal 44 2 2 2 3 6 3" xfId="21917"/>
    <cellStyle name="Normal 45 2 2 2 3 6 3" xfId="21918"/>
    <cellStyle name="Normal 46 2 2 2 3 6 3" xfId="21919"/>
    <cellStyle name="Normal 47 2 2 2 3 6 3" xfId="21920"/>
    <cellStyle name="Normal 51 2 2 3 6 3" xfId="21921"/>
    <cellStyle name="Normal 52 2 2 3 6 3" xfId="21922"/>
    <cellStyle name="Normal 53 2 2 3 6 3" xfId="21923"/>
    <cellStyle name="Normal 55 2 2 3 6 3" xfId="21924"/>
    <cellStyle name="Normal 56 2 2 3 6 3" xfId="21925"/>
    <cellStyle name="Normal 57 2 2 3 6 3" xfId="21926"/>
    <cellStyle name="Normal 6 2 3 2 2 3 6 3" xfId="21927"/>
    <cellStyle name="Normal 6 3 2 2 3 6 3" xfId="21928"/>
    <cellStyle name="Normal 60 2 2 3 6 3" xfId="21929"/>
    <cellStyle name="Normal 64 2 2 3 6 3" xfId="21930"/>
    <cellStyle name="Normal 65 2 2 3 6 3" xfId="21931"/>
    <cellStyle name="Normal 66 2 2 3 6 3" xfId="21932"/>
    <cellStyle name="Normal 67 2 2 3 6 3" xfId="21933"/>
    <cellStyle name="Normal 7 6 2 2 3 6 3" xfId="21934"/>
    <cellStyle name="Normal 71 2 2 3 6 3" xfId="21935"/>
    <cellStyle name="Normal 72 2 2 3 6 3" xfId="21936"/>
    <cellStyle name="Normal 73 2 2 3 6 3" xfId="21937"/>
    <cellStyle name="Normal 74 2 2 3 6 3" xfId="21938"/>
    <cellStyle name="Normal 76 2 2 3 6 3" xfId="21939"/>
    <cellStyle name="Normal 8 3 2 2 3 6 3" xfId="21940"/>
    <cellStyle name="Normal 81 2 2 3 6 3" xfId="21941"/>
    <cellStyle name="Normal 78 4 2 6 3" xfId="21942"/>
    <cellStyle name="Normal 5 3 4 2 6 3" xfId="21943"/>
    <cellStyle name="Normal 80 4 2 6 3" xfId="21944"/>
    <cellStyle name="Normal 79 4 2 6 3" xfId="21945"/>
    <cellStyle name="Normal 6 8 4 2 6 3" xfId="21946"/>
    <cellStyle name="Normal 5 2 4 2 6 3" xfId="21947"/>
    <cellStyle name="Normal 6 2 9 2 6 3" xfId="21948"/>
    <cellStyle name="Comma 2 2 3 4 2 6 3" xfId="21949"/>
    <cellStyle name="Comma 2 3 6 4 2 6 3" xfId="21950"/>
    <cellStyle name="Normal 18 2 4 2 6 3" xfId="21951"/>
    <cellStyle name="Normal 19 2 4 2 6 3" xfId="21952"/>
    <cellStyle name="Normal 2 2 3 4 2 6 3" xfId="21953"/>
    <cellStyle name="Normal 2 3 6 4 2 6 3" xfId="21954"/>
    <cellStyle name="Normal 2 3 2 4 2 6 3" xfId="21955"/>
    <cellStyle name="Normal 2 3 4 4 2 6 3" xfId="21956"/>
    <cellStyle name="Normal 2 3 5 4 2 6 3" xfId="21957"/>
    <cellStyle name="Normal 2 4 2 4 2 6 3" xfId="21958"/>
    <cellStyle name="Normal 2 5 4 2 6 3" xfId="21959"/>
    <cellStyle name="Normal 28 3 4 2 6 3" xfId="21960"/>
    <cellStyle name="Normal 3 2 2 4 2 6 3" xfId="21961"/>
    <cellStyle name="Normal 3 3 4 2 6 3" xfId="21962"/>
    <cellStyle name="Normal 30 3 4 2 6 3" xfId="21963"/>
    <cellStyle name="Normal 4 2 4 2 6 3" xfId="21964"/>
    <cellStyle name="Normal 40 2 4 2 6 3" xfId="21965"/>
    <cellStyle name="Normal 41 2 4 2 6 3" xfId="21966"/>
    <cellStyle name="Normal 42 2 4 2 6 3" xfId="21967"/>
    <cellStyle name="Normal 43 2 4 2 6 3" xfId="21968"/>
    <cellStyle name="Normal 44 2 4 2 6 3" xfId="21969"/>
    <cellStyle name="Normal 45 2 4 2 6 3" xfId="21970"/>
    <cellStyle name="Normal 46 2 4 2 6 3" xfId="21971"/>
    <cellStyle name="Normal 47 2 4 2 6 3" xfId="21972"/>
    <cellStyle name="Normal 51 4 2 6 3" xfId="21973"/>
    <cellStyle name="Normal 52 4 2 6 3" xfId="21974"/>
    <cellStyle name="Normal 53 4 2 6 3" xfId="21975"/>
    <cellStyle name="Normal 55 4 2 6 3" xfId="21976"/>
    <cellStyle name="Normal 56 4 2 6 3" xfId="21977"/>
    <cellStyle name="Normal 57 4 2 6 3" xfId="21978"/>
    <cellStyle name="Normal 6 2 3 4 2 6 3" xfId="21979"/>
    <cellStyle name="Normal 6 3 4 2 6 3" xfId="21980"/>
    <cellStyle name="Normal 60 4 2 6 3" xfId="21981"/>
    <cellStyle name="Normal 64 4 2 6 3" xfId="21982"/>
    <cellStyle name="Normal 65 4 2 6 3" xfId="21983"/>
    <cellStyle name="Normal 66 4 2 6 3" xfId="21984"/>
    <cellStyle name="Normal 67 4 2 6 3" xfId="21985"/>
    <cellStyle name="Normal 7 6 4 2 6 3" xfId="21986"/>
    <cellStyle name="Normal 71 4 2 6 3" xfId="21987"/>
    <cellStyle name="Normal 72 4 2 6 3" xfId="21988"/>
    <cellStyle name="Normal 73 4 2 6 3" xfId="21989"/>
    <cellStyle name="Normal 74 4 2 6 3" xfId="21990"/>
    <cellStyle name="Normal 76 4 2 6 3" xfId="21991"/>
    <cellStyle name="Normal 8 3 4 2 6 3" xfId="21992"/>
    <cellStyle name="Normal 81 4 2 6 3" xfId="21993"/>
    <cellStyle name="Normal 78 2 3 2 6 3" xfId="21994"/>
    <cellStyle name="Normal 5 3 2 3 2 6 3" xfId="21995"/>
    <cellStyle name="Normal 80 2 3 2 6 3" xfId="21996"/>
    <cellStyle name="Normal 79 2 3 2 6 3" xfId="21997"/>
    <cellStyle name="Normal 6 8 2 3 2 6 3" xfId="21998"/>
    <cellStyle name="Normal 5 2 2 3 2 6 3" xfId="21999"/>
    <cellStyle name="Normal 6 2 7 3 2 6 3" xfId="22000"/>
    <cellStyle name="Comma 2 2 3 2 3 2 6 3" xfId="22001"/>
    <cellStyle name="Comma 2 3 6 2 3 2 6 3" xfId="22002"/>
    <cellStyle name="Normal 18 2 2 3 2 6 3" xfId="22003"/>
    <cellStyle name="Normal 19 2 2 3 2 6 3" xfId="22004"/>
    <cellStyle name="Normal 2 2 3 2 3 2 6 3" xfId="22005"/>
    <cellStyle name="Normal 2 3 6 2 3 2 6 3" xfId="22006"/>
    <cellStyle name="Normal 2 3 2 2 3 2 6 3" xfId="22007"/>
    <cellStyle name="Normal 2 3 4 2 3 2 6 3" xfId="22008"/>
    <cellStyle name="Normal 2 3 5 2 3 2 6 3" xfId="22009"/>
    <cellStyle name="Normal 2 4 2 2 3 2 6 3" xfId="22010"/>
    <cellStyle name="Normal 2 5 2 3 2 6 3" xfId="22011"/>
    <cellStyle name="Normal 28 3 2 3 2 6 3" xfId="22012"/>
    <cellStyle name="Normal 3 2 2 2 3 2 6 3" xfId="22013"/>
    <cellStyle name="Normal 3 3 2 3 2 6 3" xfId="22014"/>
    <cellStyle name="Normal 30 3 2 3 2 6 3" xfId="22015"/>
    <cellStyle name="Normal 4 2 2 3 2 6 3" xfId="22016"/>
    <cellStyle name="Normal 40 2 2 3 2 6 3" xfId="22017"/>
    <cellStyle name="Normal 41 2 2 3 2 6 3" xfId="22018"/>
    <cellStyle name="Normal 42 2 2 3 2 6 3" xfId="22019"/>
    <cellStyle name="Normal 43 2 2 3 2 6 3" xfId="22020"/>
    <cellStyle name="Normal 44 2 2 3 2 6 3" xfId="22021"/>
    <cellStyle name="Normal 45 2 2 3 2 6 3" xfId="22022"/>
    <cellStyle name="Normal 46 2 2 3 2 6 3" xfId="22023"/>
    <cellStyle name="Normal 47 2 2 3 2 6 3" xfId="22024"/>
    <cellStyle name="Normal 51 2 3 2 6 3" xfId="22025"/>
    <cellStyle name="Normal 52 2 3 2 6 3" xfId="22026"/>
    <cellStyle name="Normal 53 2 3 2 6 3" xfId="22027"/>
    <cellStyle name="Normal 55 2 3 2 6 3" xfId="22028"/>
    <cellStyle name="Normal 56 2 3 2 6 3" xfId="22029"/>
    <cellStyle name="Normal 57 2 3 2 6 3" xfId="22030"/>
    <cellStyle name="Normal 6 2 3 2 3 2 6 3" xfId="22031"/>
    <cellStyle name="Normal 6 3 2 3 2 6 3" xfId="22032"/>
    <cellStyle name="Normal 60 2 3 2 6 3" xfId="22033"/>
    <cellStyle name="Normal 64 2 3 2 6 3" xfId="22034"/>
    <cellStyle name="Normal 65 2 3 2 6 3" xfId="22035"/>
    <cellStyle name="Normal 66 2 3 2 6 3" xfId="22036"/>
    <cellStyle name="Normal 67 2 3 2 6 3" xfId="22037"/>
    <cellStyle name="Normal 7 6 2 3 2 6 3" xfId="22038"/>
    <cellStyle name="Normal 71 2 3 2 6 3" xfId="22039"/>
    <cellStyle name="Normal 72 2 3 2 6 3" xfId="22040"/>
    <cellStyle name="Normal 73 2 3 2 6 3" xfId="22041"/>
    <cellStyle name="Normal 74 2 3 2 6 3" xfId="22042"/>
    <cellStyle name="Normal 76 2 3 2 6 3" xfId="22043"/>
    <cellStyle name="Normal 8 3 2 3 2 6 3" xfId="22044"/>
    <cellStyle name="Normal 81 2 3 2 6 3" xfId="22045"/>
    <cellStyle name="Normal 78 3 2 2 6 3" xfId="22046"/>
    <cellStyle name="Normal 5 3 3 2 2 6 3" xfId="22047"/>
    <cellStyle name="Normal 80 3 2 2 6 3" xfId="22048"/>
    <cellStyle name="Normal 79 3 2 2 6 3" xfId="22049"/>
    <cellStyle name="Normal 6 8 3 2 2 6 3" xfId="22050"/>
    <cellStyle name="Normal 5 2 3 2 2 6 3" xfId="22051"/>
    <cellStyle name="Normal 6 2 8 2 2 6 3" xfId="22052"/>
    <cellStyle name="Comma 2 2 3 3 2 2 6 3" xfId="22053"/>
    <cellStyle name="Comma 2 3 6 3 2 2 6 3" xfId="22054"/>
    <cellStyle name="Normal 18 2 3 2 2 6 3" xfId="22055"/>
    <cellStyle name="Normal 19 2 3 2 2 6 3" xfId="22056"/>
    <cellStyle name="Normal 2 2 3 3 2 2 6 3" xfId="22057"/>
    <cellStyle name="Normal 2 3 6 3 2 2 6 3" xfId="22058"/>
    <cellStyle name="Normal 2 3 2 3 2 2 6 3" xfId="22059"/>
    <cellStyle name="Normal 2 3 4 3 2 2 6 3" xfId="22060"/>
    <cellStyle name="Normal 2 3 5 3 2 2 6 3" xfId="22061"/>
    <cellStyle name="Normal 2 4 2 3 2 2 6 3" xfId="22062"/>
    <cellStyle name="Normal 2 5 3 2 2 6 3" xfId="22063"/>
    <cellStyle name="Normal 28 3 3 2 2 6 3" xfId="22064"/>
    <cellStyle name="Normal 3 2 2 3 2 2 6 3" xfId="22065"/>
    <cellStyle name="Normal 3 3 3 2 2 6 3" xfId="22066"/>
    <cellStyle name="Normal 30 3 3 2 2 6 3" xfId="22067"/>
    <cellStyle name="Normal 4 2 3 2 2 6 3" xfId="22068"/>
    <cellStyle name="Normal 40 2 3 2 2 6 3" xfId="22069"/>
    <cellStyle name="Normal 41 2 3 2 2 6 3" xfId="22070"/>
    <cellStyle name="Normal 42 2 3 2 2 6 3" xfId="22071"/>
    <cellStyle name="Normal 43 2 3 2 2 6 3" xfId="22072"/>
    <cellStyle name="Normal 44 2 3 2 2 6 3" xfId="22073"/>
    <cellStyle name="Normal 45 2 3 2 2 6 3" xfId="22074"/>
    <cellStyle name="Normal 46 2 3 2 2 6 3" xfId="22075"/>
    <cellStyle name="Normal 47 2 3 2 2 6 3" xfId="22076"/>
    <cellStyle name="Normal 51 3 2 2 6 3" xfId="22077"/>
    <cellStyle name="Normal 52 3 2 2 6 3" xfId="22078"/>
    <cellStyle name="Normal 53 3 2 2 6 3" xfId="22079"/>
    <cellStyle name="Normal 55 3 2 2 6 3" xfId="22080"/>
    <cellStyle name="Normal 56 3 2 2 6 3" xfId="22081"/>
    <cellStyle name="Normal 57 3 2 2 6 3" xfId="22082"/>
    <cellStyle name="Normal 6 2 3 3 2 2 6 3" xfId="22083"/>
    <cellStyle name="Normal 6 3 3 2 2 6 3" xfId="22084"/>
    <cellStyle name="Normal 60 3 2 2 6 3" xfId="22085"/>
    <cellStyle name="Normal 64 3 2 2 6 3" xfId="22086"/>
    <cellStyle name="Normal 65 3 2 2 6 3" xfId="22087"/>
    <cellStyle name="Normal 66 3 2 2 6 3" xfId="22088"/>
    <cellStyle name="Normal 67 3 2 2 6 3" xfId="22089"/>
    <cellStyle name="Normal 7 6 3 2 2 6 3" xfId="22090"/>
    <cellStyle name="Normal 71 3 2 2 6 3" xfId="22091"/>
    <cellStyle name="Normal 72 3 2 2 6 3" xfId="22092"/>
    <cellStyle name="Normal 73 3 2 2 6 3" xfId="22093"/>
    <cellStyle name="Normal 74 3 2 2 6 3" xfId="22094"/>
    <cellStyle name="Normal 76 3 2 2 6 3" xfId="22095"/>
    <cellStyle name="Normal 8 3 3 2 2 6 3" xfId="22096"/>
    <cellStyle name="Normal 81 3 2 2 6 3" xfId="22097"/>
    <cellStyle name="Normal 78 2 2 2 2 6 3" xfId="22098"/>
    <cellStyle name="Normal 5 3 2 2 2 2 6 3" xfId="22099"/>
    <cellStyle name="Normal 80 2 2 2 2 6 3" xfId="22100"/>
    <cellStyle name="Normal 79 2 2 2 2 6 3" xfId="22101"/>
    <cellStyle name="Normal 6 8 2 2 2 2 6 3" xfId="22102"/>
    <cellStyle name="Normal 5 2 2 2 2 2 6 3" xfId="22103"/>
    <cellStyle name="Normal 6 2 7 2 2 2 6 3" xfId="22104"/>
    <cellStyle name="Comma 2 2 3 2 2 2 2 6 3" xfId="22105"/>
    <cellStyle name="Comma 2 3 6 2 2 2 2 6 3" xfId="22106"/>
    <cellStyle name="Normal 18 2 2 2 2 2 6 3" xfId="22107"/>
    <cellStyle name="Normal 19 2 2 2 2 2 6 3" xfId="22108"/>
    <cellStyle name="Normal 2 2 3 2 2 2 2 6 3" xfId="22109"/>
    <cellStyle name="Normal 2 3 6 2 2 2 2 6 3" xfId="22110"/>
    <cellStyle name="Normal 2 3 2 2 2 2 2 6 3" xfId="22111"/>
    <cellStyle name="Normal 2 3 4 2 2 2 2 6 3" xfId="22112"/>
    <cellStyle name="Normal 2 3 5 2 2 2 2 6 3" xfId="22113"/>
    <cellStyle name="Normal 2 4 2 2 2 2 2 6 3" xfId="22114"/>
    <cellStyle name="Normal 2 5 2 2 2 2 6 3" xfId="22115"/>
    <cellStyle name="Normal 28 3 2 2 2 2 6 3" xfId="22116"/>
    <cellStyle name="Normal 3 2 2 2 2 2 2 6 3" xfId="22117"/>
    <cellStyle name="Normal 3 3 2 2 2 2 6 3" xfId="22118"/>
    <cellStyle name="Normal 30 3 2 2 2 2 6 3" xfId="22119"/>
    <cellStyle name="Normal 4 2 2 2 2 2 6 3" xfId="22120"/>
    <cellStyle name="Normal 40 2 2 2 2 2 6 3" xfId="22121"/>
    <cellStyle name="Normal 41 2 2 2 2 2 6 3" xfId="22122"/>
    <cellStyle name="Normal 42 2 2 2 2 2 6 3" xfId="22123"/>
    <cellStyle name="Normal 43 2 2 2 2 2 6 3" xfId="22124"/>
    <cellStyle name="Normal 44 2 2 2 2 2 6 3" xfId="22125"/>
    <cellStyle name="Normal 45 2 2 2 2 2 6 3" xfId="22126"/>
    <cellStyle name="Normal 46 2 2 2 2 2 6 3" xfId="22127"/>
    <cellStyle name="Normal 47 2 2 2 2 2 6 3" xfId="22128"/>
    <cellStyle name="Normal 51 2 2 2 2 6 3" xfId="22129"/>
    <cellStyle name="Normal 52 2 2 2 2 6 3" xfId="22130"/>
    <cellStyle name="Normal 53 2 2 2 2 6 3" xfId="22131"/>
    <cellStyle name="Normal 55 2 2 2 2 6 3" xfId="22132"/>
    <cellStyle name="Normal 56 2 2 2 2 6 3" xfId="22133"/>
    <cellStyle name="Normal 57 2 2 2 2 6 3" xfId="22134"/>
    <cellStyle name="Normal 6 2 3 2 2 2 2 6 3" xfId="22135"/>
    <cellStyle name="Normal 6 3 2 2 2 2 6 3" xfId="22136"/>
    <cellStyle name="Normal 60 2 2 2 2 6 3" xfId="22137"/>
    <cellStyle name="Normal 64 2 2 2 2 6 3" xfId="22138"/>
    <cellStyle name="Normal 65 2 2 2 2 6 3" xfId="22139"/>
    <cellStyle name="Normal 66 2 2 2 2 6 3" xfId="22140"/>
    <cellStyle name="Normal 67 2 2 2 2 6 3" xfId="22141"/>
    <cellStyle name="Normal 7 6 2 2 2 2 6 3" xfId="22142"/>
    <cellStyle name="Normal 71 2 2 2 2 6 3" xfId="22143"/>
    <cellStyle name="Normal 72 2 2 2 2 6 3" xfId="22144"/>
    <cellStyle name="Normal 73 2 2 2 2 6 3" xfId="22145"/>
    <cellStyle name="Normal 74 2 2 2 2 6 3" xfId="22146"/>
    <cellStyle name="Normal 76 2 2 2 2 6 3" xfId="22147"/>
    <cellStyle name="Normal 8 3 2 2 2 2 6 3" xfId="22148"/>
    <cellStyle name="Normal 81 2 2 2 2 6 3" xfId="22149"/>
    <cellStyle name="Normal 95 5 3" xfId="22150"/>
    <cellStyle name="Normal 78 6 5 3" xfId="22151"/>
    <cellStyle name="Normal 96 5 3" xfId="22152"/>
    <cellStyle name="Normal 5 3 6 5 3" xfId="22153"/>
    <cellStyle name="Normal 80 6 5 3" xfId="22154"/>
    <cellStyle name="Normal 79 6 5 3" xfId="22155"/>
    <cellStyle name="Normal 6 8 6 5 3" xfId="22156"/>
    <cellStyle name="Normal 5 2 6 5 3" xfId="22157"/>
    <cellStyle name="Normal 6 2 11 5 3" xfId="22158"/>
    <cellStyle name="Comma 2 2 3 6 5 3" xfId="22159"/>
    <cellStyle name="Comma 2 3 6 6 5 3" xfId="22160"/>
    <cellStyle name="Normal 18 2 6 5 3" xfId="22161"/>
    <cellStyle name="Normal 19 2 6 5 3" xfId="22162"/>
    <cellStyle name="Normal 2 2 3 6 5 3" xfId="22163"/>
    <cellStyle name="Normal 2 3 6 6 5 3" xfId="22164"/>
    <cellStyle name="Normal 2 3 2 6 5 3" xfId="22165"/>
    <cellStyle name="Normal 2 3 4 6 5 3" xfId="22166"/>
    <cellStyle name="Normal 2 3 5 6 5 3" xfId="22167"/>
    <cellStyle name="Normal 2 4 2 6 5 3" xfId="22168"/>
    <cellStyle name="Normal 2 5 6 5 3" xfId="22169"/>
    <cellStyle name="Normal 28 3 6 5 3" xfId="22170"/>
    <cellStyle name="Normal 3 2 2 6 5 3" xfId="22171"/>
    <cellStyle name="Normal 3 3 6 5 3" xfId="22172"/>
    <cellStyle name="Normal 30 3 6 5 3" xfId="22173"/>
    <cellStyle name="Normal 4 2 6 5 3" xfId="22174"/>
    <cellStyle name="Normal 40 2 6 5 3" xfId="22175"/>
    <cellStyle name="Normal 41 2 6 5 3" xfId="22176"/>
    <cellStyle name="Normal 42 2 6 5 3" xfId="22177"/>
    <cellStyle name="Normal 43 2 6 5 3" xfId="22178"/>
    <cellStyle name="Normal 44 2 6 5 3" xfId="22179"/>
    <cellStyle name="Normal 45 2 6 5 3" xfId="22180"/>
    <cellStyle name="Normal 46 2 6 5 3" xfId="22181"/>
    <cellStyle name="Normal 47 2 6 5 3" xfId="22182"/>
    <cellStyle name="Normal 51 6 5 3" xfId="22183"/>
    <cellStyle name="Normal 52 6 5 3" xfId="22184"/>
    <cellStyle name="Normal 53 6 5 3" xfId="22185"/>
    <cellStyle name="Normal 55 6 5 3" xfId="22186"/>
    <cellStyle name="Normal 56 6 5 3" xfId="22187"/>
    <cellStyle name="Normal 57 6 5 3" xfId="22188"/>
    <cellStyle name="Normal 6 2 3 6 5 3" xfId="22189"/>
    <cellStyle name="Normal 6 3 6 5 3" xfId="22190"/>
    <cellStyle name="Normal 60 6 5 3" xfId="22191"/>
    <cellStyle name="Normal 64 6 5 3" xfId="22192"/>
    <cellStyle name="Normal 65 6 5 3" xfId="22193"/>
    <cellStyle name="Normal 66 6 5 3" xfId="22194"/>
    <cellStyle name="Normal 67 6 5 3" xfId="22195"/>
    <cellStyle name="Normal 7 6 6 5 3" xfId="22196"/>
    <cellStyle name="Normal 71 6 5 3" xfId="22197"/>
    <cellStyle name="Normal 72 6 5 3" xfId="22198"/>
    <cellStyle name="Normal 73 6 5 3" xfId="22199"/>
    <cellStyle name="Normal 74 6 5 3" xfId="22200"/>
    <cellStyle name="Normal 76 6 5 3" xfId="22201"/>
    <cellStyle name="Normal 8 3 6 5 3" xfId="22202"/>
    <cellStyle name="Normal 81 6 5 3" xfId="22203"/>
    <cellStyle name="Normal 78 2 5 5 3" xfId="22204"/>
    <cellStyle name="Normal 5 3 2 5 5 3" xfId="22205"/>
    <cellStyle name="Normal 80 2 5 5 3" xfId="22206"/>
    <cellStyle name="Normal 79 2 5 5 3" xfId="22207"/>
    <cellStyle name="Normal 6 8 2 5 5 3" xfId="22208"/>
    <cellStyle name="Normal 5 2 2 5 5 3" xfId="22209"/>
    <cellStyle name="Normal 6 2 7 5 5 3" xfId="22210"/>
    <cellStyle name="Comma 2 2 3 2 5 5 3" xfId="22211"/>
    <cellStyle name="Comma 2 3 6 2 5 5 3" xfId="22212"/>
    <cellStyle name="Normal 18 2 2 5 5 3" xfId="22213"/>
    <cellStyle name="Normal 19 2 2 5 5 3" xfId="22214"/>
    <cellStyle name="Normal 2 2 3 2 5 5 3" xfId="22215"/>
    <cellStyle name="Normal 2 3 6 2 5 5 3" xfId="22216"/>
    <cellStyle name="Normal 2 3 2 2 5 5 3" xfId="22217"/>
    <cellStyle name="Normal 2 3 4 2 5 5 3" xfId="22218"/>
    <cellStyle name="Normal 2 3 5 2 5 5 3" xfId="22219"/>
    <cellStyle name="Normal 2 4 2 2 5 5 3" xfId="22220"/>
    <cellStyle name="Normal 2 5 2 5 5 3" xfId="22221"/>
    <cellStyle name="Normal 28 3 2 5 5 3" xfId="22222"/>
    <cellStyle name="Normal 3 2 2 2 5 5 3" xfId="22223"/>
    <cellStyle name="Normal 3 3 2 5 5 3" xfId="22224"/>
    <cellStyle name="Normal 30 3 2 5 5 3" xfId="22225"/>
    <cellStyle name="Normal 4 2 2 5 5 3" xfId="22226"/>
    <cellStyle name="Normal 40 2 2 5 5 3" xfId="22227"/>
    <cellStyle name="Normal 41 2 2 5 5 3" xfId="22228"/>
    <cellStyle name="Normal 42 2 2 5 5 3" xfId="22229"/>
    <cellStyle name="Normal 43 2 2 5 5 3" xfId="22230"/>
    <cellStyle name="Normal 44 2 2 5 5 3" xfId="22231"/>
    <cellStyle name="Normal 45 2 2 5 5 3" xfId="22232"/>
    <cellStyle name="Normal 46 2 2 5 5 3" xfId="22233"/>
    <cellStyle name="Normal 47 2 2 5 5 3" xfId="22234"/>
    <cellStyle name="Normal 51 2 5 5 3" xfId="22235"/>
    <cellStyle name="Normal 52 2 5 5 3" xfId="22236"/>
    <cellStyle name="Normal 53 2 5 5 3" xfId="22237"/>
    <cellStyle name="Normal 55 2 5 5 3" xfId="22238"/>
    <cellStyle name="Normal 56 2 5 5 3" xfId="22239"/>
    <cellStyle name="Normal 57 2 5 5 3" xfId="22240"/>
    <cellStyle name="Normal 6 2 3 2 5 5 3" xfId="22241"/>
    <cellStyle name="Normal 6 3 2 5 5 3" xfId="22242"/>
    <cellStyle name="Normal 60 2 5 5 3" xfId="22243"/>
    <cellStyle name="Normal 64 2 5 5 3" xfId="22244"/>
    <cellStyle name="Normal 65 2 5 5 3" xfId="22245"/>
    <cellStyle name="Normal 66 2 5 5 3" xfId="22246"/>
    <cellStyle name="Normal 67 2 5 5 3" xfId="22247"/>
    <cellStyle name="Normal 7 6 2 5 5 3" xfId="22248"/>
    <cellStyle name="Normal 71 2 5 5 3" xfId="22249"/>
    <cellStyle name="Normal 72 2 5 5 3" xfId="22250"/>
    <cellStyle name="Normal 73 2 5 5 3" xfId="22251"/>
    <cellStyle name="Normal 74 2 5 5 3" xfId="22252"/>
    <cellStyle name="Normal 76 2 5 5 3" xfId="22253"/>
    <cellStyle name="Normal 8 3 2 5 5 3" xfId="22254"/>
    <cellStyle name="Normal 81 2 5 5 3" xfId="22255"/>
    <cellStyle name="Normal 78 3 4 5 3" xfId="22256"/>
    <cellStyle name="Normal 5 3 3 4 5 3" xfId="22257"/>
    <cellStyle name="Normal 80 3 4 5 3" xfId="22258"/>
    <cellStyle name="Normal 79 3 4 5 3" xfId="22259"/>
    <cellStyle name="Normal 6 8 3 4 5 3" xfId="22260"/>
    <cellStyle name="Normal 5 2 3 4 5 3" xfId="22261"/>
    <cellStyle name="Normal 6 2 8 4 5 3" xfId="22262"/>
    <cellStyle name="Comma 2 2 3 3 4 5 3" xfId="22263"/>
    <cellStyle name="Comma 2 3 6 3 4 5 3" xfId="22264"/>
    <cellStyle name="Normal 18 2 3 4 5 3" xfId="22265"/>
    <cellStyle name="Normal 19 2 3 4 5 3" xfId="22266"/>
    <cellStyle name="Normal 2 2 3 3 4 5 3" xfId="22267"/>
    <cellStyle name="Normal 2 3 6 3 4 5 3" xfId="22268"/>
    <cellStyle name="Normal 2 3 2 3 4 5 3" xfId="22269"/>
    <cellStyle name="Normal 2 3 4 3 4 5 3" xfId="22270"/>
    <cellStyle name="Normal 2 3 5 3 4 5 3" xfId="22271"/>
    <cellStyle name="Normal 2 4 2 3 4 5 3" xfId="22272"/>
    <cellStyle name="Normal 2 5 3 4 5 3" xfId="22273"/>
    <cellStyle name="Normal 28 3 3 4 5 3" xfId="22274"/>
    <cellStyle name="Normal 3 2 2 3 4 5 3" xfId="22275"/>
    <cellStyle name="Normal 3 3 3 4 5 3" xfId="22276"/>
    <cellStyle name="Normal 30 3 3 4 5 3" xfId="22277"/>
    <cellStyle name="Normal 4 2 3 4 5 3" xfId="22278"/>
    <cellStyle name="Normal 40 2 3 4 5 3" xfId="22279"/>
    <cellStyle name="Normal 41 2 3 4 5 3" xfId="22280"/>
    <cellStyle name="Normal 42 2 3 4 5 3" xfId="22281"/>
    <cellStyle name="Normal 43 2 3 4 5 3" xfId="22282"/>
    <cellStyle name="Normal 44 2 3 4 5 3" xfId="22283"/>
    <cellStyle name="Normal 45 2 3 4 5 3" xfId="22284"/>
    <cellStyle name="Normal 46 2 3 4 5 3" xfId="22285"/>
    <cellStyle name="Normal 47 2 3 4 5 3" xfId="22286"/>
    <cellStyle name="Normal 51 3 4 5 3" xfId="22287"/>
    <cellStyle name="Normal 52 3 4 5 3" xfId="22288"/>
    <cellStyle name="Normal 53 3 4 5 3" xfId="22289"/>
    <cellStyle name="Normal 55 3 4 5 3" xfId="22290"/>
    <cellStyle name="Normal 56 3 4 5 3" xfId="22291"/>
    <cellStyle name="Normal 57 3 4 5 3" xfId="22292"/>
    <cellStyle name="Normal 6 2 3 3 4 5 3" xfId="22293"/>
    <cellStyle name="Normal 6 3 3 4 5 3" xfId="22294"/>
    <cellStyle name="Normal 60 3 4 5 3" xfId="22295"/>
    <cellStyle name="Normal 64 3 4 5 3" xfId="22296"/>
    <cellStyle name="Normal 65 3 4 5 3" xfId="22297"/>
    <cellStyle name="Normal 66 3 4 5 3" xfId="22298"/>
    <cellStyle name="Normal 67 3 4 5 3" xfId="22299"/>
    <cellStyle name="Normal 7 6 3 4 5 3" xfId="22300"/>
    <cellStyle name="Normal 71 3 4 5 3" xfId="22301"/>
    <cellStyle name="Normal 72 3 4 5 3" xfId="22302"/>
    <cellStyle name="Normal 73 3 4 5 3" xfId="22303"/>
    <cellStyle name="Normal 74 3 4 5 3" xfId="22304"/>
    <cellStyle name="Normal 76 3 4 5 3" xfId="22305"/>
    <cellStyle name="Normal 8 3 3 4 5 3" xfId="22306"/>
    <cellStyle name="Normal 81 3 4 5 3" xfId="22307"/>
    <cellStyle name="Normal 78 2 2 4 5 3" xfId="22308"/>
    <cellStyle name="Normal 5 3 2 2 4 5 3" xfId="22309"/>
    <cellStyle name="Normal 80 2 2 4 5 3" xfId="22310"/>
    <cellStyle name="Normal 79 2 2 4 5 3" xfId="22311"/>
    <cellStyle name="Normal 6 8 2 2 4 5 3" xfId="22312"/>
    <cellStyle name="Normal 5 2 2 2 4 5 3" xfId="22313"/>
    <cellStyle name="Normal 6 2 7 2 4 5 3" xfId="22314"/>
    <cellStyle name="Comma 2 2 3 2 2 4 5 3" xfId="22315"/>
    <cellStyle name="Comma 2 3 6 2 2 4 5 3" xfId="22316"/>
    <cellStyle name="Normal 18 2 2 2 4 5 3" xfId="22317"/>
    <cellStyle name="Normal 19 2 2 2 4 5 3" xfId="22318"/>
    <cellStyle name="Normal 2 2 3 2 2 4 5 3" xfId="22319"/>
    <cellStyle name="Normal 2 3 6 2 2 4 5 3" xfId="22320"/>
    <cellStyle name="Normal 2 3 2 2 2 4 5 3" xfId="22321"/>
    <cellStyle name="Normal 2 3 4 2 2 4 5 3" xfId="22322"/>
    <cellStyle name="Normal 2 3 5 2 2 4 5 3" xfId="22323"/>
    <cellStyle name="Normal 2 4 2 2 2 4 5 3" xfId="22324"/>
    <cellStyle name="Normal 2 5 2 2 4 5 3" xfId="22325"/>
    <cellStyle name="Normal 28 3 2 2 4 5 3" xfId="22326"/>
    <cellStyle name="Normal 3 2 2 2 2 4 5 3" xfId="22327"/>
    <cellStyle name="Normal 3 3 2 2 4 5 3" xfId="22328"/>
    <cellStyle name="Normal 30 3 2 2 4 5 3" xfId="22329"/>
    <cellStyle name="Normal 4 2 2 2 4 5 3" xfId="22330"/>
    <cellStyle name="Normal 40 2 2 2 4 5 3" xfId="22331"/>
    <cellStyle name="Normal 41 2 2 2 4 5 3" xfId="22332"/>
    <cellStyle name="Normal 42 2 2 2 4 5 3" xfId="22333"/>
    <cellStyle name="Normal 43 2 2 2 4 5 3" xfId="22334"/>
    <cellStyle name="Normal 44 2 2 2 4 5 3" xfId="22335"/>
    <cellStyle name="Normal 45 2 2 2 4 5 3" xfId="22336"/>
    <cellStyle name="Normal 46 2 2 2 4 5 3" xfId="22337"/>
    <cellStyle name="Normal 47 2 2 2 4 5 3" xfId="22338"/>
    <cellStyle name="Normal 51 2 2 4 5 3" xfId="22339"/>
    <cellStyle name="Normal 52 2 2 4 5 3" xfId="22340"/>
    <cellStyle name="Normal 53 2 2 4 5 3" xfId="22341"/>
    <cellStyle name="Normal 55 2 2 4 5 3" xfId="22342"/>
    <cellStyle name="Normal 56 2 2 4 5 3" xfId="22343"/>
    <cellStyle name="Normal 57 2 2 4 5 3" xfId="22344"/>
    <cellStyle name="Normal 6 2 3 2 2 4 5 3" xfId="22345"/>
    <cellStyle name="Normal 6 3 2 2 4 5 3" xfId="22346"/>
    <cellStyle name="Normal 60 2 2 4 5 3" xfId="22347"/>
    <cellStyle name="Normal 64 2 2 4 5 3" xfId="22348"/>
    <cellStyle name="Normal 65 2 2 4 5 3" xfId="22349"/>
    <cellStyle name="Normal 66 2 2 4 5 3" xfId="22350"/>
    <cellStyle name="Normal 67 2 2 4 5 3" xfId="22351"/>
    <cellStyle name="Normal 7 6 2 2 4 5 3" xfId="22352"/>
    <cellStyle name="Normal 71 2 2 4 5 3" xfId="22353"/>
    <cellStyle name="Normal 72 2 2 4 5 3" xfId="22354"/>
    <cellStyle name="Normal 73 2 2 4 5 3" xfId="22355"/>
    <cellStyle name="Normal 74 2 2 4 5 3" xfId="22356"/>
    <cellStyle name="Normal 76 2 2 4 5 3" xfId="22357"/>
    <cellStyle name="Normal 8 3 2 2 4 5 3" xfId="22358"/>
    <cellStyle name="Normal 81 2 2 4 5 3" xfId="22359"/>
    <cellStyle name="Normal 78 4 3 5 3" xfId="22360"/>
    <cellStyle name="Normal 5 3 4 3 5 3" xfId="22361"/>
    <cellStyle name="Normal 80 4 3 5 3" xfId="22362"/>
    <cellStyle name="Normal 79 4 3 5 3" xfId="22363"/>
    <cellStyle name="Normal 6 8 4 3 5 3" xfId="22364"/>
    <cellStyle name="Normal 5 2 4 3 5 3" xfId="22365"/>
    <cellStyle name="Normal 6 2 9 3 5 3" xfId="22366"/>
    <cellStyle name="Comma 2 2 3 4 3 5 3" xfId="22367"/>
    <cellStyle name="Comma 2 3 6 4 3 5 3" xfId="22368"/>
    <cellStyle name="Normal 18 2 4 3 5 3" xfId="22369"/>
    <cellStyle name="Normal 19 2 4 3 5 3" xfId="22370"/>
    <cellStyle name="Normal 2 2 3 4 3 5 3" xfId="22371"/>
    <cellStyle name="Normal 2 3 6 4 3 5 3" xfId="22372"/>
    <cellStyle name="Normal 2 3 2 4 3 5 3" xfId="22373"/>
    <cellStyle name="Normal 2 3 4 4 3 5 3" xfId="22374"/>
    <cellStyle name="Normal 2 3 5 4 3 5 3" xfId="22375"/>
    <cellStyle name="Normal 2 4 2 4 3 5 3" xfId="22376"/>
    <cellStyle name="Normal 2 5 4 3 5 3" xfId="22377"/>
    <cellStyle name="Normal 28 3 4 3 5 3" xfId="22378"/>
    <cellStyle name="Normal 3 2 2 4 3 5 3" xfId="22379"/>
    <cellStyle name="Normal 3 3 4 3 5 3" xfId="22380"/>
    <cellStyle name="Normal 30 3 4 3 5 3" xfId="22381"/>
    <cellStyle name="Normal 4 2 4 3 5 3" xfId="22382"/>
    <cellStyle name="Normal 40 2 4 3 5 3" xfId="22383"/>
    <cellStyle name="Normal 41 2 4 3 5 3" xfId="22384"/>
    <cellStyle name="Normal 42 2 4 3 5 3" xfId="22385"/>
    <cellStyle name="Normal 43 2 4 3 5 3" xfId="22386"/>
    <cellStyle name="Normal 44 2 4 3 5 3" xfId="22387"/>
    <cellStyle name="Normal 45 2 4 3 5 3" xfId="22388"/>
    <cellStyle name="Normal 46 2 4 3 5 3" xfId="22389"/>
    <cellStyle name="Normal 47 2 4 3 5 3" xfId="22390"/>
    <cellStyle name="Normal 51 4 3 5 3" xfId="22391"/>
    <cellStyle name="Normal 52 4 3 5 3" xfId="22392"/>
    <cellStyle name="Normal 53 4 3 5 3" xfId="22393"/>
    <cellStyle name="Normal 55 4 3 5 3" xfId="22394"/>
    <cellStyle name="Normal 56 4 3 5 3" xfId="22395"/>
    <cellStyle name="Normal 57 4 3 5 3" xfId="22396"/>
    <cellStyle name="Normal 6 2 3 4 3 5 3" xfId="22397"/>
    <cellStyle name="Normal 6 3 4 3 5 3" xfId="22398"/>
    <cellStyle name="Normal 60 4 3 5 3" xfId="22399"/>
    <cellStyle name="Normal 64 4 3 5 3" xfId="22400"/>
    <cellStyle name="Normal 65 4 3 5 3" xfId="22401"/>
    <cellStyle name="Normal 66 4 3 5 3" xfId="22402"/>
    <cellStyle name="Normal 67 4 3 5 3" xfId="22403"/>
    <cellStyle name="Normal 7 6 4 3 5 3" xfId="22404"/>
    <cellStyle name="Normal 71 4 3 5 3" xfId="22405"/>
    <cellStyle name="Normal 72 4 3 5 3" xfId="22406"/>
    <cellStyle name="Normal 73 4 3 5 3" xfId="22407"/>
    <cellStyle name="Normal 74 4 3 5 3" xfId="22408"/>
    <cellStyle name="Normal 76 4 3 5 3" xfId="22409"/>
    <cellStyle name="Normal 8 3 4 3 5 3" xfId="22410"/>
    <cellStyle name="Normal 81 4 3 5 3" xfId="22411"/>
    <cellStyle name="Normal 78 2 3 3 5 3" xfId="22412"/>
    <cellStyle name="Normal 5 3 2 3 3 5 3" xfId="22413"/>
    <cellStyle name="Normal 80 2 3 3 5 3" xfId="22414"/>
    <cellStyle name="Normal 79 2 3 3 5 3" xfId="22415"/>
    <cellStyle name="Normal 6 8 2 3 3 5 3" xfId="22416"/>
    <cellStyle name="Normal 5 2 2 3 3 5 3" xfId="22417"/>
    <cellStyle name="Normal 6 2 7 3 3 5 3" xfId="22418"/>
    <cellStyle name="Comma 2 2 3 2 3 3 5 3" xfId="22419"/>
    <cellStyle name="Comma 2 3 6 2 3 3 5 3" xfId="22420"/>
    <cellStyle name="Normal 18 2 2 3 3 5 3" xfId="22421"/>
    <cellStyle name="Normal 19 2 2 3 3 5 3" xfId="22422"/>
    <cellStyle name="Normal 2 2 3 2 3 3 5 3" xfId="22423"/>
    <cellStyle name="Normal 2 3 6 2 3 3 5 3" xfId="22424"/>
    <cellStyle name="Normal 2 3 2 2 3 3 5 3" xfId="22425"/>
    <cellStyle name="Normal 2 3 4 2 3 3 5 3" xfId="22426"/>
    <cellStyle name="Normal 2 3 5 2 3 3 5 3" xfId="22427"/>
    <cellStyle name="Normal 2 4 2 2 3 3 5 3" xfId="22428"/>
    <cellStyle name="Normal 2 5 2 3 3 5 3" xfId="22429"/>
    <cellStyle name="Normal 28 3 2 3 3 5 3" xfId="22430"/>
    <cellStyle name="Normal 3 2 2 2 3 3 5 3" xfId="22431"/>
    <cellStyle name="Normal 3 3 2 3 3 5 3" xfId="22432"/>
    <cellStyle name="Normal 30 3 2 3 3 5 3" xfId="22433"/>
    <cellStyle name="Normal 4 2 2 3 3 5 3" xfId="22434"/>
    <cellStyle name="Normal 40 2 2 3 3 5 3" xfId="22435"/>
    <cellStyle name="Normal 41 2 2 3 3 5 3" xfId="22436"/>
    <cellStyle name="Normal 42 2 2 3 3 5 3" xfId="22437"/>
    <cellStyle name="Normal 43 2 2 3 3 5 3" xfId="22438"/>
    <cellStyle name="Normal 44 2 2 3 3 5 3" xfId="22439"/>
    <cellStyle name="Normal 45 2 2 3 3 5 3" xfId="22440"/>
    <cellStyle name="Normal 46 2 2 3 3 5 3" xfId="22441"/>
    <cellStyle name="Normal 47 2 2 3 3 5 3" xfId="22442"/>
    <cellStyle name="Normal 51 2 3 3 5 3" xfId="22443"/>
    <cellStyle name="Normal 52 2 3 3 5 3" xfId="22444"/>
    <cellStyle name="Normal 53 2 3 3 5 3" xfId="22445"/>
    <cellStyle name="Normal 55 2 3 3 5 3" xfId="22446"/>
    <cellStyle name="Normal 56 2 3 3 5 3" xfId="22447"/>
    <cellStyle name="Normal 57 2 3 3 5 3" xfId="22448"/>
    <cellStyle name="Normal 6 2 3 2 3 3 5 3" xfId="22449"/>
    <cellStyle name="Normal 6 3 2 3 3 5 3" xfId="22450"/>
    <cellStyle name="Normal 60 2 3 3 5 3" xfId="22451"/>
    <cellStyle name="Normal 64 2 3 3 5 3" xfId="22452"/>
    <cellStyle name="Normal 65 2 3 3 5 3" xfId="22453"/>
    <cellStyle name="Normal 66 2 3 3 5 3" xfId="22454"/>
    <cellStyle name="Normal 67 2 3 3 5 3" xfId="22455"/>
    <cellStyle name="Normal 7 6 2 3 3 5 3" xfId="22456"/>
    <cellStyle name="Normal 71 2 3 3 5 3" xfId="22457"/>
    <cellStyle name="Normal 72 2 3 3 5 3" xfId="22458"/>
    <cellStyle name="Normal 73 2 3 3 5 3" xfId="22459"/>
    <cellStyle name="Normal 74 2 3 3 5 3" xfId="22460"/>
    <cellStyle name="Normal 76 2 3 3 5 3" xfId="22461"/>
    <cellStyle name="Normal 8 3 2 3 3 5 3" xfId="22462"/>
    <cellStyle name="Normal 81 2 3 3 5 3" xfId="22463"/>
    <cellStyle name="Normal 78 3 2 3 5 3" xfId="22464"/>
    <cellStyle name="Normal 5 3 3 2 3 5 3" xfId="22465"/>
    <cellStyle name="Normal 80 3 2 3 5 3" xfId="22466"/>
    <cellStyle name="Normal 79 3 2 3 5 3" xfId="22467"/>
    <cellStyle name="Normal 6 8 3 2 3 5 3" xfId="22468"/>
    <cellStyle name="Normal 5 2 3 2 3 5 3" xfId="22469"/>
    <cellStyle name="Normal 6 2 8 2 3 5 3" xfId="22470"/>
    <cellStyle name="Comma 2 2 3 3 2 3 5 3" xfId="22471"/>
    <cellStyle name="Comma 2 3 6 3 2 3 5 3" xfId="22472"/>
    <cellStyle name="Normal 18 2 3 2 3 5 3" xfId="22473"/>
    <cellStyle name="Normal 19 2 3 2 3 5 3" xfId="22474"/>
    <cellStyle name="Normal 2 2 3 3 2 3 5 3" xfId="22475"/>
    <cellStyle name="Normal 2 3 6 3 2 3 5 3" xfId="22476"/>
    <cellStyle name="Normal 2 3 2 3 2 3 5 3" xfId="22477"/>
    <cellStyle name="Normal 2 3 4 3 2 3 5 3" xfId="22478"/>
    <cellStyle name="Normal 2 3 5 3 2 3 5 3" xfId="22479"/>
    <cellStyle name="Normal 2 4 2 3 2 3 5 3" xfId="22480"/>
    <cellStyle name="Normal 2 5 3 2 3 5 3" xfId="22481"/>
    <cellStyle name="Normal 28 3 3 2 3 5 3" xfId="22482"/>
    <cellStyle name="Normal 3 2 2 3 2 3 5 3" xfId="22483"/>
    <cellStyle name="Normal 3 3 3 2 3 5 3" xfId="22484"/>
    <cellStyle name="Normal 30 3 3 2 3 5 3" xfId="22485"/>
    <cellStyle name="Normal 4 2 3 2 3 5 3" xfId="22486"/>
    <cellStyle name="Normal 40 2 3 2 3 5 3" xfId="22487"/>
    <cellStyle name="Normal 41 2 3 2 3 5 3" xfId="22488"/>
    <cellStyle name="Normal 42 2 3 2 3 5 3" xfId="22489"/>
    <cellStyle name="Normal 43 2 3 2 3 5 3" xfId="22490"/>
    <cellStyle name="Normal 44 2 3 2 3 5 3" xfId="22491"/>
    <cellStyle name="Normal 45 2 3 2 3 5 3" xfId="22492"/>
    <cellStyle name="Normal 46 2 3 2 3 5 3" xfId="22493"/>
    <cellStyle name="Normal 47 2 3 2 3 5 3" xfId="22494"/>
    <cellStyle name="Normal 51 3 2 3 5 3" xfId="22495"/>
    <cellStyle name="Normal 52 3 2 3 5 3" xfId="22496"/>
    <cellStyle name="Normal 53 3 2 3 5 3" xfId="22497"/>
    <cellStyle name="Normal 55 3 2 3 5 3" xfId="22498"/>
    <cellStyle name="Normal 56 3 2 3 5 3" xfId="22499"/>
    <cellStyle name="Normal 57 3 2 3 5 3" xfId="22500"/>
    <cellStyle name="Normal 6 2 3 3 2 3 5 3" xfId="22501"/>
    <cellStyle name="Normal 6 3 3 2 3 5 3" xfId="22502"/>
    <cellStyle name="Normal 60 3 2 3 5 3" xfId="22503"/>
    <cellStyle name="Normal 64 3 2 3 5 3" xfId="22504"/>
    <cellStyle name="Normal 65 3 2 3 5 3" xfId="22505"/>
    <cellStyle name="Normal 66 3 2 3 5 3" xfId="22506"/>
    <cellStyle name="Normal 67 3 2 3 5 3" xfId="22507"/>
    <cellStyle name="Normal 7 6 3 2 3 5 3" xfId="22508"/>
    <cellStyle name="Normal 71 3 2 3 5 3" xfId="22509"/>
    <cellStyle name="Normal 72 3 2 3 5 3" xfId="22510"/>
    <cellStyle name="Normal 73 3 2 3 5 3" xfId="22511"/>
    <cellStyle name="Normal 74 3 2 3 5 3" xfId="22512"/>
    <cellStyle name="Normal 76 3 2 3 5 3" xfId="22513"/>
    <cellStyle name="Normal 8 3 3 2 3 5 3" xfId="22514"/>
    <cellStyle name="Normal 81 3 2 3 5 3" xfId="22515"/>
    <cellStyle name="Normal 78 2 2 2 3 5 3" xfId="22516"/>
    <cellStyle name="Normal 5 3 2 2 2 3 5 3" xfId="22517"/>
    <cellStyle name="Normal 80 2 2 2 3 5 3" xfId="22518"/>
    <cellStyle name="Normal 79 2 2 2 3 5 3" xfId="22519"/>
    <cellStyle name="Normal 6 8 2 2 2 3 5 3" xfId="22520"/>
    <cellStyle name="Normal 5 2 2 2 2 3 5 3" xfId="22521"/>
    <cellStyle name="Normal 6 2 7 2 2 3 5 3" xfId="22522"/>
    <cellStyle name="Comma 2 2 3 2 2 2 3 5 3" xfId="22523"/>
    <cellStyle name="Comma 2 3 6 2 2 2 3 5 3" xfId="22524"/>
    <cellStyle name="Normal 18 2 2 2 2 3 5 3" xfId="22525"/>
    <cellStyle name="Normal 19 2 2 2 2 3 5 3" xfId="22526"/>
    <cellStyle name="Normal 2 2 3 2 2 2 3 5 3" xfId="22527"/>
    <cellStyle name="Normal 2 3 6 2 2 2 3 5 3" xfId="22528"/>
    <cellStyle name="Normal 2 3 2 2 2 2 3 5 3" xfId="22529"/>
    <cellStyle name="Normal 2 3 4 2 2 2 3 5 3" xfId="22530"/>
    <cellStyle name="Normal 2 3 5 2 2 2 3 5 3" xfId="22531"/>
    <cellStyle name="Normal 2 4 2 2 2 2 3 5 3" xfId="22532"/>
    <cellStyle name="Normal 2 5 2 2 2 3 5 3" xfId="22533"/>
    <cellStyle name="Normal 28 3 2 2 2 3 5 3" xfId="22534"/>
    <cellStyle name="Normal 3 2 2 2 2 2 3 5 3" xfId="22535"/>
    <cellStyle name="Normal 3 3 2 2 2 3 5 3" xfId="22536"/>
    <cellStyle name="Normal 30 3 2 2 2 3 5 3" xfId="22537"/>
    <cellStyle name="Normal 4 2 2 2 2 3 5 3" xfId="22538"/>
    <cellStyle name="Normal 40 2 2 2 2 3 5 3" xfId="22539"/>
    <cellStyle name="Normal 41 2 2 2 2 3 5 3" xfId="22540"/>
    <cellStyle name="Normal 42 2 2 2 2 3 5 3" xfId="22541"/>
    <cellStyle name="Normal 43 2 2 2 2 3 5 3" xfId="22542"/>
    <cellStyle name="Normal 44 2 2 2 2 3 5 3" xfId="22543"/>
    <cellStyle name="Normal 45 2 2 2 2 3 5 3" xfId="22544"/>
    <cellStyle name="Normal 46 2 2 2 2 3 5 3" xfId="22545"/>
    <cellStyle name="Normal 47 2 2 2 2 3 5 3" xfId="22546"/>
    <cellStyle name="Normal 51 2 2 2 3 5 3" xfId="22547"/>
    <cellStyle name="Normal 52 2 2 2 3 5 3" xfId="22548"/>
    <cellStyle name="Normal 53 2 2 2 3 5 3" xfId="22549"/>
    <cellStyle name="Normal 55 2 2 2 3 5 3" xfId="22550"/>
    <cellStyle name="Normal 56 2 2 2 3 5 3" xfId="22551"/>
    <cellStyle name="Normal 57 2 2 2 3 5 3" xfId="22552"/>
    <cellStyle name="Normal 6 2 3 2 2 2 3 5 3" xfId="22553"/>
    <cellStyle name="Normal 6 3 2 2 2 3 5 3" xfId="22554"/>
    <cellStyle name="Normal 60 2 2 2 3 5 3" xfId="22555"/>
    <cellStyle name="Normal 64 2 2 2 3 5 3" xfId="22556"/>
    <cellStyle name="Normal 65 2 2 2 3 5 3" xfId="22557"/>
    <cellStyle name="Normal 66 2 2 2 3 5 3" xfId="22558"/>
    <cellStyle name="Normal 67 2 2 2 3 5 3" xfId="22559"/>
    <cellStyle name="Normal 7 6 2 2 2 3 5 3" xfId="22560"/>
    <cellStyle name="Normal 71 2 2 2 3 5 3" xfId="22561"/>
    <cellStyle name="Normal 72 2 2 2 3 5 3" xfId="22562"/>
    <cellStyle name="Normal 73 2 2 2 3 5 3" xfId="22563"/>
    <cellStyle name="Normal 74 2 2 2 3 5 3" xfId="22564"/>
    <cellStyle name="Normal 76 2 2 2 3 5 3" xfId="22565"/>
    <cellStyle name="Normal 8 3 2 2 2 3 5 3" xfId="22566"/>
    <cellStyle name="Normal 81 2 2 2 3 5 3" xfId="22567"/>
    <cellStyle name="Normal 90 2 5 3" xfId="22568"/>
    <cellStyle name="Normal 78 5 2 5 3" xfId="22569"/>
    <cellStyle name="Normal 91 2 5 3" xfId="22570"/>
    <cellStyle name="Normal 5 3 5 2 5 3" xfId="22571"/>
    <cellStyle name="Normal 80 5 2 5 3" xfId="22572"/>
    <cellStyle name="Normal 79 5 2 5 3" xfId="22573"/>
    <cellStyle name="Normal 6 8 5 2 5 3" xfId="22574"/>
    <cellStyle name="Normal 5 2 5 2 5 3" xfId="22575"/>
    <cellStyle name="Normal 6 2 10 2 5 3" xfId="22576"/>
    <cellStyle name="Comma 2 2 3 5 2 5 3" xfId="22577"/>
    <cellStyle name="Comma 2 3 6 5 2 5 3" xfId="22578"/>
    <cellStyle name="Normal 18 2 5 2 5 3" xfId="22579"/>
    <cellStyle name="Normal 19 2 5 2 5 3" xfId="22580"/>
    <cellStyle name="Normal 2 2 3 5 2 5 3" xfId="22581"/>
    <cellStyle name="Normal 2 3 6 5 2 5 3" xfId="22582"/>
    <cellStyle name="Normal 2 3 2 5 2 5 3" xfId="22583"/>
    <cellStyle name="Normal 2 3 4 5 2 5 3" xfId="22584"/>
    <cellStyle name="Normal 2 3 5 5 2 5 3" xfId="22585"/>
    <cellStyle name="Normal 2 4 2 5 2 5 3" xfId="22586"/>
    <cellStyle name="Normal 2 5 5 2 5 3" xfId="22587"/>
    <cellStyle name="Normal 28 3 5 2 5 3" xfId="22588"/>
    <cellStyle name="Normal 3 2 2 5 2 5 3" xfId="22589"/>
    <cellStyle name="Normal 3 3 5 2 5 3" xfId="22590"/>
    <cellStyle name="Normal 30 3 5 2 5 3" xfId="22591"/>
    <cellStyle name="Normal 4 2 5 2 5 3" xfId="22592"/>
    <cellStyle name="Normal 40 2 5 2 5 3" xfId="22593"/>
    <cellStyle name="Normal 41 2 5 2 5 3" xfId="22594"/>
    <cellStyle name="Normal 42 2 5 2 5 3" xfId="22595"/>
    <cellStyle name="Normal 43 2 5 2 5 3" xfId="22596"/>
    <cellStyle name="Normal 44 2 5 2 5 3" xfId="22597"/>
    <cellStyle name="Normal 45 2 5 2 5 3" xfId="22598"/>
    <cellStyle name="Normal 46 2 5 2 5 3" xfId="22599"/>
    <cellStyle name="Normal 47 2 5 2 5 3" xfId="22600"/>
    <cellStyle name="Normal 51 5 2 5 3" xfId="22601"/>
    <cellStyle name="Normal 52 5 2 5 3" xfId="22602"/>
    <cellStyle name="Normal 53 5 2 5 3" xfId="22603"/>
    <cellStyle name="Normal 55 5 2 5 3" xfId="22604"/>
    <cellStyle name="Normal 56 5 2 5 3" xfId="22605"/>
    <cellStyle name="Normal 57 5 2 5 3" xfId="22606"/>
    <cellStyle name="Normal 6 2 3 5 2 5 3" xfId="22607"/>
    <cellStyle name="Normal 6 3 5 2 5 3" xfId="22608"/>
    <cellStyle name="Normal 60 5 2 5 3" xfId="22609"/>
    <cellStyle name="Normal 64 5 2 5 3" xfId="22610"/>
    <cellStyle name="Normal 65 5 2 5 3" xfId="22611"/>
    <cellStyle name="Normal 66 5 2 5 3" xfId="22612"/>
    <cellStyle name="Normal 67 5 2 5 3" xfId="22613"/>
    <cellStyle name="Normal 7 6 5 2 5 3" xfId="22614"/>
    <cellStyle name="Normal 71 5 2 5 3" xfId="22615"/>
    <cellStyle name="Normal 72 5 2 5 3" xfId="22616"/>
    <cellStyle name="Normal 73 5 2 5 3" xfId="22617"/>
    <cellStyle name="Normal 74 5 2 5 3" xfId="22618"/>
    <cellStyle name="Normal 76 5 2 5 3" xfId="22619"/>
    <cellStyle name="Normal 8 3 5 2 5 3" xfId="22620"/>
    <cellStyle name="Normal 81 5 2 5 3" xfId="22621"/>
    <cellStyle name="Normal 78 2 4 2 5 3" xfId="22622"/>
    <cellStyle name="Normal 5 3 2 4 2 5 3" xfId="22623"/>
    <cellStyle name="Normal 80 2 4 2 5 3" xfId="22624"/>
    <cellStyle name="Normal 79 2 4 2 5 3" xfId="22625"/>
    <cellStyle name="Normal 6 8 2 4 2 5 3" xfId="22626"/>
    <cellStyle name="Normal 5 2 2 4 2 5 3" xfId="22627"/>
    <cellStyle name="Normal 6 2 7 4 2 5 3" xfId="22628"/>
    <cellStyle name="Comma 2 2 3 2 4 2 5 3" xfId="22629"/>
    <cellStyle name="Comma 2 3 6 2 4 2 5 3" xfId="22630"/>
    <cellStyle name="Normal 18 2 2 4 2 5 3" xfId="22631"/>
    <cellStyle name="Normal 19 2 2 4 2 5 3" xfId="22632"/>
    <cellStyle name="Normal 2 2 3 2 4 2 5 3" xfId="22633"/>
    <cellStyle name="Normal 2 3 6 2 4 2 5 3" xfId="22634"/>
    <cellStyle name="Normal 2 3 2 2 4 2 5 3" xfId="22635"/>
    <cellStyle name="Normal 2 3 4 2 4 2 5 3" xfId="22636"/>
    <cellStyle name="Normal 2 3 5 2 4 2 5 3" xfId="22637"/>
    <cellStyle name="Normal 2 4 2 2 4 2 5 3" xfId="22638"/>
    <cellStyle name="Normal 2 5 2 4 2 5 3" xfId="22639"/>
    <cellStyle name="Normal 28 3 2 4 2 5 3" xfId="22640"/>
    <cellStyle name="Normal 3 2 2 2 4 2 5 3" xfId="22641"/>
    <cellStyle name="Normal 3 3 2 4 2 5 3" xfId="22642"/>
    <cellStyle name="Normal 30 3 2 4 2 5 3" xfId="22643"/>
    <cellStyle name="Normal 4 2 2 4 2 5 3" xfId="22644"/>
    <cellStyle name="Normal 40 2 2 4 2 5 3" xfId="22645"/>
    <cellStyle name="Normal 41 2 2 4 2 5 3" xfId="22646"/>
    <cellStyle name="Normal 42 2 2 4 2 5 3" xfId="22647"/>
    <cellStyle name="Normal 43 2 2 4 2 5 3" xfId="22648"/>
    <cellStyle name="Normal 44 2 2 4 2 5 3" xfId="22649"/>
    <cellStyle name="Normal 45 2 2 4 2 5 3" xfId="22650"/>
    <cellStyle name="Normal 46 2 2 4 2 5 3" xfId="22651"/>
    <cellStyle name="Normal 47 2 2 4 2 5 3" xfId="22652"/>
    <cellStyle name="Normal 51 2 4 2 5 3" xfId="22653"/>
    <cellStyle name="Normal 52 2 4 2 5 3" xfId="22654"/>
    <cellStyle name="Normal 53 2 4 2 5 3" xfId="22655"/>
    <cellStyle name="Normal 55 2 4 2 5 3" xfId="22656"/>
    <cellStyle name="Normal 56 2 4 2 5 3" xfId="22657"/>
    <cellStyle name="Normal 57 2 4 2 5 3" xfId="22658"/>
    <cellStyle name="Normal 6 2 3 2 4 2 5 3" xfId="22659"/>
    <cellStyle name="Normal 6 3 2 4 2 5 3" xfId="22660"/>
    <cellStyle name="Normal 60 2 4 2 5 3" xfId="22661"/>
    <cellStyle name="Normal 64 2 4 2 5 3" xfId="22662"/>
    <cellStyle name="Normal 65 2 4 2 5 3" xfId="22663"/>
    <cellStyle name="Normal 66 2 4 2 5 3" xfId="22664"/>
    <cellStyle name="Normal 67 2 4 2 5 3" xfId="22665"/>
    <cellStyle name="Normal 7 6 2 4 2 5 3" xfId="22666"/>
    <cellStyle name="Normal 71 2 4 2 5 3" xfId="22667"/>
    <cellStyle name="Normal 72 2 4 2 5 3" xfId="22668"/>
    <cellStyle name="Normal 73 2 4 2 5 3" xfId="22669"/>
    <cellStyle name="Normal 74 2 4 2 5 3" xfId="22670"/>
    <cellStyle name="Normal 76 2 4 2 5 3" xfId="22671"/>
    <cellStyle name="Normal 8 3 2 4 2 5 3" xfId="22672"/>
    <cellStyle name="Normal 81 2 4 2 5 3" xfId="22673"/>
    <cellStyle name="Normal 78 3 3 2 5 3" xfId="22674"/>
    <cellStyle name="Normal 5 3 3 3 2 5 3" xfId="22675"/>
    <cellStyle name="Normal 80 3 3 2 5 3" xfId="22676"/>
    <cellStyle name="Normal 79 3 3 2 5 3" xfId="22677"/>
    <cellStyle name="Normal 6 8 3 3 2 5 3" xfId="22678"/>
    <cellStyle name="Normal 5 2 3 3 2 5 3" xfId="22679"/>
    <cellStyle name="Normal 6 2 8 3 2 5 3" xfId="22680"/>
    <cellStyle name="Comma 2 2 3 3 3 2 5 3" xfId="22681"/>
    <cellStyle name="Comma 2 3 6 3 3 2 5 3" xfId="22682"/>
    <cellStyle name="Normal 18 2 3 3 2 5 3" xfId="22683"/>
    <cellStyle name="Normal 19 2 3 3 2 5 3" xfId="22684"/>
    <cellStyle name="Normal 2 2 3 3 3 2 5 3" xfId="22685"/>
    <cellStyle name="Normal 2 3 6 3 3 2 5 3" xfId="22686"/>
    <cellStyle name="Normal 2 3 2 3 3 2 5 3" xfId="22687"/>
    <cellStyle name="Normal 2 3 4 3 3 2 5 3" xfId="22688"/>
    <cellStyle name="Normal 2 3 5 3 3 2 5 3" xfId="22689"/>
    <cellStyle name="Normal 2 4 2 3 3 2 5 3" xfId="22690"/>
    <cellStyle name="Normal 2 5 3 3 2 5 3" xfId="22691"/>
    <cellStyle name="Normal 28 3 3 3 2 5 3" xfId="22692"/>
    <cellStyle name="Normal 3 2 2 3 3 2 5 3" xfId="22693"/>
    <cellStyle name="Normal 3 3 3 3 2 5 3" xfId="22694"/>
    <cellStyle name="Normal 30 3 3 3 2 5 3" xfId="22695"/>
    <cellStyle name="Normal 4 2 3 3 2 5 3" xfId="22696"/>
    <cellStyle name="Normal 40 2 3 3 2 5 3" xfId="22697"/>
    <cellStyle name="Normal 41 2 3 3 2 5 3" xfId="22698"/>
    <cellStyle name="Normal 42 2 3 3 2 5 3" xfId="22699"/>
    <cellStyle name="Normal 43 2 3 3 2 5 3" xfId="22700"/>
    <cellStyle name="Normal 44 2 3 3 2 5 3" xfId="22701"/>
    <cellStyle name="Normal 45 2 3 3 2 5 3" xfId="22702"/>
    <cellStyle name="Normal 46 2 3 3 2 5 3" xfId="22703"/>
    <cellStyle name="Normal 47 2 3 3 2 5 3" xfId="22704"/>
    <cellStyle name="Normal 51 3 3 2 5 3" xfId="22705"/>
    <cellStyle name="Normal 52 3 3 2 5 3" xfId="22706"/>
    <cellStyle name="Normal 53 3 3 2 5 3" xfId="22707"/>
    <cellStyle name="Normal 55 3 3 2 5 3" xfId="22708"/>
    <cellStyle name="Normal 56 3 3 2 5 3" xfId="22709"/>
    <cellStyle name="Normal 57 3 3 2 5 3" xfId="22710"/>
    <cellStyle name="Normal 6 2 3 3 3 2 5 3" xfId="22711"/>
    <cellStyle name="Normal 6 3 3 3 2 5 3" xfId="22712"/>
    <cellStyle name="Normal 60 3 3 2 5 3" xfId="22713"/>
    <cellStyle name="Normal 64 3 3 2 5 3" xfId="22714"/>
    <cellStyle name="Normal 65 3 3 2 5 3" xfId="22715"/>
    <cellStyle name="Normal 66 3 3 2 5 3" xfId="22716"/>
    <cellStyle name="Normal 67 3 3 2 5 3" xfId="22717"/>
    <cellStyle name="Normal 7 6 3 3 2 5 3" xfId="22718"/>
    <cellStyle name="Normal 71 3 3 2 5 3" xfId="22719"/>
    <cellStyle name="Normal 72 3 3 2 5 3" xfId="22720"/>
    <cellStyle name="Normal 73 3 3 2 5 3" xfId="22721"/>
    <cellStyle name="Normal 74 3 3 2 5 3" xfId="22722"/>
    <cellStyle name="Normal 76 3 3 2 5 3" xfId="22723"/>
    <cellStyle name="Normal 8 3 3 3 2 5 3" xfId="22724"/>
    <cellStyle name="Normal 81 3 3 2 5 3" xfId="22725"/>
    <cellStyle name="Normal 78 2 2 3 2 5 3" xfId="22726"/>
    <cellStyle name="Normal 5 3 2 2 3 2 5 3" xfId="22727"/>
    <cellStyle name="Normal 80 2 2 3 2 5 3" xfId="22728"/>
    <cellStyle name="Normal 79 2 2 3 2 5 3" xfId="22729"/>
    <cellStyle name="Normal 6 8 2 2 3 2 5 3" xfId="22730"/>
    <cellStyle name="Normal 5 2 2 2 3 2 5 3" xfId="22731"/>
    <cellStyle name="Normal 6 2 7 2 3 2 5 3" xfId="22732"/>
    <cellStyle name="Comma 2 2 3 2 2 3 2 5 3" xfId="22733"/>
    <cellStyle name="Comma 2 3 6 2 2 3 2 5 3" xfId="22734"/>
    <cellStyle name="Normal 18 2 2 2 3 2 5 3" xfId="22735"/>
    <cellStyle name="Normal 19 2 2 2 3 2 5 3" xfId="22736"/>
    <cellStyle name="Normal 2 2 3 2 2 3 2 5 3" xfId="22737"/>
    <cellStyle name="Normal 2 3 6 2 2 3 2 5 3" xfId="22738"/>
    <cellStyle name="Normal 2 3 2 2 2 3 2 5 3" xfId="22739"/>
    <cellStyle name="Normal 2 3 4 2 2 3 2 5 3" xfId="22740"/>
    <cellStyle name="Normal 2 3 5 2 2 3 2 5 3" xfId="22741"/>
    <cellStyle name="Normal 2 4 2 2 2 3 2 5 3" xfId="22742"/>
    <cellStyle name="Normal 2 5 2 2 3 2 5 3" xfId="22743"/>
    <cellStyle name="Normal 28 3 2 2 3 2 5 3" xfId="22744"/>
    <cellStyle name="Normal 3 2 2 2 2 3 2 5 3" xfId="22745"/>
    <cellStyle name="Normal 3 3 2 2 3 2 5 3" xfId="22746"/>
    <cellStyle name="Normal 30 3 2 2 3 2 5 3" xfId="22747"/>
    <cellStyle name="Normal 4 2 2 2 3 2 5 3" xfId="22748"/>
    <cellStyle name="Normal 40 2 2 2 3 2 5 3" xfId="22749"/>
    <cellStyle name="Normal 41 2 2 2 3 2 5 3" xfId="22750"/>
    <cellStyle name="Normal 42 2 2 2 3 2 5 3" xfId="22751"/>
    <cellStyle name="Normal 43 2 2 2 3 2 5 3" xfId="22752"/>
    <cellStyle name="Normal 44 2 2 2 3 2 5 3" xfId="22753"/>
    <cellStyle name="Normal 45 2 2 2 3 2 5 3" xfId="22754"/>
    <cellStyle name="Normal 46 2 2 2 3 2 5 3" xfId="22755"/>
    <cellStyle name="Normal 47 2 2 2 3 2 5 3" xfId="22756"/>
    <cellStyle name="Normal 51 2 2 3 2 5 3" xfId="22757"/>
    <cellStyle name="Normal 52 2 2 3 2 5 3" xfId="22758"/>
    <cellStyle name="Normal 53 2 2 3 2 5 3" xfId="22759"/>
    <cellStyle name="Normal 55 2 2 3 2 5 3" xfId="22760"/>
    <cellStyle name="Normal 56 2 2 3 2 5 3" xfId="22761"/>
    <cellStyle name="Normal 57 2 2 3 2 5 3" xfId="22762"/>
    <cellStyle name="Normal 6 2 3 2 2 3 2 5 3" xfId="22763"/>
    <cellStyle name="Normal 6 3 2 2 3 2 5 3" xfId="22764"/>
    <cellStyle name="Normal 60 2 2 3 2 5 3" xfId="22765"/>
    <cellStyle name="Normal 64 2 2 3 2 5 3" xfId="22766"/>
    <cellStyle name="Normal 65 2 2 3 2 5 3" xfId="22767"/>
    <cellStyle name="Normal 66 2 2 3 2 5 3" xfId="22768"/>
    <cellStyle name="Normal 67 2 2 3 2 5 3" xfId="22769"/>
    <cellStyle name="Normal 7 6 2 2 3 2 5 3" xfId="22770"/>
    <cellStyle name="Normal 71 2 2 3 2 5 3" xfId="22771"/>
    <cellStyle name="Normal 72 2 2 3 2 5 3" xfId="22772"/>
    <cellStyle name="Normal 73 2 2 3 2 5 3" xfId="22773"/>
    <cellStyle name="Normal 74 2 2 3 2 5 3" xfId="22774"/>
    <cellStyle name="Normal 76 2 2 3 2 5 3" xfId="22775"/>
    <cellStyle name="Normal 8 3 2 2 3 2 5 3" xfId="22776"/>
    <cellStyle name="Normal 81 2 2 3 2 5 3" xfId="22777"/>
    <cellStyle name="Normal 78 4 2 2 5 3" xfId="22778"/>
    <cellStyle name="Normal 5 3 4 2 2 5 3" xfId="22779"/>
    <cellStyle name="Normal 80 4 2 2 5 3" xfId="22780"/>
    <cellStyle name="Normal 79 4 2 2 5 3" xfId="22781"/>
    <cellStyle name="Normal 6 8 4 2 2 5 3" xfId="22782"/>
    <cellStyle name="Normal 5 2 4 2 2 5 3" xfId="22783"/>
    <cellStyle name="Normal 6 2 9 2 2 5 3" xfId="22784"/>
    <cellStyle name="Comma 2 2 3 4 2 2 5 3" xfId="22785"/>
    <cellStyle name="Comma 2 3 6 4 2 2 5 3" xfId="22786"/>
    <cellStyle name="Normal 18 2 4 2 2 5 3" xfId="22787"/>
    <cellStyle name="Normal 19 2 4 2 2 5 3" xfId="22788"/>
    <cellStyle name="Normal 2 2 3 4 2 2 5 3" xfId="22789"/>
    <cellStyle name="Normal 2 3 6 4 2 2 5 3" xfId="22790"/>
    <cellStyle name="Normal 2 3 2 4 2 2 5 3" xfId="22791"/>
    <cellStyle name="Normal 2 3 4 4 2 2 5 3" xfId="22792"/>
    <cellStyle name="Normal 2 3 5 4 2 2 5 3" xfId="22793"/>
    <cellStyle name="Normal 2 4 2 4 2 2 5 3" xfId="22794"/>
    <cellStyle name="Normal 2 5 4 2 2 5 3" xfId="22795"/>
    <cellStyle name="Normal 28 3 4 2 2 5 3" xfId="22796"/>
    <cellStyle name="Normal 3 2 2 4 2 2 5 3" xfId="22797"/>
    <cellStyle name="Normal 3 3 4 2 2 5 3" xfId="22798"/>
    <cellStyle name="Normal 30 3 4 2 2 5 3" xfId="22799"/>
    <cellStyle name="Normal 4 2 4 2 2 5 3" xfId="22800"/>
    <cellStyle name="Normal 40 2 4 2 2 5 3" xfId="22801"/>
    <cellStyle name="Normal 41 2 4 2 2 5 3" xfId="22802"/>
    <cellStyle name="Normal 42 2 4 2 2 5 3" xfId="22803"/>
    <cellStyle name="Normal 43 2 4 2 2 5 3" xfId="22804"/>
    <cellStyle name="Normal 44 2 4 2 2 5 3" xfId="22805"/>
    <cellStyle name="Normal 45 2 4 2 2 5 3" xfId="22806"/>
    <cellStyle name="Normal 46 2 4 2 2 5 3" xfId="22807"/>
    <cellStyle name="Normal 47 2 4 2 2 5 3" xfId="22808"/>
    <cellStyle name="Normal 51 4 2 2 5 3" xfId="22809"/>
    <cellStyle name="Normal 52 4 2 2 5 3" xfId="22810"/>
    <cellStyle name="Normal 53 4 2 2 5 3" xfId="22811"/>
    <cellStyle name="Normal 55 4 2 2 5 3" xfId="22812"/>
    <cellStyle name="Normal 56 4 2 2 5 3" xfId="22813"/>
    <cellStyle name="Normal 57 4 2 2 5 3" xfId="22814"/>
    <cellStyle name="Normal 6 2 3 4 2 2 5 3" xfId="22815"/>
    <cellStyle name="Normal 6 3 4 2 2 5 3" xfId="22816"/>
    <cellStyle name="Normal 60 4 2 2 5 3" xfId="22817"/>
    <cellStyle name="Normal 64 4 2 2 5 3" xfId="22818"/>
    <cellStyle name="Normal 65 4 2 2 5 3" xfId="22819"/>
    <cellStyle name="Normal 66 4 2 2 5 3" xfId="22820"/>
    <cellStyle name="Normal 67 4 2 2 5 3" xfId="22821"/>
    <cellStyle name="Normal 7 6 4 2 2 5 3" xfId="22822"/>
    <cellStyle name="Normal 71 4 2 2 5 3" xfId="22823"/>
    <cellStyle name="Normal 72 4 2 2 5 3" xfId="22824"/>
    <cellStyle name="Normal 73 4 2 2 5 3" xfId="22825"/>
    <cellStyle name="Normal 74 4 2 2 5 3" xfId="22826"/>
    <cellStyle name="Normal 76 4 2 2 5 3" xfId="22827"/>
    <cellStyle name="Normal 8 3 4 2 2 5 3" xfId="22828"/>
    <cellStyle name="Normal 81 4 2 2 5 3" xfId="22829"/>
    <cellStyle name="Normal 78 2 3 2 2 5 3" xfId="22830"/>
    <cellStyle name="Normal 5 3 2 3 2 2 5 3" xfId="22831"/>
    <cellStyle name="Normal 80 2 3 2 2 5 3" xfId="22832"/>
    <cellStyle name="Normal 79 2 3 2 2 5 3" xfId="22833"/>
    <cellStyle name="Normal 6 8 2 3 2 2 5 3" xfId="22834"/>
    <cellStyle name="Normal 5 2 2 3 2 2 5 3" xfId="22835"/>
    <cellStyle name="Normal 6 2 7 3 2 2 5 3" xfId="22836"/>
    <cellStyle name="Comma 2 2 3 2 3 2 2 5 3" xfId="22837"/>
    <cellStyle name="Comma 2 3 6 2 3 2 2 5 3" xfId="22838"/>
    <cellStyle name="Normal 18 2 2 3 2 2 5 3" xfId="22839"/>
    <cellStyle name="Normal 19 2 2 3 2 2 5 3" xfId="22840"/>
    <cellStyle name="Normal 2 2 3 2 3 2 2 5 3" xfId="22841"/>
    <cellStyle name="Normal 2 3 6 2 3 2 2 5 3" xfId="22842"/>
    <cellStyle name="Normal 2 3 2 2 3 2 2 5 3" xfId="22843"/>
    <cellStyle name="Normal 2 3 4 2 3 2 2 5 3" xfId="22844"/>
    <cellStyle name="Normal 2 3 5 2 3 2 2 5 3" xfId="22845"/>
    <cellStyle name="Normal 2 4 2 2 3 2 2 5 3" xfId="22846"/>
    <cellStyle name="Normal 2 5 2 3 2 2 5 3" xfId="22847"/>
    <cellStyle name="Normal 28 3 2 3 2 2 5 3" xfId="22848"/>
    <cellStyle name="Normal 3 2 2 2 3 2 2 5 3" xfId="22849"/>
    <cellStyle name="Normal 3 3 2 3 2 2 5 3" xfId="22850"/>
    <cellStyle name="Normal 30 3 2 3 2 2 5 3" xfId="22851"/>
    <cellStyle name="Normal 4 2 2 3 2 2 5 3" xfId="22852"/>
    <cellStyle name="Normal 40 2 2 3 2 2 5 3" xfId="22853"/>
    <cellStyle name="Normal 41 2 2 3 2 2 5 3" xfId="22854"/>
    <cellStyle name="Normal 42 2 2 3 2 2 5 3" xfId="22855"/>
    <cellStyle name="Normal 43 2 2 3 2 2 5 3" xfId="22856"/>
    <cellStyle name="Normal 44 2 2 3 2 2 5 3" xfId="22857"/>
    <cellStyle name="Normal 45 2 2 3 2 2 5 3" xfId="22858"/>
    <cellStyle name="Normal 46 2 2 3 2 2 5 3" xfId="22859"/>
    <cellStyle name="Normal 47 2 2 3 2 2 5 3" xfId="22860"/>
    <cellStyle name="Normal 51 2 3 2 2 5 3" xfId="22861"/>
    <cellStyle name="Normal 52 2 3 2 2 5 3" xfId="22862"/>
    <cellStyle name="Normal 53 2 3 2 2 5 3" xfId="22863"/>
    <cellStyle name="Normal 55 2 3 2 2 5 3" xfId="22864"/>
    <cellStyle name="Normal 56 2 3 2 2 5 3" xfId="22865"/>
    <cellStyle name="Normal 57 2 3 2 2 5 3" xfId="22866"/>
    <cellStyle name="Normal 6 2 3 2 3 2 2 5 3" xfId="22867"/>
    <cellStyle name="Normal 6 3 2 3 2 2 5 3" xfId="22868"/>
    <cellStyle name="Normal 60 2 3 2 2 5 3" xfId="22869"/>
    <cellStyle name="Normal 64 2 3 2 2 5 3" xfId="22870"/>
    <cellStyle name="Normal 65 2 3 2 2 5 3" xfId="22871"/>
    <cellStyle name="Normal 66 2 3 2 2 5 3" xfId="22872"/>
    <cellStyle name="Normal 67 2 3 2 2 5 3" xfId="22873"/>
    <cellStyle name="Normal 7 6 2 3 2 2 5 3" xfId="22874"/>
    <cellStyle name="Normal 71 2 3 2 2 5 3" xfId="22875"/>
    <cellStyle name="Normal 72 2 3 2 2 5 3" xfId="22876"/>
    <cellStyle name="Normal 73 2 3 2 2 5 3" xfId="22877"/>
    <cellStyle name="Normal 74 2 3 2 2 5 3" xfId="22878"/>
    <cellStyle name="Normal 76 2 3 2 2 5 3" xfId="22879"/>
    <cellStyle name="Normal 8 3 2 3 2 2 5 3" xfId="22880"/>
    <cellStyle name="Normal 81 2 3 2 2 5 3" xfId="22881"/>
    <cellStyle name="Normal 78 3 2 2 2 5 3" xfId="22882"/>
    <cellStyle name="Normal 5 3 3 2 2 2 5 3" xfId="22883"/>
    <cellStyle name="Normal 80 3 2 2 2 5 3" xfId="22884"/>
    <cellStyle name="Normal 79 3 2 2 2 5 3" xfId="22885"/>
    <cellStyle name="Normal 6 8 3 2 2 2 5 3" xfId="22886"/>
    <cellStyle name="Normal 5 2 3 2 2 2 5 3" xfId="22887"/>
    <cellStyle name="Normal 6 2 8 2 2 2 5 3" xfId="22888"/>
    <cellStyle name="Comma 2 2 3 3 2 2 2 5 3" xfId="22889"/>
    <cellStyle name="Comma 2 3 6 3 2 2 2 5 3" xfId="22890"/>
    <cellStyle name="Normal 18 2 3 2 2 2 5 3" xfId="22891"/>
    <cellStyle name="Normal 19 2 3 2 2 2 5 3" xfId="22892"/>
    <cellStyle name="Normal 2 2 3 3 2 2 2 5 3" xfId="22893"/>
    <cellStyle name="Normal 2 3 6 3 2 2 2 5 3" xfId="22894"/>
    <cellStyle name="Normal 2 3 2 3 2 2 2 5 3" xfId="22895"/>
    <cellStyle name="Normal 2 3 4 3 2 2 2 5 3" xfId="22896"/>
    <cellStyle name="Normal 2 3 5 3 2 2 2 5 3" xfId="22897"/>
    <cellStyle name="Normal 2 4 2 3 2 2 2 5 3" xfId="22898"/>
    <cellStyle name="Normal 2 5 3 2 2 2 5 3" xfId="22899"/>
    <cellStyle name="Normal 28 3 3 2 2 2 5 3" xfId="22900"/>
    <cellStyle name="Normal 3 2 2 3 2 2 2 5 3" xfId="22901"/>
    <cellStyle name="Normal 3 3 3 2 2 2 5 3" xfId="22902"/>
    <cellStyle name="Normal 30 3 3 2 2 2 5 3" xfId="22903"/>
    <cellStyle name="Normal 4 2 3 2 2 2 5 3" xfId="22904"/>
    <cellStyle name="Normal 40 2 3 2 2 2 5 3" xfId="22905"/>
    <cellStyle name="Normal 41 2 3 2 2 2 5 3" xfId="22906"/>
    <cellStyle name="Normal 42 2 3 2 2 2 5 3" xfId="22907"/>
    <cellStyle name="Normal 43 2 3 2 2 2 5 3" xfId="22908"/>
    <cellStyle name="Normal 44 2 3 2 2 2 5 3" xfId="22909"/>
    <cellStyle name="Normal 45 2 3 2 2 2 5 3" xfId="22910"/>
    <cellStyle name="Normal 46 2 3 2 2 2 5 3" xfId="22911"/>
    <cellStyle name="Normal 47 2 3 2 2 2 5 3" xfId="22912"/>
    <cellStyle name="Normal 51 3 2 2 2 5 3" xfId="22913"/>
    <cellStyle name="Normal 52 3 2 2 2 5 3" xfId="22914"/>
    <cellStyle name="Normal 53 3 2 2 2 5 3" xfId="22915"/>
    <cellStyle name="Normal 55 3 2 2 2 5 3" xfId="22916"/>
    <cellStyle name="Normal 56 3 2 2 2 5 3" xfId="22917"/>
    <cellStyle name="Normal 57 3 2 2 2 5 3" xfId="22918"/>
    <cellStyle name="Normal 6 2 3 3 2 2 2 5 3" xfId="22919"/>
    <cellStyle name="Normal 6 3 3 2 2 2 5 3" xfId="22920"/>
    <cellStyle name="Normal 60 3 2 2 2 5 3" xfId="22921"/>
    <cellStyle name="Normal 64 3 2 2 2 5 3" xfId="22922"/>
    <cellStyle name="Normal 65 3 2 2 2 5 3" xfId="22923"/>
    <cellStyle name="Normal 66 3 2 2 2 5 3" xfId="22924"/>
    <cellStyle name="Normal 67 3 2 2 2 5 3" xfId="22925"/>
    <cellStyle name="Normal 7 6 3 2 2 2 5 3" xfId="22926"/>
    <cellStyle name="Normal 71 3 2 2 2 5 3" xfId="22927"/>
    <cellStyle name="Normal 72 3 2 2 2 5 3" xfId="22928"/>
    <cellStyle name="Normal 73 3 2 2 2 5 3" xfId="22929"/>
    <cellStyle name="Normal 74 3 2 2 2 5 3" xfId="22930"/>
    <cellStyle name="Normal 76 3 2 2 2 5 3" xfId="22931"/>
    <cellStyle name="Normal 8 3 3 2 2 2 5 3" xfId="22932"/>
    <cellStyle name="Normal 81 3 2 2 2 5 3" xfId="22933"/>
    <cellStyle name="Normal 78 2 2 2 2 2 5 3" xfId="22934"/>
    <cellStyle name="Normal 5 3 2 2 2 2 2 5 3" xfId="22935"/>
    <cellStyle name="Normal 80 2 2 2 2 2 5 3" xfId="22936"/>
    <cellStyle name="Normal 79 2 2 2 2 2 5 3" xfId="22937"/>
    <cellStyle name="Normal 6 8 2 2 2 2 2 5 3" xfId="22938"/>
    <cellStyle name="Normal 5 2 2 2 2 2 2 5 3" xfId="22939"/>
    <cellStyle name="Normal 6 2 7 2 2 2 2 5 3" xfId="22940"/>
    <cellStyle name="Comma 2 2 3 2 2 2 2 2 5 3" xfId="22941"/>
    <cellStyle name="Comma 2 3 6 2 2 2 2 2 5 3" xfId="22942"/>
    <cellStyle name="Normal 18 2 2 2 2 2 2 5 3" xfId="22943"/>
    <cellStyle name="Normal 19 2 2 2 2 2 2 5 3" xfId="22944"/>
    <cellStyle name="Normal 2 2 3 2 2 2 2 2 5 3" xfId="22945"/>
    <cellStyle name="Normal 2 3 6 2 2 2 2 2 5 3" xfId="22946"/>
    <cellStyle name="Normal 2 3 2 2 2 2 2 2 5 3" xfId="22947"/>
    <cellStyle name="Normal 2 3 4 2 2 2 2 2 5 3" xfId="22948"/>
    <cellStyle name="Normal 2 3 5 2 2 2 2 2 5 3" xfId="22949"/>
    <cellStyle name="Normal 2 4 2 2 2 2 2 2 5 3" xfId="22950"/>
    <cellStyle name="Normal 2 5 2 2 2 2 2 5 3" xfId="22951"/>
    <cellStyle name="Normal 28 3 2 2 2 2 2 5 3" xfId="22952"/>
    <cellStyle name="Normal 3 2 2 2 2 2 2 2 5 3" xfId="22953"/>
    <cellStyle name="Normal 3 3 2 2 2 2 2 5 3" xfId="22954"/>
    <cellStyle name="Normal 30 3 2 2 2 2 2 5 3" xfId="22955"/>
    <cellStyle name="Normal 4 2 2 2 2 2 2 5 3" xfId="22956"/>
    <cellStyle name="Normal 40 2 2 2 2 2 2 5 3" xfId="22957"/>
    <cellStyle name="Normal 41 2 2 2 2 2 2 5 3" xfId="22958"/>
    <cellStyle name="Normal 42 2 2 2 2 2 2 5 3" xfId="22959"/>
    <cellStyle name="Normal 43 2 2 2 2 2 2 5 3" xfId="22960"/>
    <cellStyle name="Normal 44 2 2 2 2 2 2 5 3" xfId="22961"/>
    <cellStyle name="Normal 45 2 2 2 2 2 2 5 3" xfId="22962"/>
    <cellStyle name="Normal 46 2 2 2 2 2 2 5 3" xfId="22963"/>
    <cellStyle name="Normal 47 2 2 2 2 2 2 5 3" xfId="22964"/>
    <cellStyle name="Normal 51 2 2 2 2 2 5 3" xfId="22965"/>
    <cellStyle name="Normal 52 2 2 2 2 2 5 3" xfId="22966"/>
    <cellStyle name="Normal 53 2 2 2 2 2 5 3" xfId="22967"/>
    <cellStyle name="Normal 55 2 2 2 2 2 5 3" xfId="22968"/>
    <cellStyle name="Normal 56 2 2 2 2 2 5 3" xfId="22969"/>
    <cellStyle name="Normal 57 2 2 2 2 2 5 3" xfId="22970"/>
    <cellStyle name="Normal 6 2 3 2 2 2 2 2 5 3" xfId="22971"/>
    <cellStyle name="Normal 6 3 2 2 2 2 2 5 3" xfId="22972"/>
    <cellStyle name="Normal 60 2 2 2 2 2 5 3" xfId="22973"/>
    <cellStyle name="Normal 64 2 2 2 2 2 5 3" xfId="22974"/>
    <cellStyle name="Normal 65 2 2 2 2 2 5 3" xfId="22975"/>
    <cellStyle name="Normal 66 2 2 2 2 2 5 3" xfId="22976"/>
    <cellStyle name="Normal 67 2 2 2 2 2 5 3" xfId="22977"/>
    <cellStyle name="Normal 7 6 2 2 2 2 2 5 3" xfId="22978"/>
    <cellStyle name="Normal 71 2 2 2 2 2 5 3" xfId="22979"/>
    <cellStyle name="Normal 72 2 2 2 2 2 5 3" xfId="22980"/>
    <cellStyle name="Normal 73 2 2 2 2 2 5 3" xfId="22981"/>
    <cellStyle name="Normal 74 2 2 2 2 2 5 3" xfId="22982"/>
    <cellStyle name="Normal 76 2 2 2 2 2 5 3" xfId="22983"/>
    <cellStyle name="Normal 8 3 2 2 2 2 2 5 3" xfId="22984"/>
    <cellStyle name="Normal 81 2 2 2 2 2 5 3" xfId="22985"/>
    <cellStyle name="Normal 6 2 2 2 5 3" xfId="22986"/>
    <cellStyle name="Normal 78 7 3 3" xfId="22987"/>
    <cellStyle name="Normal 5 3 7 3 3" xfId="22988"/>
    <cellStyle name="Normal 80 7 3 3" xfId="22989"/>
    <cellStyle name="Normal 79 7 3 3" xfId="22990"/>
    <cellStyle name="Normal 6 8 7 3 3" xfId="22991"/>
    <cellStyle name="Normal 5 2 7 3 3" xfId="22992"/>
    <cellStyle name="Normal 6 2 12 3 3" xfId="22993"/>
    <cellStyle name="Comma 2 2 3 7 3 3" xfId="22994"/>
    <cellStyle name="Comma 2 3 6 7 3 3" xfId="22995"/>
    <cellStyle name="Normal 18 2 7 3 3" xfId="22996"/>
    <cellStyle name="Normal 19 2 7 3 3" xfId="22997"/>
    <cellStyle name="Normal 2 2 3 7 3 3" xfId="22998"/>
    <cellStyle name="Normal 2 3 6 7 3 3" xfId="22999"/>
    <cellStyle name="Normal 2 3 2 7 3 3" xfId="23000"/>
    <cellStyle name="Normal 2 3 4 7 3 3" xfId="23001"/>
    <cellStyle name="Normal 2 3 5 7 3 3" xfId="23002"/>
    <cellStyle name="Normal 2 4 2 7 3 3" xfId="23003"/>
    <cellStyle name="Normal 2 5 7 3 3" xfId="23004"/>
    <cellStyle name="Normal 28 3 7 3 3" xfId="23005"/>
    <cellStyle name="Normal 3 2 2 7 3 3" xfId="23006"/>
    <cellStyle name="Normal 3 3 7 3 3" xfId="23007"/>
    <cellStyle name="Normal 30 3 7 3 3" xfId="23008"/>
    <cellStyle name="Normal 4 2 7 3 3" xfId="23009"/>
    <cellStyle name="Normal 40 2 7 3 3" xfId="23010"/>
    <cellStyle name="Normal 41 2 7 3 3" xfId="23011"/>
    <cellStyle name="Normal 42 2 7 3 3" xfId="23012"/>
    <cellStyle name="Normal 43 2 7 3 3" xfId="23013"/>
    <cellStyle name="Normal 44 2 7 3 3" xfId="23014"/>
    <cellStyle name="Normal 45 2 7 3 3" xfId="23015"/>
    <cellStyle name="Normal 46 2 7 3 3" xfId="23016"/>
    <cellStyle name="Normal 47 2 7 3 3" xfId="23017"/>
    <cellStyle name="Normal 51 7 3 3" xfId="23018"/>
    <cellStyle name="Normal 52 7 3 3" xfId="23019"/>
    <cellStyle name="Normal 53 7 3 3" xfId="23020"/>
    <cellStyle name="Normal 55 7 3 3" xfId="23021"/>
    <cellStyle name="Normal 56 7 3 3" xfId="23022"/>
    <cellStyle name="Normal 57 7 3 3" xfId="23023"/>
    <cellStyle name="Normal 6 2 3 7 3 3" xfId="23024"/>
    <cellStyle name="Normal 6 3 7 3 3" xfId="23025"/>
    <cellStyle name="Normal 60 7 3 3" xfId="23026"/>
    <cellStyle name="Normal 64 7 3 3" xfId="23027"/>
    <cellStyle name="Normal 65 7 3 3" xfId="23028"/>
    <cellStyle name="Normal 66 7 3 3" xfId="23029"/>
    <cellStyle name="Normal 67 7 3 3" xfId="23030"/>
    <cellStyle name="Normal 7 6 7 3 3" xfId="23031"/>
    <cellStyle name="Normal 71 7 3 3" xfId="23032"/>
    <cellStyle name="Normal 72 7 3 3" xfId="23033"/>
    <cellStyle name="Normal 73 7 3 3" xfId="23034"/>
    <cellStyle name="Normal 74 7 3 3" xfId="23035"/>
    <cellStyle name="Normal 76 7 3 3" xfId="23036"/>
    <cellStyle name="Normal 8 3 7 3 3" xfId="23037"/>
    <cellStyle name="Normal 81 7 3 3" xfId="23038"/>
    <cellStyle name="Normal 78 2 6 3 3" xfId="23039"/>
    <cellStyle name="Normal 5 3 2 6 3 3" xfId="23040"/>
    <cellStyle name="Normal 80 2 6 3 3" xfId="23041"/>
    <cellStyle name="Normal 79 2 6 3 3" xfId="23042"/>
    <cellStyle name="Normal 6 8 2 6 3 3" xfId="23043"/>
    <cellStyle name="Normal 5 2 2 6 3 3" xfId="23044"/>
    <cellStyle name="Normal 6 2 7 6 3 3" xfId="23045"/>
    <cellStyle name="Comma 2 2 3 2 6 3 3" xfId="23046"/>
    <cellStyle name="Comma 2 3 6 2 6 3 3" xfId="23047"/>
    <cellStyle name="Normal 18 2 2 6 3 3" xfId="23048"/>
    <cellStyle name="Normal 19 2 2 6 3 3" xfId="23049"/>
    <cellStyle name="Normal 2 2 3 2 6 3 3" xfId="23050"/>
    <cellStyle name="Normal 2 3 6 2 6 3 3" xfId="23051"/>
    <cellStyle name="Normal 2 3 2 2 6 3 3" xfId="23052"/>
    <cellStyle name="Normal 2 3 4 2 6 3 3" xfId="23053"/>
    <cellStyle name="Normal 2 3 5 2 6 3 3" xfId="23054"/>
    <cellStyle name="Normal 2 4 2 2 6 3 3" xfId="23055"/>
    <cellStyle name="Normal 2 5 2 6 3 3" xfId="23056"/>
    <cellStyle name="Normal 28 3 2 6 3 3" xfId="23057"/>
    <cellStyle name="Normal 3 2 2 2 6 3 3" xfId="23058"/>
    <cellStyle name="Normal 3 3 2 6 3 3" xfId="23059"/>
    <cellStyle name="Normal 30 3 2 6 3 3" xfId="23060"/>
    <cellStyle name="Normal 4 2 2 6 3 3" xfId="23061"/>
    <cellStyle name="Normal 40 2 2 6 3 3" xfId="23062"/>
    <cellStyle name="Normal 41 2 2 6 3 3" xfId="23063"/>
    <cellStyle name="Normal 42 2 2 6 3 3" xfId="23064"/>
    <cellStyle name="Normal 43 2 2 6 3 3" xfId="23065"/>
    <cellStyle name="Normal 44 2 2 6 3 3" xfId="23066"/>
    <cellStyle name="Normal 45 2 2 6 3 3" xfId="23067"/>
    <cellStyle name="Normal 46 2 2 6 3 3" xfId="23068"/>
    <cellStyle name="Normal 47 2 2 6 3 3" xfId="23069"/>
    <cellStyle name="Normal 51 2 6 3 3" xfId="23070"/>
    <cellStyle name="Normal 52 2 6 3 3" xfId="23071"/>
    <cellStyle name="Normal 53 2 6 3 3" xfId="23072"/>
    <cellStyle name="Normal 55 2 6 3 3" xfId="23073"/>
    <cellStyle name="Normal 56 2 6 3 3" xfId="23074"/>
    <cellStyle name="Normal 57 2 6 3 3" xfId="23075"/>
    <cellStyle name="Normal 6 2 3 2 6 3 3" xfId="23076"/>
    <cellStyle name="Normal 6 3 2 6 3 3" xfId="23077"/>
    <cellStyle name="Normal 60 2 6 3 3" xfId="23078"/>
    <cellStyle name="Normal 64 2 6 3 3" xfId="23079"/>
    <cellStyle name="Normal 65 2 6 3 3" xfId="23080"/>
    <cellStyle name="Normal 66 2 6 3 3" xfId="23081"/>
    <cellStyle name="Normal 67 2 6 3 3" xfId="23082"/>
    <cellStyle name="Normal 7 6 2 6 3 3" xfId="23083"/>
    <cellStyle name="Normal 71 2 6 3 3" xfId="23084"/>
    <cellStyle name="Normal 72 2 6 3 3" xfId="23085"/>
    <cellStyle name="Normal 73 2 6 3 3" xfId="23086"/>
    <cellStyle name="Normal 74 2 6 3 3" xfId="23087"/>
    <cellStyle name="Normal 76 2 6 3 3" xfId="23088"/>
    <cellStyle name="Normal 8 3 2 6 3 3" xfId="23089"/>
    <cellStyle name="Normal 81 2 6 3 3" xfId="23090"/>
    <cellStyle name="Normal 78 3 5 3 3" xfId="23091"/>
    <cellStyle name="Normal 5 3 3 5 3 3" xfId="23092"/>
    <cellStyle name="Normal 80 3 5 3 3" xfId="23093"/>
    <cellStyle name="Normal 79 3 5 3 3" xfId="23094"/>
    <cellStyle name="Normal 6 8 3 5 3 3" xfId="23095"/>
    <cellStyle name="Normal 5 2 3 5 3 3" xfId="23096"/>
    <cellStyle name="Normal 6 2 8 5 3 3" xfId="23097"/>
    <cellStyle name="Comma 2 2 3 3 5 3 3" xfId="23098"/>
    <cellStyle name="Comma 2 3 6 3 5 3 3" xfId="23099"/>
    <cellStyle name="Normal 18 2 3 5 3 3" xfId="23100"/>
    <cellStyle name="Normal 19 2 3 5 3 3" xfId="23101"/>
    <cellStyle name="Normal 2 2 3 3 5 3 3" xfId="23102"/>
    <cellStyle name="Normal 2 3 6 3 5 3 3" xfId="23103"/>
    <cellStyle name="Normal 2 3 2 3 5 3 3" xfId="23104"/>
    <cellStyle name="Normal 2 3 4 3 5 3 3" xfId="23105"/>
    <cellStyle name="Normal 2 3 5 3 5 3 3" xfId="23106"/>
    <cellStyle name="Normal 2 4 2 3 5 3 3" xfId="23107"/>
    <cellStyle name="Normal 2 5 3 5 3 3" xfId="23108"/>
    <cellStyle name="Normal 28 3 3 5 3 3" xfId="23109"/>
    <cellStyle name="Normal 3 2 2 3 5 3 3" xfId="23110"/>
    <cellStyle name="Normal 3 3 3 5 3 3" xfId="23111"/>
    <cellStyle name="Normal 30 3 3 5 3 3" xfId="23112"/>
    <cellStyle name="Normal 4 2 3 5 3 3" xfId="23113"/>
    <cellStyle name="Normal 40 2 3 5 3 3" xfId="23114"/>
    <cellStyle name="Normal 41 2 3 5 3 3" xfId="23115"/>
    <cellStyle name="Normal 42 2 3 5 3 3" xfId="23116"/>
    <cellStyle name="Normal 43 2 3 5 3 3" xfId="23117"/>
    <cellStyle name="Normal 44 2 3 5 3 3" xfId="23118"/>
    <cellStyle name="Normal 45 2 3 5 3 3" xfId="23119"/>
    <cellStyle name="Normal 46 2 3 5 3 3" xfId="23120"/>
    <cellStyle name="Normal 47 2 3 5 3 3" xfId="23121"/>
    <cellStyle name="Normal 51 3 5 3 3" xfId="23122"/>
    <cellStyle name="Normal 52 3 5 3 3" xfId="23123"/>
    <cellStyle name="Normal 53 3 5 3 3" xfId="23124"/>
    <cellStyle name="Normal 55 3 5 3 3" xfId="23125"/>
    <cellStyle name="Normal 56 3 5 3 3" xfId="23126"/>
    <cellStyle name="Normal 57 3 5 3 3" xfId="23127"/>
    <cellStyle name="Normal 6 2 3 3 5 3 3" xfId="23128"/>
    <cellStyle name="Normal 6 3 3 5 3 3" xfId="23129"/>
    <cellStyle name="Normal 60 3 5 3 3" xfId="23130"/>
    <cellStyle name="Normal 64 3 5 3 3" xfId="23131"/>
    <cellStyle name="Normal 65 3 5 3 3" xfId="23132"/>
    <cellStyle name="Normal 66 3 5 3 3" xfId="23133"/>
    <cellStyle name="Normal 67 3 5 3 3" xfId="23134"/>
    <cellStyle name="Normal 7 6 3 5 3 3" xfId="23135"/>
    <cellStyle name="Normal 71 3 5 3 3" xfId="23136"/>
    <cellStyle name="Normal 72 3 5 3 3" xfId="23137"/>
    <cellStyle name="Normal 73 3 5 3 3" xfId="23138"/>
    <cellStyle name="Normal 74 3 5 3 3" xfId="23139"/>
    <cellStyle name="Normal 76 3 5 3 3" xfId="23140"/>
    <cellStyle name="Normal 8 3 3 5 3 3" xfId="23141"/>
    <cellStyle name="Normal 81 3 5 3 3" xfId="23142"/>
    <cellStyle name="Normal 78 2 2 5 3 3" xfId="23143"/>
    <cellStyle name="Normal 5 3 2 2 5 3 3" xfId="23144"/>
    <cellStyle name="Normal 80 2 2 5 3 3" xfId="23145"/>
    <cellStyle name="Normal 79 2 2 5 3 3" xfId="23146"/>
    <cellStyle name="Normal 6 8 2 2 5 3 3" xfId="23147"/>
    <cellStyle name="Normal 5 2 2 2 5 3 3" xfId="23148"/>
    <cellStyle name="Normal 6 2 7 2 5 3 3" xfId="23149"/>
    <cellStyle name="Comma 2 2 3 2 2 5 3 3" xfId="23150"/>
    <cellStyle name="Comma 2 3 6 2 2 5 3 3" xfId="23151"/>
    <cellStyle name="Normal 18 2 2 2 5 3 3" xfId="23152"/>
    <cellStyle name="Normal 19 2 2 2 5 3 3" xfId="23153"/>
    <cellStyle name="Normal 2 2 3 2 2 5 3 3" xfId="23154"/>
    <cellStyle name="Normal 2 3 6 2 2 5 3 3" xfId="23155"/>
    <cellStyle name="Normal 2 3 2 2 2 5 3 3" xfId="23156"/>
    <cellStyle name="Normal 2 3 4 2 2 5 3 3" xfId="23157"/>
    <cellStyle name="Normal 2 3 5 2 2 5 3 3" xfId="23158"/>
    <cellStyle name="Normal 2 4 2 2 2 5 3 3" xfId="23159"/>
    <cellStyle name="Normal 2 5 2 2 5 3 3" xfId="23160"/>
    <cellStyle name="Normal 28 3 2 2 5 3 3" xfId="23161"/>
    <cellStyle name="Normal 3 2 2 2 2 5 3 3" xfId="23162"/>
    <cellStyle name="Normal 3 3 2 2 5 3 3" xfId="23163"/>
    <cellStyle name="Normal 30 3 2 2 5 3 3" xfId="23164"/>
    <cellStyle name="Normal 4 2 2 2 5 3 3" xfId="23165"/>
    <cellStyle name="Normal 40 2 2 2 5 3 3" xfId="23166"/>
    <cellStyle name="Normal 41 2 2 2 5 3 3" xfId="23167"/>
    <cellStyle name="Normal 42 2 2 2 5 3 3" xfId="23168"/>
    <cellStyle name="Normal 43 2 2 2 5 3 3" xfId="23169"/>
    <cellStyle name="Normal 44 2 2 2 5 3 3" xfId="23170"/>
    <cellStyle name="Normal 45 2 2 2 5 3 3" xfId="23171"/>
    <cellStyle name="Normal 46 2 2 2 5 3 3" xfId="23172"/>
    <cellStyle name="Normal 47 2 2 2 5 3 3" xfId="23173"/>
    <cellStyle name="Normal 51 2 2 5 3 3" xfId="23174"/>
    <cellStyle name="Normal 52 2 2 5 3 3" xfId="23175"/>
    <cellStyle name="Normal 53 2 2 5 3 3" xfId="23176"/>
    <cellStyle name="Normal 55 2 2 5 3 3" xfId="23177"/>
    <cellStyle name="Normal 56 2 2 5 3 3" xfId="23178"/>
    <cellStyle name="Normal 57 2 2 5 3 3" xfId="23179"/>
    <cellStyle name="Normal 6 2 3 2 2 5 3 3" xfId="23180"/>
    <cellStyle name="Normal 6 3 2 2 5 3 3" xfId="23181"/>
    <cellStyle name="Normal 60 2 2 5 3 3" xfId="23182"/>
    <cellStyle name="Normal 64 2 2 5 3 3" xfId="23183"/>
    <cellStyle name="Normal 65 2 2 5 3 3" xfId="23184"/>
    <cellStyle name="Normal 66 2 2 5 3 3" xfId="23185"/>
    <cellStyle name="Normal 67 2 2 5 3 3" xfId="23186"/>
    <cellStyle name="Normal 7 6 2 2 5 3 3" xfId="23187"/>
    <cellStyle name="Normal 71 2 2 5 3 3" xfId="23188"/>
    <cellStyle name="Normal 72 2 2 5 3 3" xfId="23189"/>
    <cellStyle name="Normal 73 2 2 5 3 3" xfId="23190"/>
    <cellStyle name="Normal 74 2 2 5 3 3" xfId="23191"/>
    <cellStyle name="Normal 76 2 2 5 3 3" xfId="23192"/>
    <cellStyle name="Normal 8 3 2 2 5 3 3" xfId="23193"/>
    <cellStyle name="Normal 81 2 2 5 3 3" xfId="23194"/>
    <cellStyle name="Normal 78 4 4 3 3" xfId="23195"/>
    <cellStyle name="Normal 5 3 4 4 3 3" xfId="23196"/>
    <cellStyle name="Normal 80 4 4 3 3" xfId="23197"/>
    <cellStyle name="Normal 79 4 4 3 3" xfId="23198"/>
    <cellStyle name="Normal 6 8 4 4 3 3" xfId="23199"/>
    <cellStyle name="Normal 5 2 4 4 3 3" xfId="23200"/>
    <cellStyle name="Normal 6 2 9 4 3 3" xfId="23201"/>
    <cellStyle name="Comma 2 2 3 4 4 3 3" xfId="23202"/>
    <cellStyle name="Comma 2 3 6 4 4 3 3" xfId="23203"/>
    <cellStyle name="Normal 18 2 4 4 3 3" xfId="23204"/>
    <cellStyle name="Normal 19 2 4 4 3 3" xfId="23205"/>
    <cellStyle name="Normal 2 2 3 4 4 3 3" xfId="23206"/>
    <cellStyle name="Normal 2 3 6 4 4 3 3" xfId="23207"/>
    <cellStyle name="Normal 2 3 2 4 4 3 3" xfId="23208"/>
    <cellStyle name="Normal 2 3 4 4 4 3 3" xfId="23209"/>
    <cellStyle name="Normal 2 3 5 4 4 3 3" xfId="23210"/>
    <cellStyle name="Normal 2 4 2 4 4 3 3" xfId="23211"/>
    <cellStyle name="Normal 2 5 4 4 3 3" xfId="23212"/>
    <cellStyle name="Normal 28 3 4 4 3 3" xfId="23213"/>
    <cellStyle name="Normal 3 2 2 4 4 3 3" xfId="23214"/>
    <cellStyle name="Normal 3 3 4 4 3 3" xfId="23215"/>
    <cellStyle name="Normal 30 3 4 4 3 3" xfId="23216"/>
    <cellStyle name="Normal 4 2 4 4 3 3" xfId="23217"/>
    <cellStyle name="Normal 40 2 4 4 3 3" xfId="23218"/>
    <cellStyle name="Normal 41 2 4 4 3 3" xfId="23219"/>
    <cellStyle name="Normal 42 2 4 4 3 3" xfId="23220"/>
    <cellStyle name="Normal 43 2 4 4 3 3" xfId="23221"/>
    <cellStyle name="Normal 44 2 4 4 3 3" xfId="23222"/>
    <cellStyle name="Normal 45 2 4 4 3 3" xfId="23223"/>
    <cellStyle name="Normal 46 2 4 4 3 3" xfId="23224"/>
    <cellStyle name="Normal 47 2 4 4 3 3" xfId="23225"/>
    <cellStyle name="Normal 51 4 4 3 3" xfId="23226"/>
    <cellStyle name="Normal 52 4 4 3 3" xfId="23227"/>
    <cellStyle name="Normal 53 4 4 3 3" xfId="23228"/>
    <cellStyle name="Normal 55 4 4 3 3" xfId="23229"/>
    <cellStyle name="Normal 56 4 4 3 3" xfId="23230"/>
    <cellStyle name="Normal 57 4 4 3 3" xfId="23231"/>
    <cellStyle name="Normal 6 2 3 4 4 3 3" xfId="23232"/>
    <cellStyle name="Normal 6 3 4 4 3 3" xfId="23233"/>
    <cellStyle name="Normal 60 4 4 3 3" xfId="23234"/>
    <cellStyle name="Normal 64 4 4 3 3" xfId="23235"/>
    <cellStyle name="Normal 65 4 4 3 3" xfId="23236"/>
    <cellStyle name="Normal 66 4 4 3 3" xfId="23237"/>
    <cellStyle name="Normal 67 4 4 3 3" xfId="23238"/>
    <cellStyle name="Normal 7 6 4 4 3 3" xfId="23239"/>
    <cellStyle name="Normal 71 4 4 3 3" xfId="23240"/>
    <cellStyle name="Normal 72 4 4 3 3" xfId="23241"/>
    <cellStyle name="Normal 73 4 4 3 3" xfId="23242"/>
    <cellStyle name="Normal 74 4 4 3 3" xfId="23243"/>
    <cellStyle name="Normal 76 4 4 3 3" xfId="23244"/>
    <cellStyle name="Normal 8 3 4 4 3 3" xfId="23245"/>
    <cellStyle name="Normal 81 4 4 3 3" xfId="23246"/>
    <cellStyle name="Normal 78 2 3 4 3 3" xfId="23247"/>
    <cellStyle name="Normal 5 3 2 3 4 3 3" xfId="23248"/>
    <cellStyle name="Normal 80 2 3 4 3 3" xfId="23249"/>
    <cellStyle name="Normal 79 2 3 4 3 3" xfId="23250"/>
    <cellStyle name="Normal 6 8 2 3 4 3 3" xfId="23251"/>
    <cellStyle name="Normal 5 2 2 3 4 3 3" xfId="23252"/>
    <cellStyle name="Normal 6 2 7 3 4 3 3" xfId="23253"/>
    <cellStyle name="Comma 2 2 3 2 3 4 3 3" xfId="23254"/>
    <cellStyle name="Comma 2 3 6 2 3 4 3 3" xfId="23255"/>
    <cellStyle name="Normal 18 2 2 3 4 3 3" xfId="23256"/>
    <cellStyle name="Normal 19 2 2 3 4 3 3" xfId="23257"/>
    <cellStyle name="Normal 2 2 3 2 3 4 3 3" xfId="23258"/>
    <cellStyle name="Normal 2 3 6 2 3 4 3 3" xfId="23259"/>
    <cellStyle name="Normal 2 3 2 2 3 4 3 3" xfId="23260"/>
    <cellStyle name="Normal 2 3 4 2 3 4 3 3" xfId="23261"/>
    <cellStyle name="Normal 2 3 5 2 3 4 3 3" xfId="23262"/>
    <cellStyle name="Normal 2 4 2 2 3 4 3 3" xfId="23263"/>
    <cellStyle name="Normal 2 5 2 3 4 3 3" xfId="23264"/>
    <cellStyle name="Normal 28 3 2 3 4 3 3" xfId="23265"/>
    <cellStyle name="Normal 3 2 2 2 3 4 3 3" xfId="23266"/>
    <cellStyle name="Normal 3 3 2 3 4 3 3" xfId="23267"/>
    <cellStyle name="Normal 30 3 2 3 4 3 3" xfId="23268"/>
    <cellStyle name="Normal 4 2 2 3 4 3 3" xfId="23269"/>
    <cellStyle name="Normal 40 2 2 3 4 3 3" xfId="23270"/>
    <cellStyle name="Normal 41 2 2 3 4 3 3" xfId="23271"/>
    <cellStyle name="Normal 42 2 2 3 4 3 3" xfId="23272"/>
    <cellStyle name="Normal 43 2 2 3 4 3 3" xfId="23273"/>
    <cellStyle name="Normal 44 2 2 3 4 3 3" xfId="23274"/>
    <cellStyle name="Normal 45 2 2 3 4 3 3" xfId="23275"/>
    <cellStyle name="Normal 46 2 2 3 4 3 3" xfId="23276"/>
    <cellStyle name="Normal 47 2 2 3 4 3 3" xfId="23277"/>
    <cellStyle name="Normal 51 2 3 4 3 3" xfId="23278"/>
    <cellStyle name="Normal 52 2 3 4 3 3" xfId="23279"/>
    <cellStyle name="Normal 53 2 3 4 3 3" xfId="23280"/>
    <cellStyle name="Normal 55 2 3 4 3 3" xfId="23281"/>
    <cellStyle name="Normal 56 2 3 4 3 3" xfId="23282"/>
    <cellStyle name="Normal 57 2 3 4 3 3" xfId="23283"/>
    <cellStyle name="Normal 6 2 3 2 3 4 3 3" xfId="23284"/>
    <cellStyle name="Normal 6 3 2 3 4 3 3" xfId="23285"/>
    <cellStyle name="Normal 60 2 3 4 3 3" xfId="23286"/>
    <cellStyle name="Normal 64 2 3 4 3 3" xfId="23287"/>
    <cellStyle name="Normal 65 2 3 4 3 3" xfId="23288"/>
    <cellStyle name="Normal 66 2 3 4 3 3" xfId="23289"/>
    <cellStyle name="Normal 67 2 3 4 3 3" xfId="23290"/>
    <cellStyle name="Normal 7 6 2 3 4 3 3" xfId="23291"/>
    <cellStyle name="Normal 71 2 3 4 3 3" xfId="23292"/>
    <cellStyle name="Normal 72 2 3 4 3 3" xfId="23293"/>
    <cellStyle name="Normal 73 2 3 4 3 3" xfId="23294"/>
    <cellStyle name="Normal 74 2 3 4 3 3" xfId="23295"/>
    <cellStyle name="Normal 76 2 3 4 3 3" xfId="23296"/>
    <cellStyle name="Normal 8 3 2 3 4 3 3" xfId="23297"/>
    <cellStyle name="Normal 81 2 3 4 3 3" xfId="23298"/>
    <cellStyle name="Normal 78 3 2 4 3 3" xfId="23299"/>
    <cellStyle name="Normal 5 3 3 2 4 3 3" xfId="23300"/>
    <cellStyle name="Normal 80 3 2 4 3 3" xfId="23301"/>
    <cellStyle name="Normal 79 3 2 4 3 3" xfId="23302"/>
    <cellStyle name="Normal 6 8 3 2 4 3 3" xfId="23303"/>
    <cellStyle name="Normal 5 2 3 2 4 3 3" xfId="23304"/>
    <cellStyle name="Normal 6 2 8 2 4 3 3" xfId="23305"/>
    <cellStyle name="Comma 2 2 3 3 2 4 3 3" xfId="23306"/>
    <cellStyle name="Comma 2 3 6 3 2 4 3 3" xfId="23307"/>
    <cellStyle name="Normal 18 2 3 2 4 3 3" xfId="23308"/>
    <cellStyle name="Normal 19 2 3 2 4 3 3" xfId="23309"/>
    <cellStyle name="Normal 2 2 3 3 2 4 3 3" xfId="23310"/>
    <cellStyle name="Normal 2 3 6 3 2 4 3 3" xfId="23311"/>
    <cellStyle name="Normal 2 3 2 3 2 4 3 3" xfId="23312"/>
    <cellStyle name="Normal 2 3 4 3 2 4 3 3" xfId="23313"/>
    <cellStyle name="Normal 2 3 5 3 2 4 3 3" xfId="23314"/>
    <cellStyle name="Normal 2 4 2 3 2 4 3 3" xfId="23315"/>
    <cellStyle name="Normal 2 5 3 2 4 3 3" xfId="23316"/>
    <cellStyle name="Normal 28 3 3 2 4 3 3" xfId="23317"/>
    <cellStyle name="Normal 3 2 2 3 2 4 3 3" xfId="23318"/>
    <cellStyle name="Normal 3 3 3 2 4 3 3" xfId="23319"/>
    <cellStyle name="Normal 30 3 3 2 4 3 3" xfId="23320"/>
    <cellStyle name="Normal 4 2 3 2 4 3 3" xfId="23321"/>
    <cellStyle name="Normal 40 2 3 2 4 3 3" xfId="23322"/>
    <cellStyle name="Normal 41 2 3 2 4 3 3" xfId="23323"/>
    <cellStyle name="Normal 42 2 3 2 4 3 3" xfId="23324"/>
    <cellStyle name="Normal 43 2 3 2 4 3 3" xfId="23325"/>
    <cellStyle name="Normal 44 2 3 2 4 3 3" xfId="23326"/>
    <cellStyle name="Normal 45 2 3 2 4 3 3" xfId="23327"/>
    <cellStyle name="Normal 46 2 3 2 4 3 3" xfId="23328"/>
    <cellStyle name="Normal 47 2 3 2 4 3 3" xfId="23329"/>
    <cellStyle name="Normal 51 3 2 4 3 3" xfId="23330"/>
    <cellStyle name="Normal 52 3 2 4 3 3" xfId="23331"/>
    <cellStyle name="Normal 53 3 2 4 3 3" xfId="23332"/>
    <cellStyle name="Normal 55 3 2 4 3 3" xfId="23333"/>
    <cellStyle name="Normal 56 3 2 4 3 3" xfId="23334"/>
    <cellStyle name="Normal 57 3 2 4 3 3" xfId="23335"/>
    <cellStyle name="Normal 6 2 3 3 2 4 3 3" xfId="23336"/>
    <cellStyle name="Normal 6 3 3 2 4 3 3" xfId="23337"/>
    <cellStyle name="Normal 60 3 2 4 3 3" xfId="23338"/>
    <cellStyle name="Normal 64 3 2 4 3 3" xfId="23339"/>
    <cellStyle name="Normal 65 3 2 4 3 3" xfId="23340"/>
    <cellStyle name="Normal 66 3 2 4 3 3" xfId="23341"/>
    <cellStyle name="Normal 67 3 2 4 3 3" xfId="23342"/>
    <cellStyle name="Normal 7 6 3 2 4 3 3" xfId="23343"/>
    <cellStyle name="Normal 71 3 2 4 3 3" xfId="23344"/>
    <cellStyle name="Normal 72 3 2 4 3 3" xfId="23345"/>
    <cellStyle name="Normal 73 3 2 4 3 3" xfId="23346"/>
    <cellStyle name="Normal 74 3 2 4 3 3" xfId="23347"/>
    <cellStyle name="Normal 76 3 2 4 3 3" xfId="23348"/>
    <cellStyle name="Normal 8 3 3 2 4 3 3" xfId="23349"/>
    <cellStyle name="Normal 81 3 2 4 3 3" xfId="23350"/>
    <cellStyle name="Normal 78 2 2 2 4 3 3" xfId="23351"/>
    <cellStyle name="Normal 5 3 2 2 2 4 3 3" xfId="23352"/>
    <cellStyle name="Normal 80 2 2 2 4 3 3" xfId="23353"/>
    <cellStyle name="Normal 79 2 2 2 4 3 3" xfId="23354"/>
    <cellStyle name="Normal 6 8 2 2 2 4 3 3" xfId="23355"/>
    <cellStyle name="Normal 5 2 2 2 2 4 3 3" xfId="23356"/>
    <cellStyle name="Normal 6 2 7 2 2 4 3 3" xfId="23357"/>
    <cellStyle name="Comma 2 2 3 2 2 2 4 3 3" xfId="23358"/>
    <cellStyle name="Comma 2 3 6 2 2 2 4 3 3" xfId="23359"/>
    <cellStyle name="Normal 18 2 2 2 2 4 3 3" xfId="23360"/>
    <cellStyle name="Normal 19 2 2 2 2 4 3 3" xfId="23361"/>
    <cellStyle name="Normal 2 2 3 2 2 2 4 3 3" xfId="23362"/>
    <cellStyle name="Normal 2 3 6 2 2 2 4 3 3" xfId="23363"/>
    <cellStyle name="Normal 2 3 2 2 2 2 4 3 3" xfId="23364"/>
    <cellStyle name="Normal 2 3 4 2 2 2 4 3 3" xfId="23365"/>
    <cellStyle name="Normal 2 3 5 2 2 2 4 3 3" xfId="23366"/>
    <cellStyle name="Normal 2 4 2 2 2 2 4 3 3" xfId="23367"/>
    <cellStyle name="Normal 2 5 2 2 2 4 3 3" xfId="23368"/>
    <cellStyle name="Normal 28 3 2 2 2 4 3 3" xfId="23369"/>
    <cellStyle name="Normal 3 2 2 2 2 2 4 3 3" xfId="23370"/>
    <cellStyle name="Normal 3 3 2 2 2 4 3 3" xfId="23371"/>
    <cellStyle name="Normal 30 3 2 2 2 4 3 3" xfId="23372"/>
    <cellStyle name="Normal 4 2 2 2 2 4 3 3" xfId="23373"/>
    <cellStyle name="Normal 40 2 2 2 2 4 3 3" xfId="23374"/>
    <cellStyle name="Normal 41 2 2 2 2 4 3 3" xfId="23375"/>
    <cellStyle name="Normal 42 2 2 2 2 4 3 3" xfId="23376"/>
    <cellStyle name="Normal 43 2 2 2 2 4 3 3" xfId="23377"/>
    <cellStyle name="Normal 44 2 2 2 2 4 3 3" xfId="23378"/>
    <cellStyle name="Normal 45 2 2 2 2 4 3 3" xfId="23379"/>
    <cellStyle name="Normal 46 2 2 2 2 4 3 3" xfId="23380"/>
    <cellStyle name="Normal 47 2 2 2 2 4 3 3" xfId="23381"/>
    <cellStyle name="Normal 51 2 2 2 4 3 3" xfId="23382"/>
    <cellStyle name="Normal 52 2 2 2 4 3 3" xfId="23383"/>
    <cellStyle name="Normal 53 2 2 2 4 3 3" xfId="23384"/>
    <cellStyle name="Normal 55 2 2 2 4 3 3" xfId="23385"/>
    <cellStyle name="Normal 56 2 2 2 4 3 3" xfId="23386"/>
    <cellStyle name="Normal 57 2 2 2 4 3 3" xfId="23387"/>
    <cellStyle name="Normal 6 2 3 2 2 2 4 3 3" xfId="23388"/>
    <cellStyle name="Normal 6 3 2 2 2 4 3 3" xfId="23389"/>
    <cellStyle name="Normal 60 2 2 2 4 3 3" xfId="23390"/>
    <cellStyle name="Normal 64 2 2 2 4 3 3" xfId="23391"/>
    <cellStyle name="Normal 65 2 2 2 4 3 3" xfId="23392"/>
    <cellStyle name="Normal 66 2 2 2 4 3 3" xfId="23393"/>
    <cellStyle name="Normal 67 2 2 2 4 3 3" xfId="23394"/>
    <cellStyle name="Normal 7 6 2 2 2 4 3 3" xfId="23395"/>
    <cellStyle name="Normal 71 2 2 2 4 3 3" xfId="23396"/>
    <cellStyle name="Normal 72 2 2 2 4 3 3" xfId="23397"/>
    <cellStyle name="Normal 73 2 2 2 4 3 3" xfId="23398"/>
    <cellStyle name="Normal 74 2 2 2 4 3 3" xfId="23399"/>
    <cellStyle name="Normal 76 2 2 2 4 3 3" xfId="23400"/>
    <cellStyle name="Normal 8 3 2 2 2 4 3 3" xfId="23401"/>
    <cellStyle name="Normal 81 2 2 2 4 3 3" xfId="23402"/>
    <cellStyle name="Normal 90 3 3 3" xfId="23403"/>
    <cellStyle name="Normal 78 5 3 3 3" xfId="23404"/>
    <cellStyle name="Normal 91 3 3 3" xfId="23405"/>
    <cellStyle name="Normal 5 3 5 3 3 3" xfId="23406"/>
    <cellStyle name="Normal 80 5 3 3 3" xfId="23407"/>
    <cellStyle name="Normal 79 5 3 3 3" xfId="23408"/>
    <cellStyle name="Normal 6 8 5 3 3 3" xfId="23409"/>
    <cellStyle name="Normal 5 2 5 3 3 3" xfId="23410"/>
    <cellStyle name="Normal 6 2 10 3 3 3" xfId="23411"/>
    <cellStyle name="Comma 2 2 3 5 3 3 3" xfId="23412"/>
    <cellStyle name="Comma 2 3 6 5 3 3 3" xfId="23413"/>
    <cellStyle name="Normal 18 2 5 3 3 3" xfId="23414"/>
    <cellStyle name="Normal 19 2 5 3 3 3" xfId="23415"/>
    <cellStyle name="Normal 2 2 3 5 3 3 3" xfId="23416"/>
    <cellStyle name="Normal 2 3 6 5 3 3 3" xfId="23417"/>
    <cellStyle name="Normal 2 3 2 5 3 3 3" xfId="23418"/>
    <cellStyle name="Normal 2 3 4 5 3 3 3" xfId="23419"/>
    <cellStyle name="Normal 2 3 5 5 3 3 3" xfId="23420"/>
    <cellStyle name="Normal 2 4 2 5 3 3 3" xfId="23421"/>
    <cellStyle name="Normal 2 5 5 3 3 3" xfId="23422"/>
    <cellStyle name="Normal 28 3 5 3 3 3" xfId="23423"/>
    <cellStyle name="Normal 3 2 2 5 3 3 3" xfId="23424"/>
    <cellStyle name="Normal 3 3 5 3 3 3" xfId="23425"/>
    <cellStyle name="Normal 30 3 5 3 3 3" xfId="23426"/>
    <cellStyle name="Normal 4 2 5 3 3 3" xfId="23427"/>
    <cellStyle name="Normal 40 2 5 3 3 3" xfId="23428"/>
    <cellStyle name="Normal 41 2 5 3 3 3" xfId="23429"/>
    <cellStyle name="Normal 42 2 5 3 3 3" xfId="23430"/>
    <cellStyle name="Normal 43 2 5 3 3 3" xfId="23431"/>
    <cellStyle name="Normal 44 2 5 3 3 3" xfId="23432"/>
    <cellStyle name="Normal 45 2 5 3 3 3" xfId="23433"/>
    <cellStyle name="Normal 46 2 5 3 3 3" xfId="23434"/>
    <cellStyle name="Normal 47 2 5 3 3 3" xfId="23435"/>
    <cellStyle name="Normal 51 5 3 3 3" xfId="23436"/>
    <cellStyle name="Normal 52 5 3 3 3" xfId="23437"/>
    <cellStyle name="Normal 53 5 3 3 3" xfId="23438"/>
    <cellStyle name="Normal 55 5 3 3 3" xfId="23439"/>
    <cellStyle name="Normal 56 5 3 3 3" xfId="23440"/>
    <cellStyle name="Normal 57 5 3 3 3" xfId="23441"/>
    <cellStyle name="Normal 6 2 3 5 3 3 3" xfId="23442"/>
    <cellStyle name="Normal 6 3 5 3 3 3" xfId="23443"/>
    <cellStyle name="Normal 60 5 3 3 3" xfId="23444"/>
    <cellStyle name="Normal 64 5 3 3 3" xfId="23445"/>
    <cellStyle name="Normal 65 5 3 3 3" xfId="23446"/>
    <cellStyle name="Normal 66 5 3 3 3" xfId="23447"/>
    <cellStyle name="Normal 67 5 3 3 3" xfId="23448"/>
    <cellStyle name="Normal 7 6 5 3 3 3" xfId="23449"/>
    <cellStyle name="Normal 71 5 3 3 3" xfId="23450"/>
    <cellStyle name="Normal 72 5 3 3 3" xfId="23451"/>
    <cellStyle name="Normal 73 5 3 3 3" xfId="23452"/>
    <cellStyle name="Normal 74 5 3 3 3" xfId="23453"/>
    <cellStyle name="Normal 76 5 3 3 3" xfId="23454"/>
    <cellStyle name="Normal 8 3 5 3 3 3" xfId="23455"/>
    <cellStyle name="Normal 81 5 3 3 3" xfId="23456"/>
    <cellStyle name="Normal 78 2 4 3 3 3" xfId="23457"/>
    <cellStyle name="Normal 5 3 2 4 3 3 3" xfId="23458"/>
    <cellStyle name="Normal 80 2 4 3 3 3" xfId="23459"/>
    <cellStyle name="Normal 79 2 4 3 3 3" xfId="23460"/>
    <cellStyle name="Normal 6 8 2 4 3 3 3" xfId="23461"/>
    <cellStyle name="Normal 5 2 2 4 3 3 3" xfId="23462"/>
    <cellStyle name="Normal 6 2 7 4 3 3 3" xfId="23463"/>
    <cellStyle name="Comma 2 2 3 2 4 3 3 3" xfId="23464"/>
    <cellStyle name="Comma 2 3 6 2 4 3 3 3" xfId="23465"/>
    <cellStyle name="Normal 18 2 2 4 3 3 3" xfId="23466"/>
    <cellStyle name="Normal 19 2 2 4 3 3 3" xfId="23467"/>
    <cellStyle name="Normal 2 2 3 2 4 3 3 3" xfId="23468"/>
    <cellStyle name="Normal 2 3 6 2 4 3 3 3" xfId="23469"/>
    <cellStyle name="Normal 2 3 2 2 4 3 3 3" xfId="23470"/>
    <cellStyle name="Normal 2 3 4 2 4 3 3 3" xfId="23471"/>
    <cellStyle name="Normal 2 3 5 2 4 3 3 3" xfId="23472"/>
    <cellStyle name="Normal 2 4 2 2 4 3 3 3" xfId="23473"/>
    <cellStyle name="Normal 2 5 2 4 3 3 3" xfId="23474"/>
    <cellStyle name="Normal 28 3 2 4 3 3 3" xfId="23475"/>
    <cellStyle name="Normal 3 2 2 2 4 3 3 3" xfId="23476"/>
    <cellStyle name="Normal 3 3 2 4 3 3 3" xfId="23477"/>
    <cellStyle name="Normal 30 3 2 4 3 3 3" xfId="23478"/>
    <cellStyle name="Normal 4 2 2 4 3 3 3" xfId="23479"/>
    <cellStyle name="Normal 40 2 2 4 3 3 3" xfId="23480"/>
    <cellStyle name="Normal 41 2 2 4 3 3 3" xfId="23481"/>
    <cellStyle name="Normal 42 2 2 4 3 3 3" xfId="23482"/>
    <cellStyle name="Normal 43 2 2 4 3 3 3" xfId="23483"/>
    <cellStyle name="Normal 44 2 2 4 3 3 3" xfId="23484"/>
    <cellStyle name="Normal 45 2 2 4 3 3 3" xfId="23485"/>
    <cellStyle name="Normal 46 2 2 4 3 3 3" xfId="23486"/>
    <cellStyle name="Normal 47 2 2 4 3 3 3" xfId="23487"/>
    <cellStyle name="Normal 51 2 4 3 3 3" xfId="23488"/>
    <cellStyle name="Normal 52 2 4 3 3 3" xfId="23489"/>
    <cellStyle name="Normal 53 2 4 3 3 3" xfId="23490"/>
    <cellStyle name="Normal 55 2 4 3 3 3" xfId="23491"/>
    <cellStyle name="Normal 56 2 4 3 3 3" xfId="23492"/>
    <cellStyle name="Normal 57 2 4 3 3 3" xfId="23493"/>
    <cellStyle name="Normal 6 2 3 2 4 3 3 3" xfId="23494"/>
    <cellStyle name="Normal 6 3 2 4 3 3 3" xfId="23495"/>
    <cellStyle name="Normal 60 2 4 3 3 3" xfId="23496"/>
    <cellStyle name="Normal 64 2 4 3 3 3" xfId="23497"/>
    <cellStyle name="Normal 65 2 4 3 3 3" xfId="23498"/>
    <cellStyle name="Normal 66 2 4 3 3 3" xfId="23499"/>
    <cellStyle name="Normal 67 2 4 3 3 3" xfId="23500"/>
    <cellStyle name="Normal 7 6 2 4 3 3 3" xfId="23501"/>
    <cellStyle name="Normal 71 2 4 3 3 3" xfId="23502"/>
    <cellStyle name="Normal 72 2 4 3 3 3" xfId="23503"/>
    <cellStyle name="Normal 73 2 4 3 3 3" xfId="23504"/>
    <cellStyle name="Normal 74 2 4 3 3 3" xfId="23505"/>
    <cellStyle name="Normal 76 2 4 3 3 3" xfId="23506"/>
    <cellStyle name="Normal 8 3 2 4 3 3 3" xfId="23507"/>
    <cellStyle name="Normal 81 2 4 3 3 3" xfId="23508"/>
    <cellStyle name="Normal 78 3 3 3 3 3" xfId="23509"/>
    <cellStyle name="Normal 5 3 3 3 3 3 3" xfId="23510"/>
    <cellStyle name="Normal 80 3 3 3 3 3" xfId="23511"/>
    <cellStyle name="Normal 79 3 3 3 3 3" xfId="23512"/>
    <cellStyle name="Normal 6 8 3 3 3 3 3" xfId="23513"/>
    <cellStyle name="Normal 5 2 3 3 3 3 3" xfId="23514"/>
    <cellStyle name="Normal 6 2 8 3 3 3 3" xfId="23515"/>
    <cellStyle name="Comma 2 2 3 3 3 3 3 3" xfId="23516"/>
    <cellStyle name="Comma 2 3 6 3 3 3 3 3" xfId="23517"/>
    <cellStyle name="Normal 18 2 3 3 3 3 3" xfId="23518"/>
    <cellStyle name="Normal 19 2 3 3 3 3 3" xfId="23519"/>
    <cellStyle name="Normal 2 2 3 3 3 3 3 3" xfId="23520"/>
    <cellStyle name="Normal 2 3 6 3 3 3 3 3" xfId="23521"/>
    <cellStyle name="Normal 2 3 2 3 3 3 3 3" xfId="23522"/>
    <cellStyle name="Normal 2 3 4 3 3 3 3 3" xfId="23523"/>
    <cellStyle name="Normal 2 3 5 3 3 3 3 3" xfId="23524"/>
    <cellStyle name="Normal 2 4 2 3 3 3 3 3" xfId="23525"/>
    <cellStyle name="Normal 2 5 3 3 3 3 3" xfId="23526"/>
    <cellStyle name="Normal 28 3 3 3 3 3 3" xfId="23527"/>
    <cellStyle name="Normal 3 2 2 3 3 3 3 3" xfId="23528"/>
    <cellStyle name="Normal 3 3 3 3 3 3 3" xfId="23529"/>
    <cellStyle name="Normal 30 3 3 3 3 3 3" xfId="23530"/>
    <cellStyle name="Normal 4 2 3 3 3 3 3" xfId="23531"/>
    <cellStyle name="Normal 40 2 3 3 3 3 3" xfId="23532"/>
    <cellStyle name="Normal 41 2 3 3 3 3 3" xfId="23533"/>
    <cellStyle name="Normal 42 2 3 3 3 3 3" xfId="23534"/>
    <cellStyle name="Normal 43 2 3 3 3 3 3" xfId="23535"/>
    <cellStyle name="Normal 44 2 3 3 3 3 3" xfId="23536"/>
    <cellStyle name="Normal 45 2 3 3 3 3 3" xfId="23537"/>
    <cellStyle name="Normal 46 2 3 3 3 3 3" xfId="23538"/>
    <cellStyle name="Normal 47 2 3 3 3 3 3" xfId="23539"/>
    <cellStyle name="Normal 51 3 3 3 3 3" xfId="23540"/>
    <cellStyle name="Normal 52 3 3 3 3 3" xfId="23541"/>
    <cellStyle name="Normal 53 3 3 3 3 3" xfId="23542"/>
    <cellStyle name="Normal 55 3 3 3 3 3" xfId="23543"/>
    <cellStyle name="Normal 56 3 3 3 3 3" xfId="23544"/>
    <cellStyle name="Normal 57 3 3 3 3 3" xfId="23545"/>
    <cellStyle name="Normal 6 2 3 3 3 3 3 3" xfId="23546"/>
    <cellStyle name="Normal 6 3 3 3 3 3 3" xfId="23547"/>
    <cellStyle name="Normal 60 3 3 3 3 3" xfId="23548"/>
    <cellStyle name="Normal 64 3 3 3 3 3" xfId="23549"/>
    <cellStyle name="Normal 65 3 3 3 3 3" xfId="23550"/>
    <cellStyle name="Normal 66 3 3 3 3 3" xfId="23551"/>
    <cellStyle name="Normal 67 3 3 3 3 3" xfId="23552"/>
    <cellStyle name="Normal 7 6 3 3 3 3 3" xfId="23553"/>
    <cellStyle name="Normal 71 3 3 3 3 3" xfId="23554"/>
    <cellStyle name="Normal 72 3 3 3 3 3" xfId="23555"/>
    <cellStyle name="Normal 73 3 3 3 3 3" xfId="23556"/>
    <cellStyle name="Normal 74 3 3 3 3 3" xfId="23557"/>
    <cellStyle name="Normal 76 3 3 3 3 3" xfId="23558"/>
    <cellStyle name="Normal 8 3 3 3 3 3 3" xfId="23559"/>
    <cellStyle name="Normal 81 3 3 3 3 3" xfId="23560"/>
    <cellStyle name="Normal 78 2 2 3 3 3 3" xfId="23561"/>
    <cellStyle name="Normal 5 3 2 2 3 3 3 3" xfId="23562"/>
    <cellStyle name="Normal 80 2 2 3 3 3 3" xfId="23563"/>
    <cellStyle name="Normal 79 2 2 3 3 3 3" xfId="23564"/>
    <cellStyle name="Normal 6 8 2 2 3 3 3 3" xfId="23565"/>
    <cellStyle name="Normal 5 2 2 2 3 3 3 3" xfId="23566"/>
    <cellStyle name="Normal 6 2 7 2 3 3 3 3" xfId="23567"/>
    <cellStyle name="Comma 2 2 3 2 2 3 3 3 3" xfId="23568"/>
    <cellStyle name="Comma 2 3 6 2 2 3 3 3 3" xfId="23569"/>
    <cellStyle name="Normal 18 2 2 2 3 3 3 3" xfId="23570"/>
    <cellStyle name="Normal 19 2 2 2 3 3 3 3" xfId="23571"/>
    <cellStyle name="Normal 2 2 3 2 2 3 3 3 3" xfId="23572"/>
    <cellStyle name="Normal 2 3 6 2 2 3 3 3 3" xfId="23573"/>
    <cellStyle name="Normal 2 3 2 2 2 3 3 3 3" xfId="23574"/>
    <cellStyle name="Normal 2 3 4 2 2 3 3 3 3" xfId="23575"/>
    <cellStyle name="Normal 2 3 5 2 2 3 3 3 3" xfId="23576"/>
    <cellStyle name="Normal 2 4 2 2 2 3 3 3 3" xfId="23577"/>
    <cellStyle name="Normal 2 5 2 2 3 3 3 3" xfId="23578"/>
    <cellStyle name="Normal 28 3 2 2 3 3 3 3" xfId="23579"/>
    <cellStyle name="Normal 3 2 2 2 2 3 3 3 3" xfId="23580"/>
    <cellStyle name="Normal 3 3 2 2 3 3 3 3" xfId="23581"/>
    <cellStyle name="Normal 30 3 2 2 3 3 3 3" xfId="23582"/>
    <cellStyle name="Normal 4 2 2 2 3 3 3 3" xfId="23583"/>
    <cellStyle name="Normal 40 2 2 2 3 3 3 3" xfId="23584"/>
    <cellStyle name="Normal 41 2 2 2 3 3 3 3" xfId="23585"/>
    <cellStyle name="Normal 42 2 2 2 3 3 3 3" xfId="23586"/>
    <cellStyle name="Normal 43 2 2 2 3 3 3 3" xfId="23587"/>
    <cellStyle name="Normal 44 2 2 2 3 3 3 3" xfId="23588"/>
    <cellStyle name="Normal 45 2 2 2 3 3 3 3" xfId="23589"/>
    <cellStyle name="Normal 46 2 2 2 3 3 3 3" xfId="23590"/>
    <cellStyle name="Normal 47 2 2 2 3 3 3 3" xfId="23591"/>
    <cellStyle name="Normal 51 2 2 3 3 3 3" xfId="23592"/>
    <cellStyle name="Normal 52 2 2 3 3 3 3" xfId="23593"/>
    <cellStyle name="Normal 53 2 2 3 3 3 3" xfId="23594"/>
    <cellStyle name="Normal 55 2 2 3 3 3 3" xfId="23595"/>
    <cellStyle name="Normal 56 2 2 3 3 3 3" xfId="23596"/>
    <cellStyle name="Normal 57 2 2 3 3 3 3" xfId="23597"/>
    <cellStyle name="Normal 6 2 3 2 2 3 3 3 3" xfId="23598"/>
    <cellStyle name="Normal 6 3 2 2 3 3 3 3" xfId="23599"/>
    <cellStyle name="Normal 60 2 2 3 3 3 3" xfId="23600"/>
    <cellStyle name="Normal 64 2 2 3 3 3 3" xfId="23601"/>
    <cellStyle name="Normal 65 2 2 3 3 3 3" xfId="23602"/>
    <cellStyle name="Normal 66 2 2 3 3 3 3" xfId="23603"/>
    <cellStyle name="Normal 67 2 2 3 3 3 3" xfId="23604"/>
    <cellStyle name="Normal 7 6 2 2 3 3 3 3" xfId="23605"/>
    <cellStyle name="Normal 71 2 2 3 3 3 3" xfId="23606"/>
    <cellStyle name="Normal 72 2 2 3 3 3 3" xfId="23607"/>
    <cellStyle name="Normal 73 2 2 3 3 3 3" xfId="23608"/>
    <cellStyle name="Normal 74 2 2 3 3 3 3" xfId="23609"/>
    <cellStyle name="Normal 76 2 2 3 3 3 3" xfId="23610"/>
    <cellStyle name="Normal 8 3 2 2 3 3 3 3" xfId="23611"/>
    <cellStyle name="Normal 81 2 2 3 3 3 3" xfId="23612"/>
    <cellStyle name="Normal 78 4 2 3 3 3" xfId="23613"/>
    <cellStyle name="Normal 5 3 4 2 3 3 3" xfId="23614"/>
    <cellStyle name="Normal 80 4 2 3 3 3" xfId="23615"/>
    <cellStyle name="Normal 79 4 2 3 3 3" xfId="23616"/>
    <cellStyle name="Normal 6 8 4 2 3 3 3" xfId="23617"/>
    <cellStyle name="Normal 5 2 4 2 3 3 3" xfId="23618"/>
    <cellStyle name="Normal 6 2 9 2 3 3 3" xfId="23619"/>
    <cellStyle name="Comma 2 2 3 4 2 3 3 3" xfId="23620"/>
    <cellStyle name="Comma 2 3 6 4 2 3 3 3" xfId="23621"/>
    <cellStyle name="Normal 18 2 4 2 3 3 3" xfId="23622"/>
    <cellStyle name="Normal 19 2 4 2 3 3 3" xfId="23623"/>
    <cellStyle name="Normal 2 2 3 4 2 3 3 3" xfId="23624"/>
    <cellStyle name="Normal 2 3 6 4 2 3 3 3" xfId="23625"/>
    <cellStyle name="Normal 2 3 2 4 2 3 3 3" xfId="23626"/>
    <cellStyle name="Normal 2 3 4 4 2 3 3 3" xfId="23627"/>
    <cellStyle name="Normal 2 3 5 4 2 3 3 3" xfId="23628"/>
    <cellStyle name="Normal 2 4 2 4 2 3 3 3" xfId="23629"/>
    <cellStyle name="Normal 2 5 4 2 3 3 3" xfId="23630"/>
    <cellStyle name="Normal 28 3 4 2 3 3 3" xfId="23631"/>
    <cellStyle name="Normal 3 2 2 4 2 3 3 3" xfId="23632"/>
    <cellStyle name="Normal 3 3 4 2 3 3 3" xfId="23633"/>
    <cellStyle name="Normal 30 3 4 2 3 3 3" xfId="23634"/>
    <cellStyle name="Normal 4 2 4 2 3 3 3" xfId="23635"/>
    <cellStyle name="Normal 40 2 4 2 3 3 3" xfId="23636"/>
    <cellStyle name="Normal 41 2 4 2 3 3 3" xfId="23637"/>
    <cellStyle name="Normal 42 2 4 2 3 3 3" xfId="23638"/>
    <cellStyle name="Normal 43 2 4 2 3 3 3" xfId="23639"/>
    <cellStyle name="Normal 44 2 4 2 3 3 3" xfId="23640"/>
    <cellStyle name="Normal 45 2 4 2 3 3 3" xfId="23641"/>
    <cellStyle name="Normal 46 2 4 2 3 3 3" xfId="23642"/>
    <cellStyle name="Normal 47 2 4 2 3 3 3" xfId="23643"/>
    <cellStyle name="Normal 51 4 2 3 3 3" xfId="23644"/>
    <cellStyle name="Normal 52 4 2 3 3 3" xfId="23645"/>
    <cellStyle name="Normal 53 4 2 3 3 3" xfId="23646"/>
    <cellStyle name="Normal 55 4 2 3 3 3" xfId="23647"/>
    <cellStyle name="Normal 56 4 2 3 3 3" xfId="23648"/>
    <cellStyle name="Normal 57 4 2 3 3 3" xfId="23649"/>
    <cellStyle name="Normal 6 2 3 4 2 3 3 3" xfId="23650"/>
    <cellStyle name="Normal 6 3 4 2 3 3 3" xfId="23651"/>
    <cellStyle name="Normal 60 4 2 3 3 3" xfId="23652"/>
    <cellStyle name="Normal 64 4 2 3 3 3" xfId="23653"/>
    <cellStyle name="Normal 65 4 2 3 3 3" xfId="23654"/>
    <cellStyle name="Normal 66 4 2 3 3 3" xfId="23655"/>
    <cellStyle name="Normal 67 4 2 3 3 3" xfId="23656"/>
    <cellStyle name="Normal 7 6 4 2 3 3 3" xfId="23657"/>
    <cellStyle name="Normal 71 4 2 3 3 3" xfId="23658"/>
    <cellStyle name="Normal 72 4 2 3 3 3" xfId="23659"/>
    <cellStyle name="Normal 73 4 2 3 3 3" xfId="23660"/>
    <cellStyle name="Normal 74 4 2 3 3 3" xfId="23661"/>
    <cellStyle name="Normal 76 4 2 3 3 3" xfId="23662"/>
    <cellStyle name="Normal 8 3 4 2 3 3 3" xfId="23663"/>
    <cellStyle name="Normal 81 4 2 3 3 3" xfId="23664"/>
    <cellStyle name="Normal 78 2 3 2 3 3 3" xfId="23665"/>
    <cellStyle name="Normal 5 3 2 3 2 3 3 3" xfId="23666"/>
    <cellStyle name="Normal 80 2 3 2 3 3 3" xfId="23667"/>
    <cellStyle name="Normal 79 2 3 2 3 3 3" xfId="23668"/>
    <cellStyle name="Normal 6 8 2 3 2 3 3 3" xfId="23669"/>
    <cellStyle name="Normal 5 2 2 3 2 3 3 3" xfId="23670"/>
    <cellStyle name="Normal 6 2 7 3 2 3 3 3" xfId="23671"/>
    <cellStyle name="Comma 2 2 3 2 3 2 3 3 3" xfId="23672"/>
    <cellStyle name="Comma 2 3 6 2 3 2 3 3 3" xfId="23673"/>
    <cellStyle name="Normal 18 2 2 3 2 3 3 3" xfId="23674"/>
    <cellStyle name="Normal 19 2 2 3 2 3 3 3" xfId="23675"/>
    <cellStyle name="Normal 2 2 3 2 3 2 3 3 3" xfId="23676"/>
    <cellStyle name="Normal 2 3 6 2 3 2 3 3 3" xfId="23677"/>
    <cellStyle name="Normal 2 3 2 2 3 2 3 3 3" xfId="23678"/>
    <cellStyle name="Normal 2 3 4 2 3 2 3 3 3" xfId="23679"/>
    <cellStyle name="Normal 2 3 5 2 3 2 3 3 3" xfId="23680"/>
    <cellStyle name="Normal 2 4 2 2 3 2 3 3 3" xfId="23681"/>
    <cellStyle name="Normal 2 5 2 3 2 3 3 3" xfId="23682"/>
    <cellStyle name="Normal 28 3 2 3 2 3 3 3" xfId="23683"/>
    <cellStyle name="Normal 3 2 2 2 3 2 3 3 3" xfId="23684"/>
    <cellStyle name="Normal 3 3 2 3 2 3 3 3" xfId="23685"/>
    <cellStyle name="Normal 30 3 2 3 2 3 3 3" xfId="23686"/>
    <cellStyle name="Normal 4 2 2 3 2 3 3 3" xfId="23687"/>
    <cellStyle name="Normal 40 2 2 3 2 3 3 3" xfId="23688"/>
    <cellStyle name="Normal 41 2 2 3 2 3 3 3" xfId="23689"/>
    <cellStyle name="Normal 42 2 2 3 2 3 3 3" xfId="23690"/>
    <cellStyle name="Normal 43 2 2 3 2 3 3 3" xfId="23691"/>
    <cellStyle name="Normal 44 2 2 3 2 3 3 3" xfId="23692"/>
    <cellStyle name="Normal 45 2 2 3 2 3 3 3" xfId="23693"/>
    <cellStyle name="Normal 46 2 2 3 2 3 3 3" xfId="23694"/>
    <cellStyle name="Normal 47 2 2 3 2 3 3 3" xfId="23695"/>
    <cellStyle name="Normal 51 2 3 2 3 3 3" xfId="23696"/>
    <cellStyle name="Normal 52 2 3 2 3 3 3" xfId="23697"/>
    <cellStyle name="Normal 53 2 3 2 3 3 3" xfId="23698"/>
    <cellStyle name="Normal 55 2 3 2 3 3 3" xfId="23699"/>
    <cellStyle name="Normal 56 2 3 2 3 3 3" xfId="23700"/>
    <cellStyle name="Normal 57 2 3 2 3 3 3" xfId="23701"/>
    <cellStyle name="Normal 6 2 3 2 3 2 3 3 3" xfId="23702"/>
    <cellStyle name="Normal 6 3 2 3 2 3 3 3" xfId="23703"/>
    <cellStyle name="Normal 60 2 3 2 3 3 3" xfId="23704"/>
    <cellStyle name="Normal 64 2 3 2 3 3 3" xfId="23705"/>
    <cellStyle name="Normal 65 2 3 2 3 3 3" xfId="23706"/>
    <cellStyle name="Normal 66 2 3 2 3 3 3" xfId="23707"/>
    <cellStyle name="Normal 67 2 3 2 3 3 3" xfId="23708"/>
    <cellStyle name="Normal 7 6 2 3 2 3 3 3" xfId="23709"/>
    <cellStyle name="Normal 71 2 3 2 3 3 3" xfId="23710"/>
    <cellStyle name="Normal 72 2 3 2 3 3 3" xfId="23711"/>
    <cellStyle name="Normal 73 2 3 2 3 3 3" xfId="23712"/>
    <cellStyle name="Normal 74 2 3 2 3 3 3" xfId="23713"/>
    <cellStyle name="Normal 76 2 3 2 3 3 3" xfId="23714"/>
    <cellStyle name="Normal 8 3 2 3 2 3 3 3" xfId="23715"/>
    <cellStyle name="Normal 81 2 3 2 3 3 3" xfId="23716"/>
    <cellStyle name="Normal 78 3 2 2 3 3 3" xfId="23717"/>
    <cellStyle name="Normal 5 3 3 2 2 3 3 3" xfId="23718"/>
    <cellStyle name="Normal 80 3 2 2 3 3 3" xfId="23719"/>
    <cellStyle name="Normal 79 3 2 2 3 3 3" xfId="23720"/>
    <cellStyle name="Normal 6 8 3 2 2 3 3 3" xfId="23721"/>
    <cellStyle name="Normal 5 2 3 2 2 3 3 3" xfId="23722"/>
    <cellStyle name="Normal 6 2 8 2 2 3 3 3" xfId="23723"/>
    <cellStyle name="Comma 2 2 3 3 2 2 3 3 3" xfId="23724"/>
    <cellStyle name="Comma 2 3 6 3 2 2 3 3 3" xfId="23725"/>
    <cellStyle name="Normal 18 2 3 2 2 3 3 3" xfId="23726"/>
    <cellStyle name="Normal 19 2 3 2 2 3 3 3" xfId="23727"/>
    <cellStyle name="Normal 2 2 3 3 2 2 3 3 3" xfId="23728"/>
    <cellStyle name="Normal 2 3 6 3 2 2 3 3 3" xfId="23729"/>
    <cellStyle name="Normal 2 3 2 3 2 2 3 3 3" xfId="23730"/>
    <cellStyle name="Normal 2 3 4 3 2 2 3 3 3" xfId="23731"/>
    <cellStyle name="Normal 2 3 5 3 2 2 3 3 3" xfId="23732"/>
    <cellStyle name="Normal 2 4 2 3 2 2 3 3 3" xfId="23733"/>
    <cellStyle name="Normal 2 5 3 2 2 3 3 3" xfId="23734"/>
    <cellStyle name="Normal 28 3 3 2 2 3 3 3" xfId="23735"/>
    <cellStyle name="Normal 3 2 2 3 2 2 3 3 3" xfId="23736"/>
    <cellStyle name="Normal 3 3 3 2 2 3 3 3" xfId="23737"/>
    <cellStyle name="Normal 30 3 3 2 2 3 3 3" xfId="23738"/>
    <cellStyle name="Normal 4 2 3 2 2 3 3 3" xfId="23739"/>
    <cellStyle name="Normal 40 2 3 2 2 3 3 3" xfId="23740"/>
    <cellStyle name="Normal 41 2 3 2 2 3 3 3" xfId="23741"/>
    <cellStyle name="Normal 42 2 3 2 2 3 3 3" xfId="23742"/>
    <cellStyle name="Normal 43 2 3 2 2 3 3 3" xfId="23743"/>
    <cellStyle name="Normal 44 2 3 2 2 3 3 3" xfId="23744"/>
    <cellStyle name="Normal 45 2 3 2 2 3 3 3" xfId="23745"/>
    <cellStyle name="Normal 46 2 3 2 2 3 3 3" xfId="23746"/>
    <cellStyle name="Normal 47 2 3 2 2 3 3 3" xfId="23747"/>
    <cellStyle name="Normal 51 3 2 2 3 3 3" xfId="23748"/>
    <cellStyle name="Normal 52 3 2 2 3 3 3" xfId="23749"/>
    <cellStyle name="Normal 53 3 2 2 3 3 3" xfId="23750"/>
    <cellStyle name="Normal 55 3 2 2 3 3 3" xfId="23751"/>
    <cellStyle name="Normal 56 3 2 2 3 3 3" xfId="23752"/>
    <cellStyle name="Normal 57 3 2 2 3 3 3" xfId="23753"/>
    <cellStyle name="Normal 6 2 3 3 2 2 3 3 3" xfId="23754"/>
    <cellStyle name="Normal 6 3 3 2 2 3 3 3" xfId="23755"/>
    <cellStyle name="Normal 60 3 2 2 3 3 3" xfId="23756"/>
    <cellStyle name="Normal 64 3 2 2 3 3 3" xfId="23757"/>
    <cellStyle name="Normal 65 3 2 2 3 3 3" xfId="23758"/>
    <cellStyle name="Normal 66 3 2 2 3 3 3" xfId="23759"/>
    <cellStyle name="Normal 67 3 2 2 3 3 3" xfId="23760"/>
    <cellStyle name="Normal 7 6 3 2 2 3 3 3" xfId="23761"/>
    <cellStyle name="Normal 71 3 2 2 3 3 3" xfId="23762"/>
    <cellStyle name="Normal 72 3 2 2 3 3 3" xfId="23763"/>
    <cellStyle name="Normal 73 3 2 2 3 3 3" xfId="23764"/>
    <cellStyle name="Normal 74 3 2 2 3 3 3" xfId="23765"/>
    <cellStyle name="Normal 76 3 2 2 3 3 3" xfId="23766"/>
    <cellStyle name="Normal 8 3 3 2 2 3 3 3" xfId="23767"/>
    <cellStyle name="Normal 81 3 2 2 3 3 3" xfId="23768"/>
    <cellStyle name="Normal 78 2 2 2 2 3 3 3" xfId="23769"/>
    <cellStyle name="Normal 5 3 2 2 2 2 3 3 3" xfId="23770"/>
    <cellStyle name="Normal 80 2 2 2 2 3 3 3" xfId="23771"/>
    <cellStyle name="Normal 79 2 2 2 2 3 3 3" xfId="23772"/>
    <cellStyle name="Normal 6 8 2 2 2 2 3 3 3" xfId="23773"/>
    <cellStyle name="Normal 5 2 2 2 2 2 3 3 3" xfId="23774"/>
    <cellStyle name="Normal 6 2 7 2 2 2 3 3 3" xfId="23775"/>
    <cellStyle name="Comma 2 2 3 2 2 2 2 3 3 3" xfId="23776"/>
    <cellStyle name="Comma 2 3 6 2 2 2 2 3 3 3" xfId="23777"/>
    <cellStyle name="Normal 18 2 2 2 2 2 3 3 3" xfId="23778"/>
    <cellStyle name="Normal 19 2 2 2 2 2 3 3 3" xfId="23779"/>
    <cellStyle name="Normal 2 2 3 2 2 2 2 3 3 3" xfId="23780"/>
    <cellStyle name="Normal 2 3 6 2 2 2 2 3 3 3" xfId="23781"/>
    <cellStyle name="Normal 2 3 2 2 2 2 2 3 3 3" xfId="23782"/>
    <cellStyle name="Normal 2 3 4 2 2 2 2 3 3 3" xfId="23783"/>
    <cellStyle name="Normal 2 3 5 2 2 2 2 3 3 3" xfId="23784"/>
    <cellStyle name="Normal 2 4 2 2 2 2 2 3 3 3" xfId="23785"/>
    <cellStyle name="Normal 2 5 2 2 2 2 3 3 3" xfId="23786"/>
    <cellStyle name="Normal 28 3 2 2 2 2 3 3 3" xfId="23787"/>
    <cellStyle name="Normal 3 2 2 2 2 2 2 3 3 3" xfId="23788"/>
    <cellStyle name="Normal 3 3 2 2 2 2 3 3 3" xfId="23789"/>
    <cellStyle name="Normal 30 3 2 2 2 2 3 3 3" xfId="23790"/>
    <cellStyle name="Normal 4 2 2 2 2 2 3 3 3" xfId="23791"/>
    <cellStyle name="Normal 40 2 2 2 2 2 3 3 3" xfId="23792"/>
    <cellStyle name="Normal 41 2 2 2 2 2 3 3 3" xfId="23793"/>
    <cellStyle name="Normal 42 2 2 2 2 2 3 3 3" xfId="23794"/>
    <cellStyle name="Normal 43 2 2 2 2 2 3 3 3" xfId="23795"/>
    <cellStyle name="Normal 44 2 2 2 2 2 3 3 3" xfId="23796"/>
    <cellStyle name="Normal 45 2 2 2 2 2 3 3 3" xfId="23797"/>
    <cellStyle name="Normal 46 2 2 2 2 2 3 3 3" xfId="23798"/>
    <cellStyle name="Normal 47 2 2 2 2 2 3 3 3" xfId="23799"/>
    <cellStyle name="Normal 51 2 2 2 2 3 3 3" xfId="23800"/>
    <cellStyle name="Normal 52 2 2 2 2 3 3 3" xfId="23801"/>
    <cellStyle name="Normal 53 2 2 2 2 3 3 3" xfId="23802"/>
    <cellStyle name="Normal 55 2 2 2 2 3 3 3" xfId="23803"/>
    <cellStyle name="Normal 56 2 2 2 2 3 3 3" xfId="23804"/>
    <cellStyle name="Normal 57 2 2 2 2 3 3 3" xfId="23805"/>
    <cellStyle name="Normal 6 2 3 2 2 2 2 3 3 3" xfId="23806"/>
    <cellStyle name="Normal 6 3 2 2 2 2 3 3 3" xfId="23807"/>
    <cellStyle name="Normal 60 2 2 2 2 3 3 3" xfId="23808"/>
    <cellStyle name="Normal 64 2 2 2 2 3 3 3" xfId="23809"/>
    <cellStyle name="Normal 65 2 2 2 2 3 3 3" xfId="23810"/>
    <cellStyle name="Normal 66 2 2 2 2 3 3 3" xfId="23811"/>
    <cellStyle name="Normal 67 2 2 2 2 3 3 3" xfId="23812"/>
    <cellStyle name="Normal 7 6 2 2 2 2 3 3 3" xfId="23813"/>
    <cellStyle name="Normal 71 2 2 2 2 3 3 3" xfId="23814"/>
    <cellStyle name="Normal 72 2 2 2 2 3 3 3" xfId="23815"/>
    <cellStyle name="Normal 73 2 2 2 2 3 3 3" xfId="23816"/>
    <cellStyle name="Normal 74 2 2 2 2 3 3 3" xfId="23817"/>
    <cellStyle name="Normal 76 2 2 2 2 3 3 3" xfId="23818"/>
    <cellStyle name="Normal 8 3 2 2 2 2 3 3 3" xfId="23819"/>
    <cellStyle name="Normal 81 2 2 2 2 3 3 3" xfId="23820"/>
    <cellStyle name="Normal 95 2 3 3" xfId="23821"/>
    <cellStyle name="Normal 78 6 2 3 3" xfId="23822"/>
    <cellStyle name="Normal 96 2 3 3" xfId="23823"/>
    <cellStyle name="Normal 5 3 6 2 3 3" xfId="23824"/>
    <cellStyle name="Normal 80 6 2 3 3" xfId="23825"/>
    <cellStyle name="Normal 79 6 2 3 3" xfId="23826"/>
    <cellStyle name="Normal 6 8 6 2 3 3" xfId="23827"/>
    <cellStyle name="Normal 5 2 6 2 3 3" xfId="23828"/>
    <cellStyle name="Normal 6 2 11 2 3 3" xfId="23829"/>
    <cellStyle name="Comma 2 2 3 6 2 3 3" xfId="23830"/>
    <cellStyle name="Comma 2 3 6 6 2 3 3" xfId="23831"/>
    <cellStyle name="Normal 18 2 6 2 3 3" xfId="23832"/>
    <cellStyle name="Normal 19 2 6 2 3 3" xfId="23833"/>
    <cellStyle name="Normal 2 2 3 6 2 3 3" xfId="23834"/>
    <cellStyle name="Normal 2 3 6 6 2 3 3" xfId="23835"/>
    <cellStyle name="Normal 2 3 2 6 2 3 3" xfId="23836"/>
    <cellStyle name="Normal 2 3 4 6 2 3 3" xfId="23837"/>
    <cellStyle name="Normal 2 3 5 6 2 3 3" xfId="23838"/>
    <cellStyle name="Normal 2 4 2 6 2 3 3" xfId="23839"/>
    <cellStyle name="Normal 2 5 6 2 3 3" xfId="23840"/>
    <cellStyle name="Normal 28 3 6 2 3 3" xfId="23841"/>
    <cellStyle name="Normal 3 2 2 6 2 3 3" xfId="23842"/>
    <cellStyle name="Normal 3 3 6 2 3 3" xfId="23843"/>
    <cellStyle name="Normal 30 3 6 2 3 3" xfId="23844"/>
    <cellStyle name="Normal 4 2 6 2 3 3" xfId="23845"/>
    <cellStyle name="Normal 40 2 6 2 3 3" xfId="23846"/>
    <cellStyle name="Normal 41 2 6 2 3 3" xfId="23847"/>
    <cellStyle name="Normal 42 2 6 2 3 3" xfId="23848"/>
    <cellStyle name="Normal 43 2 6 2 3 3" xfId="23849"/>
    <cellStyle name="Normal 44 2 6 2 3 3" xfId="23850"/>
    <cellStyle name="Normal 45 2 6 2 3 3" xfId="23851"/>
    <cellStyle name="Normal 46 2 6 2 3 3" xfId="23852"/>
    <cellStyle name="Normal 47 2 6 2 3 3" xfId="23853"/>
    <cellStyle name="Normal 51 6 2 3 3" xfId="23854"/>
    <cellStyle name="Normal 52 6 2 3 3" xfId="23855"/>
    <cellStyle name="Normal 53 6 2 3 3" xfId="23856"/>
    <cellStyle name="Normal 55 6 2 3 3" xfId="23857"/>
    <cellStyle name="Normal 56 6 2 3 3" xfId="23858"/>
    <cellStyle name="Normal 57 6 2 3 3" xfId="23859"/>
    <cellStyle name="Normal 6 2 3 6 2 3 3" xfId="23860"/>
    <cellStyle name="Normal 6 3 6 2 3 3" xfId="23861"/>
    <cellStyle name="Normal 60 6 2 3 3" xfId="23862"/>
    <cellStyle name="Normal 64 6 2 3 3" xfId="23863"/>
    <cellStyle name="Normal 65 6 2 3 3" xfId="23864"/>
    <cellStyle name="Normal 66 6 2 3 3" xfId="23865"/>
    <cellStyle name="Normal 67 6 2 3 3" xfId="23866"/>
    <cellStyle name="Normal 7 6 6 2 3 3" xfId="23867"/>
    <cellStyle name="Normal 71 6 2 3 3" xfId="23868"/>
    <cellStyle name="Normal 72 6 2 3 3" xfId="23869"/>
    <cellStyle name="Normal 73 6 2 3 3" xfId="23870"/>
    <cellStyle name="Normal 74 6 2 3 3" xfId="23871"/>
    <cellStyle name="Normal 76 6 2 3 3" xfId="23872"/>
    <cellStyle name="Normal 8 3 6 2 3 3" xfId="23873"/>
    <cellStyle name="Normal 81 6 2 3 3" xfId="23874"/>
    <cellStyle name="Normal 78 2 5 2 3 3" xfId="23875"/>
    <cellStyle name="Normal 5 3 2 5 2 3 3" xfId="23876"/>
    <cellStyle name="Normal 80 2 5 2 3 3" xfId="23877"/>
    <cellStyle name="Normal 79 2 5 2 3 3" xfId="23878"/>
    <cellStyle name="Normal 6 8 2 5 2 3 3" xfId="23879"/>
    <cellStyle name="Normal 5 2 2 5 2 3 3" xfId="23880"/>
    <cellStyle name="Normal 6 2 7 5 2 3 3" xfId="23881"/>
    <cellStyle name="Comma 2 2 3 2 5 2 3 3" xfId="23882"/>
    <cellStyle name="Comma 2 3 6 2 5 2 3 3" xfId="23883"/>
    <cellStyle name="Normal 18 2 2 5 2 3 3" xfId="23884"/>
    <cellStyle name="Normal 19 2 2 5 2 3 3" xfId="23885"/>
    <cellStyle name="Normal 2 2 3 2 5 2 3 3" xfId="23886"/>
    <cellStyle name="Normal 2 3 6 2 5 2 3 3" xfId="23887"/>
    <cellStyle name="Normal 2 3 2 2 5 2 3 3" xfId="23888"/>
    <cellStyle name="Normal 2 3 4 2 5 2 3 3" xfId="23889"/>
    <cellStyle name="Normal 2 3 5 2 5 2 3 3" xfId="23890"/>
    <cellStyle name="Normal 2 4 2 2 5 2 3 3" xfId="23891"/>
    <cellStyle name="Normal 2 5 2 5 2 3 3" xfId="23892"/>
    <cellStyle name="Normal 28 3 2 5 2 3 3" xfId="23893"/>
    <cellStyle name="Normal 3 2 2 2 5 2 3 3" xfId="23894"/>
    <cellStyle name="Normal 3 3 2 5 2 3 3" xfId="23895"/>
    <cellStyle name="Normal 30 3 2 5 2 3 3" xfId="23896"/>
    <cellStyle name="Normal 4 2 2 5 2 3 3" xfId="23897"/>
    <cellStyle name="Normal 40 2 2 5 2 3 3" xfId="23898"/>
    <cellStyle name="Normal 41 2 2 5 2 3 3" xfId="23899"/>
    <cellStyle name="Normal 42 2 2 5 2 3 3" xfId="23900"/>
    <cellStyle name="Normal 43 2 2 5 2 3 3" xfId="23901"/>
    <cellStyle name="Normal 44 2 2 5 2 3 3" xfId="23902"/>
    <cellStyle name="Normal 45 2 2 5 2 3 3" xfId="23903"/>
    <cellStyle name="Normal 46 2 2 5 2 3 3" xfId="23904"/>
    <cellStyle name="Normal 47 2 2 5 2 3 3" xfId="23905"/>
    <cellStyle name="Normal 51 2 5 2 3 3" xfId="23906"/>
    <cellStyle name="Normal 52 2 5 2 3 3" xfId="23907"/>
    <cellStyle name="Normal 53 2 5 2 3 3" xfId="23908"/>
    <cellStyle name="Normal 55 2 5 2 3 3" xfId="23909"/>
    <cellStyle name="Normal 56 2 5 2 3 3" xfId="23910"/>
    <cellStyle name="Normal 57 2 5 2 3 3" xfId="23911"/>
    <cellStyle name="Normal 6 2 3 2 5 2 3 3" xfId="23912"/>
    <cellStyle name="Normal 6 3 2 5 2 3 3" xfId="23913"/>
    <cellStyle name="Normal 60 2 5 2 3 3" xfId="23914"/>
    <cellStyle name="Normal 64 2 5 2 3 3" xfId="23915"/>
    <cellStyle name="Normal 65 2 5 2 3 3" xfId="23916"/>
    <cellStyle name="Normal 66 2 5 2 3 3" xfId="23917"/>
    <cellStyle name="Normal 67 2 5 2 3 3" xfId="23918"/>
    <cellStyle name="Normal 7 6 2 5 2 3 3" xfId="23919"/>
    <cellStyle name="Normal 71 2 5 2 3 3" xfId="23920"/>
    <cellStyle name="Normal 72 2 5 2 3 3" xfId="23921"/>
    <cellStyle name="Normal 73 2 5 2 3 3" xfId="23922"/>
    <cellStyle name="Normal 74 2 5 2 3 3" xfId="23923"/>
    <cellStyle name="Normal 76 2 5 2 3 3" xfId="23924"/>
    <cellStyle name="Normal 8 3 2 5 2 3 3" xfId="23925"/>
    <cellStyle name="Normal 81 2 5 2 3 3" xfId="23926"/>
    <cellStyle name="Normal 78 3 4 2 3 3" xfId="23927"/>
    <cellStyle name="Normal 5 3 3 4 2 3 3" xfId="23928"/>
    <cellStyle name="Normal 80 3 4 2 3 3" xfId="23929"/>
    <cellStyle name="Normal 79 3 4 2 3 3" xfId="23930"/>
    <cellStyle name="Normal 6 8 3 4 2 3 3" xfId="23931"/>
    <cellStyle name="Normal 5 2 3 4 2 3 3" xfId="23932"/>
    <cellStyle name="Normal 6 2 8 4 2 3 3" xfId="23933"/>
    <cellStyle name="Comma 2 2 3 3 4 2 3 3" xfId="23934"/>
    <cellStyle name="Comma 2 3 6 3 4 2 3 3" xfId="23935"/>
    <cellStyle name="Normal 18 2 3 4 2 3 3" xfId="23936"/>
    <cellStyle name="Normal 19 2 3 4 2 3 3" xfId="23937"/>
    <cellStyle name="Normal 2 2 3 3 4 2 3 3" xfId="23938"/>
    <cellStyle name="Normal 2 3 6 3 4 2 3 3" xfId="23939"/>
    <cellStyle name="Normal 2 3 2 3 4 2 3 3" xfId="23940"/>
    <cellStyle name="Normal 2 3 4 3 4 2 3 3" xfId="23941"/>
    <cellStyle name="Normal 2 3 5 3 4 2 3 3" xfId="23942"/>
    <cellStyle name="Normal 2 4 2 3 4 2 3 3" xfId="23943"/>
    <cellStyle name="Normal 2 5 3 4 2 3 3" xfId="23944"/>
    <cellStyle name="Normal 28 3 3 4 2 3 3" xfId="23945"/>
    <cellStyle name="Normal 3 2 2 3 4 2 3 3" xfId="23946"/>
    <cellStyle name="Normal 3 3 3 4 2 3 3" xfId="23947"/>
    <cellStyle name="Normal 30 3 3 4 2 3 3" xfId="23948"/>
    <cellStyle name="Normal 4 2 3 4 2 3 3" xfId="23949"/>
    <cellStyle name="Normal 40 2 3 4 2 3 3" xfId="23950"/>
    <cellStyle name="Normal 41 2 3 4 2 3 3" xfId="23951"/>
    <cellStyle name="Normal 42 2 3 4 2 3 3" xfId="23952"/>
    <cellStyle name="Normal 43 2 3 4 2 3 3" xfId="23953"/>
    <cellStyle name="Normal 44 2 3 4 2 3 3" xfId="23954"/>
    <cellStyle name="Normal 45 2 3 4 2 3 3" xfId="23955"/>
    <cellStyle name="Normal 46 2 3 4 2 3 3" xfId="23956"/>
    <cellStyle name="Normal 47 2 3 4 2 3 3" xfId="23957"/>
    <cellStyle name="Normal 51 3 4 2 3 3" xfId="23958"/>
    <cellStyle name="Normal 52 3 4 2 3 3" xfId="23959"/>
    <cellStyle name="Normal 53 3 4 2 3 3" xfId="23960"/>
    <cellStyle name="Normal 55 3 4 2 3 3" xfId="23961"/>
    <cellStyle name="Normal 56 3 4 2 3 3" xfId="23962"/>
    <cellStyle name="Normal 57 3 4 2 3 3" xfId="23963"/>
    <cellStyle name="Normal 6 2 3 3 4 2 3 3" xfId="23964"/>
    <cellStyle name="Normal 6 3 3 4 2 3 3" xfId="23965"/>
    <cellStyle name="Normal 60 3 4 2 3 3" xfId="23966"/>
    <cellStyle name="Normal 64 3 4 2 3 3" xfId="23967"/>
    <cellStyle name="Normal 65 3 4 2 3 3" xfId="23968"/>
    <cellStyle name="Normal 66 3 4 2 3 3" xfId="23969"/>
    <cellStyle name="Normal 67 3 4 2 3 3" xfId="23970"/>
    <cellStyle name="Normal 7 6 3 4 2 3 3" xfId="23971"/>
    <cellStyle name="Normal 71 3 4 2 3 3" xfId="23972"/>
    <cellStyle name="Normal 72 3 4 2 3 3" xfId="23973"/>
    <cellStyle name="Normal 73 3 4 2 3 3" xfId="23974"/>
    <cellStyle name="Normal 74 3 4 2 3 3" xfId="23975"/>
    <cellStyle name="Normal 76 3 4 2 3 3" xfId="23976"/>
    <cellStyle name="Normal 8 3 3 4 2 3 3" xfId="23977"/>
    <cellStyle name="Normal 81 3 4 2 3 3" xfId="23978"/>
    <cellStyle name="Normal 78 2 2 4 2 3 3" xfId="23979"/>
    <cellStyle name="Normal 5 3 2 2 4 2 3 3" xfId="23980"/>
    <cellStyle name="Normal 80 2 2 4 2 3 3" xfId="23981"/>
    <cellStyle name="Normal 79 2 2 4 2 3 3" xfId="23982"/>
    <cellStyle name="Normal 6 8 2 2 4 2 3 3" xfId="23983"/>
    <cellStyle name="Normal 5 2 2 2 4 2 3 3" xfId="23984"/>
    <cellStyle name="Normal 6 2 7 2 4 2 3 3" xfId="23985"/>
    <cellStyle name="Comma 2 2 3 2 2 4 2 3 3" xfId="23986"/>
    <cellStyle name="Comma 2 3 6 2 2 4 2 3 3" xfId="23987"/>
    <cellStyle name="Normal 18 2 2 2 4 2 3 3" xfId="23988"/>
    <cellStyle name="Normal 19 2 2 2 4 2 3 3" xfId="23989"/>
    <cellStyle name="Normal 2 2 3 2 2 4 2 3 3" xfId="23990"/>
    <cellStyle name="Normal 2 3 6 2 2 4 2 3 3" xfId="23991"/>
    <cellStyle name="Normal 2 3 2 2 2 4 2 3 3" xfId="23992"/>
    <cellStyle name="Normal 2 3 4 2 2 4 2 3 3" xfId="23993"/>
    <cellStyle name="Normal 2 3 5 2 2 4 2 3 3" xfId="23994"/>
    <cellStyle name="Normal 2 4 2 2 2 4 2 3 3" xfId="23995"/>
    <cellStyle name="Normal 2 5 2 2 4 2 3 3" xfId="23996"/>
    <cellStyle name="Normal 28 3 2 2 4 2 3 3" xfId="23997"/>
    <cellStyle name="Normal 3 2 2 2 2 4 2 3 3" xfId="23998"/>
    <cellStyle name="Normal 3 3 2 2 4 2 3 3" xfId="23999"/>
    <cellStyle name="Normal 30 3 2 2 4 2 3 3" xfId="24000"/>
    <cellStyle name="Normal 4 2 2 2 4 2 3 3" xfId="24001"/>
    <cellStyle name="Normal 40 2 2 2 4 2 3 3" xfId="24002"/>
    <cellStyle name="Normal 41 2 2 2 4 2 3 3" xfId="24003"/>
    <cellStyle name="Normal 42 2 2 2 4 2 3 3" xfId="24004"/>
    <cellStyle name="Normal 43 2 2 2 4 2 3 3" xfId="24005"/>
    <cellStyle name="Normal 44 2 2 2 4 2 3 3" xfId="24006"/>
    <cellStyle name="Normal 45 2 2 2 4 2 3 3" xfId="24007"/>
    <cellStyle name="Normal 46 2 2 2 4 2 3 3" xfId="24008"/>
    <cellStyle name="Normal 47 2 2 2 4 2 3 3" xfId="24009"/>
    <cellStyle name="Normal 51 2 2 4 2 3 3" xfId="24010"/>
    <cellStyle name="Normal 52 2 2 4 2 3 3" xfId="24011"/>
    <cellStyle name="Normal 53 2 2 4 2 3 3" xfId="24012"/>
    <cellStyle name="Normal 55 2 2 4 2 3 3" xfId="24013"/>
    <cellStyle name="Normal 56 2 2 4 2 3 3" xfId="24014"/>
    <cellStyle name="Normal 57 2 2 4 2 3 3" xfId="24015"/>
    <cellStyle name="Normal 6 2 3 2 2 4 2 3 3" xfId="24016"/>
    <cellStyle name="Normal 6 3 2 2 4 2 3 3" xfId="24017"/>
    <cellStyle name="Normal 60 2 2 4 2 3 3" xfId="24018"/>
    <cellStyle name="Normal 64 2 2 4 2 3 3" xfId="24019"/>
    <cellStyle name="Normal 65 2 2 4 2 3 3" xfId="24020"/>
    <cellStyle name="Normal 66 2 2 4 2 3 3" xfId="24021"/>
    <cellStyle name="Normal 67 2 2 4 2 3 3" xfId="24022"/>
    <cellStyle name="Normal 7 6 2 2 4 2 3 3" xfId="24023"/>
    <cellStyle name="Normal 71 2 2 4 2 3 3" xfId="24024"/>
    <cellStyle name="Normal 72 2 2 4 2 3 3" xfId="24025"/>
    <cellStyle name="Normal 73 2 2 4 2 3 3" xfId="24026"/>
    <cellStyle name="Normal 74 2 2 4 2 3 3" xfId="24027"/>
    <cellStyle name="Normal 76 2 2 4 2 3 3" xfId="24028"/>
    <cellStyle name="Normal 8 3 2 2 4 2 3 3" xfId="24029"/>
    <cellStyle name="Normal 81 2 2 4 2 3 3" xfId="24030"/>
    <cellStyle name="Normal 78 4 3 2 3 3" xfId="24031"/>
    <cellStyle name="Normal 5 3 4 3 2 3 3" xfId="24032"/>
    <cellStyle name="Normal 80 4 3 2 3 3" xfId="24033"/>
    <cellStyle name="Normal 79 4 3 2 3 3" xfId="24034"/>
    <cellStyle name="Normal 6 8 4 3 2 3 3" xfId="24035"/>
    <cellStyle name="Normal 5 2 4 3 2 3 3" xfId="24036"/>
    <cellStyle name="Normal 6 2 9 3 2 3 3" xfId="24037"/>
    <cellStyle name="Comma 2 2 3 4 3 2 3 3" xfId="24038"/>
    <cellStyle name="Comma 2 3 6 4 3 2 3 3" xfId="24039"/>
    <cellStyle name="Normal 18 2 4 3 2 3 3" xfId="24040"/>
    <cellStyle name="Normal 19 2 4 3 2 3 3" xfId="24041"/>
    <cellStyle name="Normal 2 2 3 4 3 2 3 3" xfId="24042"/>
    <cellStyle name="Normal 2 3 6 4 3 2 3 3" xfId="24043"/>
    <cellStyle name="Normal 2 3 2 4 3 2 3 3" xfId="24044"/>
    <cellStyle name="Normal 2 3 4 4 3 2 3 3" xfId="24045"/>
    <cellStyle name="Normal 2 3 5 4 3 2 3 3" xfId="24046"/>
    <cellStyle name="Normal 2 4 2 4 3 2 3 3" xfId="24047"/>
    <cellStyle name="Normal 2 5 4 3 2 3 3" xfId="24048"/>
    <cellStyle name="Normal 28 3 4 3 2 3 3" xfId="24049"/>
    <cellStyle name="Normal 3 2 2 4 3 2 3 3" xfId="24050"/>
    <cellStyle name="Normal 3 3 4 3 2 3 3" xfId="24051"/>
    <cellStyle name="Normal 30 3 4 3 2 3 3" xfId="24052"/>
    <cellStyle name="Normal 4 2 4 3 2 3 3" xfId="24053"/>
    <cellStyle name="Normal 40 2 4 3 2 3 3" xfId="24054"/>
    <cellStyle name="Normal 41 2 4 3 2 3 3" xfId="24055"/>
    <cellStyle name="Normal 42 2 4 3 2 3 3" xfId="24056"/>
    <cellStyle name="Normal 43 2 4 3 2 3 3" xfId="24057"/>
    <cellStyle name="Normal 44 2 4 3 2 3 3" xfId="24058"/>
    <cellStyle name="Normal 45 2 4 3 2 3 3" xfId="24059"/>
    <cellStyle name="Normal 46 2 4 3 2 3 3" xfId="24060"/>
    <cellStyle name="Normal 47 2 4 3 2 3 3" xfId="24061"/>
    <cellStyle name="Normal 51 4 3 2 3 3" xfId="24062"/>
    <cellStyle name="Normal 52 4 3 2 3 3" xfId="24063"/>
    <cellStyle name="Normal 53 4 3 2 3 3" xfId="24064"/>
    <cellStyle name="Normal 55 4 3 2 3 3" xfId="24065"/>
    <cellStyle name="Normal 56 4 3 2 3 3" xfId="24066"/>
    <cellStyle name="Normal 57 4 3 2 3 3" xfId="24067"/>
    <cellStyle name="Normal 6 2 3 4 3 2 3 3" xfId="24068"/>
    <cellStyle name="Normal 6 3 4 3 2 3 3" xfId="24069"/>
    <cellStyle name="Normal 60 4 3 2 3 3" xfId="24070"/>
    <cellStyle name="Normal 64 4 3 2 3 3" xfId="24071"/>
    <cellStyle name="Normal 65 4 3 2 3 3" xfId="24072"/>
    <cellStyle name="Normal 66 4 3 2 3 3" xfId="24073"/>
    <cellStyle name="Normal 67 4 3 2 3 3" xfId="24074"/>
    <cellStyle name="Normal 7 6 4 3 2 3 3" xfId="24075"/>
    <cellStyle name="Normal 71 4 3 2 3 3" xfId="24076"/>
    <cellStyle name="Normal 72 4 3 2 3 3" xfId="24077"/>
    <cellStyle name="Normal 73 4 3 2 3 3" xfId="24078"/>
    <cellStyle name="Normal 74 4 3 2 3 3" xfId="24079"/>
    <cellStyle name="Normal 76 4 3 2 3 3" xfId="24080"/>
    <cellStyle name="Normal 8 3 4 3 2 3 3" xfId="24081"/>
    <cellStyle name="Normal 81 4 3 2 3 3" xfId="24082"/>
    <cellStyle name="Normal 78 2 3 3 2 3 3" xfId="24083"/>
    <cellStyle name="Normal 5 3 2 3 3 2 3 3" xfId="24084"/>
    <cellStyle name="Normal 80 2 3 3 2 3 3" xfId="24085"/>
    <cellStyle name="Normal 79 2 3 3 2 3 3" xfId="24086"/>
    <cellStyle name="Normal 6 8 2 3 3 2 3 3" xfId="24087"/>
    <cellStyle name="Normal 5 2 2 3 3 2 3 3" xfId="24088"/>
    <cellStyle name="Normal 6 2 7 3 3 2 3 3" xfId="24089"/>
    <cellStyle name="Comma 2 2 3 2 3 3 2 3 3" xfId="24090"/>
    <cellStyle name="Comma 2 3 6 2 3 3 2 3 3" xfId="24091"/>
    <cellStyle name="Normal 18 2 2 3 3 2 3 3" xfId="24092"/>
    <cellStyle name="Normal 19 2 2 3 3 2 3 3" xfId="24093"/>
    <cellStyle name="Normal 2 2 3 2 3 3 2 3 3" xfId="24094"/>
    <cellStyle name="Normal 2 3 6 2 3 3 2 3 3" xfId="24095"/>
    <cellStyle name="Normal 2 3 2 2 3 3 2 3 3" xfId="24096"/>
    <cellStyle name="Normal 2 3 4 2 3 3 2 3 3" xfId="24097"/>
    <cellStyle name="Normal 2 3 5 2 3 3 2 3 3" xfId="24098"/>
    <cellStyle name="Normal 2 4 2 2 3 3 2 3 3" xfId="24099"/>
    <cellStyle name="Normal 2 5 2 3 3 2 3 3" xfId="24100"/>
    <cellStyle name="Normal 28 3 2 3 3 2 3 3" xfId="24101"/>
    <cellStyle name="Normal 3 2 2 2 3 3 2 3 3" xfId="24102"/>
    <cellStyle name="Normal 3 3 2 3 3 2 3 3" xfId="24103"/>
    <cellStyle name="Normal 30 3 2 3 3 2 3 3" xfId="24104"/>
    <cellStyle name="Normal 4 2 2 3 3 2 3 3" xfId="24105"/>
    <cellStyle name="Normal 40 2 2 3 3 2 3 3" xfId="24106"/>
    <cellStyle name="Normal 41 2 2 3 3 2 3 3" xfId="24107"/>
    <cellStyle name="Normal 42 2 2 3 3 2 3 3" xfId="24108"/>
    <cellStyle name="Normal 43 2 2 3 3 2 3 3" xfId="24109"/>
    <cellStyle name="Normal 44 2 2 3 3 2 3 3" xfId="24110"/>
    <cellStyle name="Normal 45 2 2 3 3 2 3 3" xfId="24111"/>
    <cellStyle name="Normal 46 2 2 3 3 2 3 3" xfId="24112"/>
    <cellStyle name="Normal 47 2 2 3 3 2 3 3" xfId="24113"/>
    <cellStyle name="Normal 51 2 3 3 2 3 3" xfId="24114"/>
    <cellStyle name="Normal 52 2 3 3 2 3 3" xfId="24115"/>
    <cellStyle name="Normal 53 2 3 3 2 3 3" xfId="24116"/>
    <cellStyle name="Normal 55 2 3 3 2 3 3" xfId="24117"/>
    <cellStyle name="Normal 56 2 3 3 2 3 3" xfId="24118"/>
    <cellStyle name="Normal 57 2 3 3 2 3 3" xfId="24119"/>
    <cellStyle name="Normal 6 2 3 2 3 3 2 3 3" xfId="24120"/>
    <cellStyle name="Normal 6 3 2 3 3 2 3 3" xfId="24121"/>
    <cellStyle name="Normal 60 2 3 3 2 3 3" xfId="24122"/>
    <cellStyle name="Normal 64 2 3 3 2 3 3" xfId="24123"/>
    <cellStyle name="Normal 65 2 3 3 2 3 3" xfId="24124"/>
    <cellStyle name="Normal 66 2 3 3 2 3 3" xfId="24125"/>
    <cellStyle name="Normal 67 2 3 3 2 3 3" xfId="24126"/>
    <cellStyle name="Normal 7 6 2 3 3 2 3 3" xfId="24127"/>
    <cellStyle name="Normal 71 2 3 3 2 3 3" xfId="24128"/>
    <cellStyle name="Normal 72 2 3 3 2 3 3" xfId="24129"/>
    <cellStyle name="Normal 73 2 3 3 2 3 3" xfId="24130"/>
    <cellStyle name="Normal 74 2 3 3 2 3 3" xfId="24131"/>
    <cellStyle name="Normal 76 2 3 3 2 3 3" xfId="24132"/>
    <cellStyle name="Normal 8 3 2 3 3 2 3 3" xfId="24133"/>
    <cellStyle name="Normal 81 2 3 3 2 3 3" xfId="24134"/>
    <cellStyle name="Normal 78 3 2 3 2 3 3" xfId="24135"/>
    <cellStyle name="Normal 5 3 3 2 3 2 3 3" xfId="24136"/>
    <cellStyle name="Normal 80 3 2 3 2 3 3" xfId="24137"/>
    <cellStyle name="Normal 79 3 2 3 2 3 3" xfId="24138"/>
    <cellStyle name="Normal 6 8 3 2 3 2 3 3" xfId="24139"/>
    <cellStyle name="Normal 5 2 3 2 3 2 3 3" xfId="24140"/>
    <cellStyle name="Normal 6 2 8 2 3 2 3 3" xfId="24141"/>
    <cellStyle name="Comma 2 2 3 3 2 3 2 3 3" xfId="24142"/>
    <cellStyle name="Comma 2 3 6 3 2 3 2 3 3" xfId="24143"/>
    <cellStyle name="Normal 18 2 3 2 3 2 3 3" xfId="24144"/>
    <cellStyle name="Normal 19 2 3 2 3 2 3 3" xfId="24145"/>
    <cellStyle name="Normal 2 2 3 3 2 3 2 3 3" xfId="24146"/>
    <cellStyle name="Normal 2 3 6 3 2 3 2 3 3" xfId="24147"/>
    <cellStyle name="Normal 2 3 2 3 2 3 2 3 3" xfId="24148"/>
    <cellStyle name="Normal 2 3 4 3 2 3 2 3 3" xfId="24149"/>
    <cellStyle name="Normal 2 3 5 3 2 3 2 3 3" xfId="24150"/>
    <cellStyle name="Normal 2 4 2 3 2 3 2 3 3" xfId="24151"/>
    <cellStyle name="Normal 2 5 3 2 3 2 3 3" xfId="24152"/>
    <cellStyle name="Normal 28 3 3 2 3 2 3 3" xfId="24153"/>
    <cellStyle name="Normal 3 2 2 3 2 3 2 3 3" xfId="24154"/>
    <cellStyle name="Normal 3 3 3 2 3 2 3 3" xfId="24155"/>
    <cellStyle name="Normal 30 3 3 2 3 2 3 3" xfId="24156"/>
    <cellStyle name="Normal 4 2 3 2 3 2 3 3" xfId="24157"/>
    <cellStyle name="Normal 40 2 3 2 3 2 3 3" xfId="24158"/>
    <cellStyle name="Normal 41 2 3 2 3 2 3 3" xfId="24159"/>
    <cellStyle name="Normal 42 2 3 2 3 2 3 3" xfId="24160"/>
    <cellStyle name="Normal 43 2 3 2 3 2 3 3" xfId="24161"/>
    <cellStyle name="Normal 44 2 3 2 3 2 3 3" xfId="24162"/>
    <cellStyle name="Normal 45 2 3 2 3 2 3 3" xfId="24163"/>
    <cellStyle name="Normal 46 2 3 2 3 2 3 3" xfId="24164"/>
    <cellStyle name="Normal 47 2 3 2 3 2 3 3" xfId="24165"/>
    <cellStyle name="Normal 51 3 2 3 2 3 3" xfId="24166"/>
    <cellStyle name="Normal 52 3 2 3 2 3 3" xfId="24167"/>
    <cellStyle name="Normal 53 3 2 3 2 3 3" xfId="24168"/>
    <cellStyle name="Normal 55 3 2 3 2 3 3" xfId="24169"/>
    <cellStyle name="Normal 56 3 2 3 2 3 3" xfId="24170"/>
    <cellStyle name="Normal 57 3 2 3 2 3 3" xfId="24171"/>
    <cellStyle name="Normal 6 2 3 3 2 3 2 3 3" xfId="24172"/>
    <cellStyle name="Normal 6 3 3 2 3 2 3 3" xfId="24173"/>
    <cellStyle name="Normal 60 3 2 3 2 3 3" xfId="24174"/>
    <cellStyle name="Normal 64 3 2 3 2 3 3" xfId="24175"/>
    <cellStyle name="Normal 65 3 2 3 2 3 3" xfId="24176"/>
    <cellStyle name="Normal 66 3 2 3 2 3 3" xfId="24177"/>
    <cellStyle name="Normal 67 3 2 3 2 3 3" xfId="24178"/>
    <cellStyle name="Normal 7 6 3 2 3 2 3 3" xfId="24179"/>
    <cellStyle name="Normal 71 3 2 3 2 3 3" xfId="24180"/>
    <cellStyle name="Normal 72 3 2 3 2 3 3" xfId="24181"/>
    <cellStyle name="Normal 73 3 2 3 2 3 3" xfId="24182"/>
    <cellStyle name="Normal 74 3 2 3 2 3 3" xfId="24183"/>
    <cellStyle name="Normal 76 3 2 3 2 3 3" xfId="24184"/>
    <cellStyle name="Normal 8 3 3 2 3 2 3 3" xfId="24185"/>
    <cellStyle name="Normal 81 3 2 3 2 3 3" xfId="24186"/>
    <cellStyle name="Normal 78 2 2 2 3 2 3 3" xfId="24187"/>
    <cellStyle name="Normal 5 3 2 2 2 3 2 3 3" xfId="24188"/>
    <cellStyle name="Normal 80 2 2 2 3 2 3 3" xfId="24189"/>
    <cellStyle name="Normal 79 2 2 2 3 2 3 3" xfId="24190"/>
    <cellStyle name="Normal 6 8 2 2 2 3 2 3 3" xfId="24191"/>
    <cellStyle name="Normal 5 2 2 2 2 3 2 3 3" xfId="24192"/>
    <cellStyle name="Normal 6 2 7 2 2 3 2 3 3" xfId="24193"/>
    <cellStyle name="Comma 2 2 3 2 2 2 3 2 3 3" xfId="24194"/>
    <cellStyle name="Comma 2 3 6 2 2 2 3 2 3 3" xfId="24195"/>
    <cellStyle name="Normal 18 2 2 2 2 3 2 3 3" xfId="24196"/>
    <cellStyle name="Normal 19 2 2 2 2 3 2 3 3" xfId="24197"/>
    <cellStyle name="Normal 2 2 3 2 2 2 3 2 3 3" xfId="24198"/>
    <cellStyle name="Normal 2 3 6 2 2 2 3 2 3 3" xfId="24199"/>
    <cellStyle name="Normal 2 3 2 2 2 2 3 2 3 3" xfId="24200"/>
    <cellStyle name="Normal 2 3 4 2 2 2 3 2 3 3" xfId="24201"/>
    <cellStyle name="Normal 2 3 5 2 2 2 3 2 3 3" xfId="24202"/>
    <cellStyle name="Normal 2 4 2 2 2 2 3 2 3 3" xfId="24203"/>
    <cellStyle name="Normal 2 5 2 2 2 3 2 3 3" xfId="24204"/>
    <cellStyle name="Normal 28 3 2 2 2 3 2 3 3" xfId="24205"/>
    <cellStyle name="Normal 3 2 2 2 2 2 3 2 3 3" xfId="24206"/>
    <cellStyle name="Normal 3 3 2 2 2 3 2 3 3" xfId="24207"/>
    <cellStyle name="Normal 30 3 2 2 2 3 2 3 3" xfId="24208"/>
    <cellStyle name="Normal 4 2 2 2 2 3 2 3 3" xfId="24209"/>
    <cellStyle name="Normal 40 2 2 2 2 3 2 3 3" xfId="24210"/>
    <cellStyle name="Normal 41 2 2 2 2 3 2 3 3" xfId="24211"/>
    <cellStyle name="Normal 42 2 2 2 2 3 2 3 3" xfId="24212"/>
    <cellStyle name="Normal 43 2 2 2 2 3 2 3 3" xfId="24213"/>
    <cellStyle name="Normal 44 2 2 2 2 3 2 3 3" xfId="24214"/>
    <cellStyle name="Normal 45 2 2 2 2 3 2 3 3" xfId="24215"/>
    <cellStyle name="Normal 46 2 2 2 2 3 2 3 3" xfId="24216"/>
    <cellStyle name="Normal 47 2 2 2 2 3 2 3 3" xfId="24217"/>
    <cellStyle name="Normal 51 2 2 2 3 2 3 3" xfId="24218"/>
    <cellStyle name="Normal 52 2 2 2 3 2 3 3" xfId="24219"/>
    <cellStyle name="Normal 53 2 2 2 3 2 3 3" xfId="24220"/>
    <cellStyle name="Normal 55 2 2 2 3 2 3 3" xfId="24221"/>
    <cellStyle name="Normal 56 2 2 2 3 2 3 3" xfId="24222"/>
    <cellStyle name="Normal 57 2 2 2 3 2 3 3" xfId="24223"/>
    <cellStyle name="Normal 6 2 3 2 2 2 3 2 3 3" xfId="24224"/>
    <cellStyle name="Normal 6 3 2 2 2 3 2 3 3" xfId="24225"/>
    <cellStyle name="Normal 60 2 2 2 3 2 3 3" xfId="24226"/>
    <cellStyle name="Normal 64 2 2 2 3 2 3 3" xfId="24227"/>
    <cellStyle name="Normal 65 2 2 2 3 2 3 3" xfId="24228"/>
    <cellStyle name="Normal 66 2 2 2 3 2 3 3" xfId="24229"/>
    <cellStyle name="Normal 67 2 2 2 3 2 3 3" xfId="24230"/>
    <cellStyle name="Normal 7 6 2 2 2 3 2 3 3" xfId="24231"/>
    <cellStyle name="Normal 71 2 2 2 3 2 3 3" xfId="24232"/>
    <cellStyle name="Normal 72 2 2 2 3 2 3 3" xfId="24233"/>
    <cellStyle name="Normal 73 2 2 2 3 2 3 3" xfId="24234"/>
    <cellStyle name="Normal 74 2 2 2 3 2 3 3" xfId="24235"/>
    <cellStyle name="Normal 76 2 2 2 3 2 3 3" xfId="24236"/>
    <cellStyle name="Normal 8 3 2 2 2 3 2 3 3" xfId="24237"/>
    <cellStyle name="Normal 81 2 2 2 3 2 3 3" xfId="24238"/>
    <cellStyle name="Normal 90 2 2 3 3" xfId="24239"/>
    <cellStyle name="Normal 78 5 2 2 3 3" xfId="24240"/>
    <cellStyle name="Normal 91 2 2 3 3" xfId="24241"/>
    <cellStyle name="Normal 5 3 5 2 2 3 3" xfId="24242"/>
    <cellStyle name="Normal 80 5 2 2 3 3" xfId="24243"/>
    <cellStyle name="Normal 79 5 2 2 3 3" xfId="24244"/>
    <cellStyle name="Normal 6 8 5 2 2 3 3" xfId="24245"/>
    <cellStyle name="Normal 5 2 5 2 2 3 3" xfId="24246"/>
    <cellStyle name="Normal 6 2 10 2 2 3 3" xfId="24247"/>
    <cellStyle name="Comma 2 2 3 5 2 2 3 3" xfId="24248"/>
    <cellStyle name="Comma 2 3 6 5 2 2 3 3" xfId="24249"/>
    <cellStyle name="Normal 18 2 5 2 2 3 3" xfId="24250"/>
    <cellStyle name="Normal 19 2 5 2 2 3 3" xfId="24251"/>
    <cellStyle name="Normal 2 2 3 5 2 2 3 3" xfId="24252"/>
    <cellStyle name="Normal 2 3 6 5 2 2 3 3" xfId="24253"/>
    <cellStyle name="Normal 2 3 2 5 2 2 3 3" xfId="24254"/>
    <cellStyle name="Normal 2 3 4 5 2 2 3 3" xfId="24255"/>
    <cellStyle name="Normal 2 3 5 5 2 2 3 3" xfId="24256"/>
    <cellStyle name="Normal 2 4 2 5 2 2 3 3" xfId="24257"/>
    <cellStyle name="Normal 2 5 5 2 2 3 3" xfId="24258"/>
    <cellStyle name="Normal 28 3 5 2 2 3 3" xfId="24259"/>
    <cellStyle name="Normal 3 2 2 5 2 2 3 3" xfId="24260"/>
    <cellStyle name="Normal 3 3 5 2 2 3 3" xfId="24261"/>
    <cellStyle name="Normal 30 3 5 2 2 3 3" xfId="24262"/>
    <cellStyle name="Normal 4 2 5 2 2 3 3" xfId="24263"/>
    <cellStyle name="Normal 40 2 5 2 2 3 3" xfId="24264"/>
    <cellStyle name="Normal 41 2 5 2 2 3 3" xfId="24265"/>
    <cellStyle name="Normal 42 2 5 2 2 3 3" xfId="24266"/>
    <cellStyle name="Normal 43 2 5 2 2 3 3" xfId="24267"/>
    <cellStyle name="Normal 44 2 5 2 2 3 3" xfId="24268"/>
    <cellStyle name="Normal 45 2 5 2 2 3 3" xfId="24269"/>
    <cellStyle name="Normal 46 2 5 2 2 3 3" xfId="24270"/>
    <cellStyle name="Normal 47 2 5 2 2 3 3" xfId="24271"/>
    <cellStyle name="Normal 51 5 2 2 3 3" xfId="24272"/>
    <cellStyle name="Normal 52 5 2 2 3 3" xfId="24273"/>
    <cellStyle name="Normal 53 5 2 2 3 3" xfId="24274"/>
    <cellStyle name="Normal 55 5 2 2 3 3" xfId="24275"/>
    <cellStyle name="Normal 56 5 2 2 3 3" xfId="24276"/>
    <cellStyle name="Normal 57 5 2 2 3 3" xfId="24277"/>
    <cellStyle name="Normal 6 2 3 5 2 2 3 3" xfId="24278"/>
    <cellStyle name="Normal 6 3 5 2 2 3 3" xfId="24279"/>
    <cellStyle name="Normal 60 5 2 2 3 3" xfId="24280"/>
    <cellStyle name="Normal 64 5 2 2 3 3" xfId="24281"/>
    <cellStyle name="Normal 65 5 2 2 3 3" xfId="24282"/>
    <cellStyle name="Normal 66 5 2 2 3 3" xfId="24283"/>
    <cellStyle name="Normal 67 5 2 2 3 3" xfId="24284"/>
    <cellStyle name="Normal 7 6 5 2 2 3 3" xfId="24285"/>
    <cellStyle name="Normal 71 5 2 2 3 3" xfId="24286"/>
    <cellStyle name="Normal 72 5 2 2 3 3" xfId="24287"/>
    <cellStyle name="Normal 73 5 2 2 3 3" xfId="24288"/>
    <cellStyle name="Normal 74 5 2 2 3 3" xfId="24289"/>
    <cellStyle name="Normal 76 5 2 2 3 3" xfId="24290"/>
    <cellStyle name="Normal 8 3 5 2 2 3 3" xfId="24291"/>
    <cellStyle name="Normal 81 5 2 2 3 3" xfId="24292"/>
    <cellStyle name="Normal 78 2 4 2 2 3 3" xfId="24293"/>
    <cellStyle name="Normal 5 3 2 4 2 2 3 3" xfId="24294"/>
    <cellStyle name="Normal 80 2 4 2 2 3 3" xfId="24295"/>
    <cellStyle name="Normal 79 2 4 2 2 3 3" xfId="24296"/>
    <cellStyle name="Normal 6 8 2 4 2 2 3 3" xfId="24297"/>
    <cellStyle name="Normal 5 2 2 4 2 2 3 3" xfId="24298"/>
    <cellStyle name="Normal 6 2 7 4 2 2 3 3" xfId="24299"/>
    <cellStyle name="Comma 2 2 3 2 4 2 2 3 3" xfId="24300"/>
    <cellStyle name="Comma 2 3 6 2 4 2 2 3 3" xfId="24301"/>
    <cellStyle name="Normal 18 2 2 4 2 2 3 3" xfId="24302"/>
    <cellStyle name="Normal 19 2 2 4 2 2 3 3" xfId="24303"/>
    <cellStyle name="Normal 2 2 3 2 4 2 2 3 3" xfId="24304"/>
    <cellStyle name="Normal 2 3 6 2 4 2 2 3 3" xfId="24305"/>
    <cellStyle name="Normal 2 3 2 2 4 2 2 3 3" xfId="24306"/>
    <cellStyle name="Normal 2 3 4 2 4 2 2 3 3" xfId="24307"/>
    <cellStyle name="Normal 2 3 5 2 4 2 2 3 3" xfId="24308"/>
    <cellStyle name="Normal 2 4 2 2 4 2 2 3 3" xfId="24309"/>
    <cellStyle name="Normal 2 5 2 4 2 2 3 3" xfId="24310"/>
    <cellStyle name="Normal 28 3 2 4 2 2 3 3" xfId="24311"/>
    <cellStyle name="Normal 3 2 2 2 4 2 2 3 3" xfId="24312"/>
    <cellStyle name="Normal 3 3 2 4 2 2 3 3" xfId="24313"/>
    <cellStyle name="Normal 30 3 2 4 2 2 3 3" xfId="24314"/>
    <cellStyle name="Normal 4 2 2 4 2 2 3 3" xfId="24315"/>
    <cellStyle name="Normal 40 2 2 4 2 2 3 3" xfId="24316"/>
    <cellStyle name="Normal 41 2 2 4 2 2 3 3" xfId="24317"/>
    <cellStyle name="Normal 42 2 2 4 2 2 3 3" xfId="24318"/>
    <cellStyle name="Normal 43 2 2 4 2 2 3 3" xfId="24319"/>
    <cellStyle name="Normal 44 2 2 4 2 2 3 3" xfId="24320"/>
    <cellStyle name="Normal 45 2 2 4 2 2 3 3" xfId="24321"/>
    <cellStyle name="Normal 46 2 2 4 2 2 3 3" xfId="24322"/>
    <cellStyle name="Normal 47 2 2 4 2 2 3 3" xfId="24323"/>
    <cellStyle name="Normal 51 2 4 2 2 3 3" xfId="24324"/>
    <cellStyle name="Normal 52 2 4 2 2 3 3" xfId="24325"/>
    <cellStyle name="Normal 53 2 4 2 2 3 3" xfId="24326"/>
    <cellStyle name="Normal 55 2 4 2 2 3 3" xfId="24327"/>
    <cellStyle name="Normal 56 2 4 2 2 3 3" xfId="24328"/>
    <cellStyle name="Normal 57 2 4 2 2 3 3" xfId="24329"/>
    <cellStyle name="Normal 6 2 3 2 4 2 2 3 3" xfId="24330"/>
    <cellStyle name="Normal 6 3 2 4 2 2 3 3" xfId="24331"/>
    <cellStyle name="Normal 60 2 4 2 2 3 3" xfId="24332"/>
    <cellStyle name="Normal 64 2 4 2 2 3 3" xfId="24333"/>
    <cellStyle name="Normal 65 2 4 2 2 3 3" xfId="24334"/>
    <cellStyle name="Normal 66 2 4 2 2 3 3" xfId="24335"/>
    <cellStyle name="Normal 67 2 4 2 2 3 3" xfId="24336"/>
    <cellStyle name="Normal 7 6 2 4 2 2 3 3" xfId="24337"/>
    <cellStyle name="Normal 71 2 4 2 2 3 3" xfId="24338"/>
    <cellStyle name="Normal 72 2 4 2 2 3 3" xfId="24339"/>
    <cellStyle name="Normal 73 2 4 2 2 3 3" xfId="24340"/>
    <cellStyle name="Normal 74 2 4 2 2 3 3" xfId="24341"/>
    <cellStyle name="Normal 76 2 4 2 2 3 3" xfId="24342"/>
    <cellStyle name="Normal 8 3 2 4 2 2 3 3" xfId="24343"/>
    <cellStyle name="Normal 81 2 4 2 2 3 3" xfId="24344"/>
    <cellStyle name="Normal 78 3 3 2 2 3 3" xfId="24345"/>
    <cellStyle name="Normal 5 3 3 3 2 2 3 3" xfId="24346"/>
    <cellStyle name="Normal 80 3 3 2 2 3 3" xfId="24347"/>
    <cellStyle name="Normal 79 3 3 2 2 3 3" xfId="24348"/>
    <cellStyle name="Normal 6 8 3 3 2 2 3 3" xfId="24349"/>
    <cellStyle name="Normal 5 2 3 3 2 2 3 3" xfId="24350"/>
    <cellStyle name="Normal 6 2 8 3 2 2 3 3" xfId="24351"/>
    <cellStyle name="Comma 2 2 3 3 3 2 2 3 3" xfId="24352"/>
    <cellStyle name="Comma 2 3 6 3 3 2 2 3 3" xfId="24353"/>
    <cellStyle name="Normal 18 2 3 3 2 2 3 3" xfId="24354"/>
    <cellStyle name="Normal 19 2 3 3 2 2 3 3" xfId="24355"/>
    <cellStyle name="Normal 2 2 3 3 3 2 2 3 3" xfId="24356"/>
    <cellStyle name="Normal 2 3 6 3 3 2 2 3 3" xfId="24357"/>
    <cellStyle name="Normal 2 3 2 3 3 2 2 3 3" xfId="24358"/>
    <cellStyle name="Normal 2 3 4 3 3 2 2 3 3" xfId="24359"/>
    <cellStyle name="Normal 2 3 5 3 3 2 2 3 3" xfId="24360"/>
    <cellStyle name="Normal 2 4 2 3 3 2 2 3 3" xfId="24361"/>
    <cellStyle name="Normal 2 5 3 3 2 2 3 3" xfId="24362"/>
    <cellStyle name="Normal 28 3 3 3 2 2 3 3" xfId="24363"/>
    <cellStyle name="Normal 3 2 2 3 3 2 2 3 3" xfId="24364"/>
    <cellStyle name="Normal 3 3 3 3 2 2 3 3" xfId="24365"/>
    <cellStyle name="Normal 30 3 3 3 2 2 3 3" xfId="24366"/>
    <cellStyle name="Normal 4 2 3 3 2 2 3 3" xfId="24367"/>
    <cellStyle name="Normal 40 2 3 3 2 2 3 3" xfId="24368"/>
    <cellStyle name="Normal 41 2 3 3 2 2 3 3" xfId="24369"/>
    <cellStyle name="Normal 42 2 3 3 2 2 3 3" xfId="24370"/>
    <cellStyle name="Normal 43 2 3 3 2 2 3 3" xfId="24371"/>
    <cellStyle name="Normal 44 2 3 3 2 2 3 3" xfId="24372"/>
    <cellStyle name="Normal 45 2 3 3 2 2 3 3" xfId="24373"/>
    <cellStyle name="Normal 46 2 3 3 2 2 3 3" xfId="24374"/>
    <cellStyle name="Normal 47 2 3 3 2 2 3 3" xfId="24375"/>
    <cellStyle name="Normal 51 3 3 2 2 3 3" xfId="24376"/>
    <cellStyle name="Normal 52 3 3 2 2 3 3" xfId="24377"/>
    <cellStyle name="Normal 53 3 3 2 2 3 3" xfId="24378"/>
    <cellStyle name="Normal 55 3 3 2 2 3 3" xfId="24379"/>
    <cellStyle name="Normal 56 3 3 2 2 3 3" xfId="24380"/>
    <cellStyle name="Normal 57 3 3 2 2 3 3" xfId="24381"/>
    <cellStyle name="Normal 6 2 3 3 3 2 2 3 3" xfId="24382"/>
    <cellStyle name="Normal 6 3 3 3 2 2 3 3" xfId="24383"/>
    <cellStyle name="Normal 60 3 3 2 2 3 3" xfId="24384"/>
    <cellStyle name="Normal 64 3 3 2 2 3 3" xfId="24385"/>
    <cellStyle name="Normal 65 3 3 2 2 3 3" xfId="24386"/>
    <cellStyle name="Normal 66 3 3 2 2 3 3" xfId="24387"/>
    <cellStyle name="Normal 67 3 3 2 2 3 3" xfId="24388"/>
    <cellStyle name="Normal 7 6 3 3 2 2 3 3" xfId="24389"/>
    <cellStyle name="Normal 71 3 3 2 2 3 3" xfId="24390"/>
    <cellStyle name="Normal 72 3 3 2 2 3 3" xfId="24391"/>
    <cellStyle name="Normal 73 3 3 2 2 3 3" xfId="24392"/>
    <cellStyle name="Normal 74 3 3 2 2 3 3" xfId="24393"/>
    <cellStyle name="Normal 76 3 3 2 2 3 3" xfId="24394"/>
    <cellStyle name="Normal 8 3 3 3 2 2 3 3" xfId="24395"/>
    <cellStyle name="Normal 81 3 3 2 2 3 3" xfId="24396"/>
    <cellStyle name="Normal 78 2 2 3 2 2 3 3" xfId="24397"/>
    <cellStyle name="Normal 5 3 2 2 3 2 2 3 3" xfId="24398"/>
    <cellStyle name="Normal 80 2 2 3 2 2 3 3" xfId="24399"/>
    <cellStyle name="Normal 79 2 2 3 2 2 3 3" xfId="24400"/>
    <cellStyle name="Normal 6 8 2 2 3 2 2 3 3" xfId="24401"/>
    <cellStyle name="Normal 5 2 2 2 3 2 2 3 3" xfId="24402"/>
    <cellStyle name="Normal 6 2 7 2 3 2 2 3 3" xfId="24403"/>
    <cellStyle name="Comma 2 2 3 2 2 3 2 2 3 3" xfId="24404"/>
    <cellStyle name="Comma 2 3 6 2 2 3 2 2 3 3" xfId="24405"/>
    <cellStyle name="Normal 18 2 2 2 3 2 2 3 3" xfId="24406"/>
    <cellStyle name="Normal 19 2 2 2 3 2 2 3 3" xfId="24407"/>
    <cellStyle name="Normal 2 2 3 2 2 3 2 2 3 3" xfId="24408"/>
    <cellStyle name="Normal 2 3 6 2 2 3 2 2 3 3" xfId="24409"/>
    <cellStyle name="Normal 2 3 2 2 2 3 2 2 3 3" xfId="24410"/>
    <cellStyle name="Normal 2 3 4 2 2 3 2 2 3 3" xfId="24411"/>
    <cellStyle name="Normal 2 3 5 2 2 3 2 2 3 3" xfId="24412"/>
    <cellStyle name="Normal 2 4 2 2 2 3 2 2 3 3" xfId="24413"/>
    <cellStyle name="Normal 2 5 2 2 3 2 2 3 3" xfId="24414"/>
    <cellStyle name="Normal 28 3 2 2 3 2 2 3 3" xfId="24415"/>
    <cellStyle name="Normal 3 2 2 2 2 3 2 2 3 3" xfId="24416"/>
    <cellStyle name="Normal 3 3 2 2 3 2 2 3 3" xfId="24417"/>
    <cellStyle name="Normal 30 3 2 2 3 2 2 3 3" xfId="24418"/>
    <cellStyle name="Normal 4 2 2 2 3 2 2 3 3" xfId="24419"/>
    <cellStyle name="Normal 40 2 2 2 3 2 2 3 3" xfId="24420"/>
    <cellStyle name="Normal 41 2 2 2 3 2 2 3 3" xfId="24421"/>
    <cellStyle name="Normal 42 2 2 2 3 2 2 3 3" xfId="24422"/>
    <cellStyle name="Normal 43 2 2 2 3 2 2 3 3" xfId="24423"/>
    <cellStyle name="Normal 44 2 2 2 3 2 2 3 3" xfId="24424"/>
    <cellStyle name="Normal 45 2 2 2 3 2 2 3 3" xfId="24425"/>
    <cellStyle name="Normal 46 2 2 2 3 2 2 3 3" xfId="24426"/>
    <cellStyle name="Normal 47 2 2 2 3 2 2 3 3" xfId="24427"/>
    <cellStyle name="Normal 51 2 2 3 2 2 3 3" xfId="24428"/>
    <cellStyle name="Normal 52 2 2 3 2 2 3 3" xfId="24429"/>
    <cellStyle name="Normal 53 2 2 3 2 2 3 3" xfId="24430"/>
    <cellStyle name="Normal 55 2 2 3 2 2 3 3" xfId="24431"/>
    <cellStyle name="Normal 56 2 2 3 2 2 3 3" xfId="24432"/>
    <cellStyle name="Normal 57 2 2 3 2 2 3 3" xfId="24433"/>
    <cellStyle name="Normal 6 2 3 2 2 3 2 2 3 3" xfId="24434"/>
    <cellStyle name="Normal 6 3 2 2 3 2 2 3 3" xfId="24435"/>
    <cellStyle name="Normal 60 2 2 3 2 2 3 3" xfId="24436"/>
    <cellStyle name="Normal 64 2 2 3 2 2 3 3" xfId="24437"/>
    <cellStyle name="Normal 65 2 2 3 2 2 3 3" xfId="24438"/>
    <cellStyle name="Normal 66 2 2 3 2 2 3 3" xfId="24439"/>
    <cellStyle name="Normal 67 2 2 3 2 2 3 3" xfId="24440"/>
    <cellStyle name="Normal 7 6 2 2 3 2 2 3 3" xfId="24441"/>
    <cellStyle name="Normal 71 2 2 3 2 2 3 3" xfId="24442"/>
    <cellStyle name="Normal 72 2 2 3 2 2 3 3" xfId="24443"/>
    <cellStyle name="Normal 73 2 2 3 2 2 3 3" xfId="24444"/>
    <cellStyle name="Normal 74 2 2 3 2 2 3 3" xfId="24445"/>
    <cellStyle name="Normal 76 2 2 3 2 2 3 3" xfId="24446"/>
    <cellStyle name="Normal 8 3 2 2 3 2 2 3 3" xfId="24447"/>
    <cellStyle name="Normal 81 2 2 3 2 2 3 3" xfId="24448"/>
    <cellStyle name="Normal 78 4 2 2 2 3 3" xfId="24449"/>
    <cellStyle name="Normal 5 3 4 2 2 2 3 3" xfId="24450"/>
    <cellStyle name="Normal 80 4 2 2 2 3 3" xfId="24451"/>
    <cellStyle name="Normal 79 4 2 2 2 3 3" xfId="24452"/>
    <cellStyle name="Normal 6 8 4 2 2 2 3 3" xfId="24453"/>
    <cellStyle name="Normal 5 2 4 2 2 2 3 3" xfId="24454"/>
    <cellStyle name="Normal 6 2 9 2 2 2 3 3" xfId="24455"/>
    <cellStyle name="Comma 2 2 3 4 2 2 2 3 3" xfId="24456"/>
    <cellStyle name="Comma 2 3 6 4 2 2 2 3 3" xfId="24457"/>
    <cellStyle name="Normal 18 2 4 2 2 2 3 3" xfId="24458"/>
    <cellStyle name="Normal 19 2 4 2 2 2 3 3" xfId="24459"/>
    <cellStyle name="Normal 2 2 3 4 2 2 2 3 3" xfId="24460"/>
    <cellStyle name="Normal 2 3 6 4 2 2 2 3 3" xfId="24461"/>
    <cellStyle name="Normal 2 3 2 4 2 2 2 3 3" xfId="24462"/>
    <cellStyle name="Normal 2 3 4 4 2 2 2 3 3" xfId="24463"/>
    <cellStyle name="Normal 2 3 5 4 2 2 2 3 3" xfId="24464"/>
    <cellStyle name="Normal 2 4 2 4 2 2 2 3 3" xfId="24465"/>
    <cellStyle name="Normal 2 5 4 2 2 2 3 3" xfId="24466"/>
    <cellStyle name="Normal 28 3 4 2 2 2 3 3" xfId="24467"/>
    <cellStyle name="Normal 3 2 2 4 2 2 2 3 3" xfId="24468"/>
    <cellStyle name="Normal 3 3 4 2 2 2 3 3" xfId="24469"/>
    <cellStyle name="Normal 30 3 4 2 2 2 3 3" xfId="24470"/>
    <cellStyle name="Normal 4 2 4 2 2 2 3 3" xfId="24471"/>
    <cellStyle name="Normal 40 2 4 2 2 2 3 3" xfId="24472"/>
    <cellStyle name="Normal 41 2 4 2 2 2 3 3" xfId="24473"/>
    <cellStyle name="Normal 42 2 4 2 2 2 3 3" xfId="24474"/>
    <cellStyle name="Normal 43 2 4 2 2 2 3 3" xfId="24475"/>
    <cellStyle name="Normal 44 2 4 2 2 2 3 3" xfId="24476"/>
    <cellStyle name="Normal 45 2 4 2 2 2 3 3" xfId="24477"/>
    <cellStyle name="Normal 46 2 4 2 2 2 3 3" xfId="24478"/>
    <cellStyle name="Normal 47 2 4 2 2 2 3 3" xfId="24479"/>
    <cellStyle name="Normal 51 4 2 2 2 3 3" xfId="24480"/>
    <cellStyle name="Normal 52 4 2 2 2 3 3" xfId="24481"/>
    <cellStyle name="Normal 53 4 2 2 2 3 3" xfId="24482"/>
    <cellStyle name="Normal 55 4 2 2 2 3 3" xfId="24483"/>
    <cellStyle name="Normal 56 4 2 2 2 3 3" xfId="24484"/>
    <cellStyle name="Normal 57 4 2 2 2 3 3" xfId="24485"/>
    <cellStyle name="Normal 6 2 3 4 2 2 2 3 3" xfId="24486"/>
    <cellStyle name="Normal 6 3 4 2 2 2 3 3" xfId="24487"/>
    <cellStyle name="Normal 60 4 2 2 2 3 3" xfId="24488"/>
    <cellStyle name="Normal 64 4 2 2 2 3 3" xfId="24489"/>
    <cellStyle name="Normal 65 4 2 2 2 3 3" xfId="24490"/>
    <cellStyle name="Normal 66 4 2 2 2 3 3" xfId="24491"/>
    <cellStyle name="Normal 67 4 2 2 2 3 3" xfId="24492"/>
    <cellStyle name="Normal 7 6 4 2 2 2 3 3" xfId="24493"/>
    <cellStyle name="Normal 71 4 2 2 2 3 3" xfId="24494"/>
    <cellStyle name="Normal 72 4 2 2 2 3 3" xfId="24495"/>
    <cellStyle name="Normal 73 4 2 2 2 3 3" xfId="24496"/>
    <cellStyle name="Normal 74 4 2 2 2 3 3" xfId="24497"/>
    <cellStyle name="Normal 76 4 2 2 2 3 3" xfId="24498"/>
    <cellStyle name="Normal 8 3 4 2 2 2 3 3" xfId="24499"/>
    <cellStyle name="Normal 81 4 2 2 2 3 3" xfId="24500"/>
    <cellStyle name="Normal 78 2 3 2 2 2 3 3" xfId="24501"/>
    <cellStyle name="Normal 5 3 2 3 2 2 2 3 3" xfId="24502"/>
    <cellStyle name="Normal 80 2 3 2 2 2 3 3" xfId="24503"/>
    <cellStyle name="Normal 79 2 3 2 2 2 3 3" xfId="24504"/>
    <cellStyle name="Normal 6 8 2 3 2 2 2 3 3" xfId="24505"/>
    <cellStyle name="Normal 5 2 2 3 2 2 2 3 3" xfId="24506"/>
    <cellStyle name="Normal 6 2 7 3 2 2 2 3 3" xfId="24507"/>
    <cellStyle name="Comma 2 2 3 2 3 2 2 2 3 3" xfId="24508"/>
    <cellStyle name="Comma 2 3 6 2 3 2 2 2 3 3" xfId="24509"/>
    <cellStyle name="Normal 18 2 2 3 2 2 2 3 3" xfId="24510"/>
    <cellStyle name="Normal 19 2 2 3 2 2 2 3 3" xfId="24511"/>
    <cellStyle name="Normal 2 2 3 2 3 2 2 2 3 3" xfId="24512"/>
    <cellStyle name="Normal 2 3 6 2 3 2 2 2 3 3" xfId="24513"/>
    <cellStyle name="Normal 2 3 2 2 3 2 2 2 3 3" xfId="24514"/>
    <cellStyle name="Normal 2 3 4 2 3 2 2 2 3 3" xfId="24515"/>
    <cellStyle name="Normal 2 3 5 2 3 2 2 2 3 3" xfId="24516"/>
    <cellStyle name="Normal 2 4 2 2 3 2 2 2 3 3" xfId="24517"/>
    <cellStyle name="Normal 2 5 2 3 2 2 2 3 3" xfId="24518"/>
    <cellStyle name="Normal 28 3 2 3 2 2 2 3 3" xfId="24519"/>
    <cellStyle name="Normal 3 2 2 2 3 2 2 2 3 3" xfId="24520"/>
    <cellStyle name="Normal 3 3 2 3 2 2 2 3 3" xfId="24521"/>
    <cellStyle name="Normal 30 3 2 3 2 2 2 3 3" xfId="24522"/>
    <cellStyle name="Normal 4 2 2 3 2 2 2 3 3" xfId="24523"/>
    <cellStyle name="Normal 40 2 2 3 2 2 2 3 3" xfId="24524"/>
    <cellStyle name="Normal 41 2 2 3 2 2 2 3 3" xfId="24525"/>
    <cellStyle name="Normal 42 2 2 3 2 2 2 3 3" xfId="24526"/>
    <cellStyle name="Normal 43 2 2 3 2 2 2 3 3" xfId="24527"/>
    <cellStyle name="Normal 44 2 2 3 2 2 2 3 3" xfId="24528"/>
    <cellStyle name="Normal 45 2 2 3 2 2 2 3 3" xfId="24529"/>
    <cellStyle name="Normal 46 2 2 3 2 2 2 3 3" xfId="24530"/>
    <cellStyle name="Normal 47 2 2 3 2 2 2 3 3" xfId="24531"/>
    <cellStyle name="Normal 51 2 3 2 2 2 3 3" xfId="24532"/>
    <cellStyle name="Normal 52 2 3 2 2 2 3 3" xfId="24533"/>
    <cellStyle name="Normal 53 2 3 2 2 2 3 3" xfId="24534"/>
    <cellStyle name="Normal 55 2 3 2 2 2 3 3" xfId="24535"/>
    <cellStyle name="Normal 56 2 3 2 2 2 3 3" xfId="24536"/>
    <cellStyle name="Normal 57 2 3 2 2 2 3 3" xfId="24537"/>
    <cellStyle name="Normal 6 2 3 2 3 2 2 2 3 3" xfId="24538"/>
    <cellStyle name="Normal 6 3 2 3 2 2 2 3 3" xfId="24539"/>
    <cellStyle name="Normal 60 2 3 2 2 2 3 3" xfId="24540"/>
    <cellStyle name="Normal 64 2 3 2 2 2 3 3" xfId="24541"/>
    <cellStyle name="Normal 65 2 3 2 2 2 3 3" xfId="24542"/>
    <cellStyle name="Normal 66 2 3 2 2 2 3 3" xfId="24543"/>
    <cellStyle name="Normal 67 2 3 2 2 2 3 3" xfId="24544"/>
    <cellStyle name="Normal 7 6 2 3 2 2 2 3 3" xfId="24545"/>
    <cellStyle name="Normal 71 2 3 2 2 2 3 3" xfId="24546"/>
    <cellStyle name="Normal 72 2 3 2 2 2 3 3" xfId="24547"/>
    <cellStyle name="Normal 73 2 3 2 2 2 3 3" xfId="24548"/>
    <cellStyle name="Normal 74 2 3 2 2 2 3 3" xfId="24549"/>
    <cellStyle name="Normal 76 2 3 2 2 2 3 3" xfId="24550"/>
    <cellStyle name="Normal 8 3 2 3 2 2 2 3 3" xfId="24551"/>
    <cellStyle name="Normal 81 2 3 2 2 2 3 3" xfId="24552"/>
    <cellStyle name="Normal 78 3 2 2 2 2 3 3" xfId="24553"/>
    <cellStyle name="Normal 5 3 3 2 2 2 2 3 3" xfId="24554"/>
    <cellStyle name="Normal 80 3 2 2 2 2 3 3" xfId="24555"/>
    <cellStyle name="Normal 79 3 2 2 2 2 3 3" xfId="24556"/>
    <cellStyle name="Normal 6 8 3 2 2 2 2 3 3" xfId="24557"/>
    <cellStyle name="Normal 5 2 3 2 2 2 2 3 3" xfId="24558"/>
    <cellStyle name="Normal 6 2 8 2 2 2 2 3 3" xfId="24559"/>
    <cellStyle name="Comma 2 2 3 3 2 2 2 2 3 3" xfId="24560"/>
    <cellStyle name="Comma 2 3 6 3 2 2 2 2 3 3" xfId="24561"/>
    <cellStyle name="Normal 18 2 3 2 2 2 2 3 3" xfId="24562"/>
    <cellStyle name="Normal 19 2 3 2 2 2 2 3 3" xfId="24563"/>
    <cellStyle name="Normal 2 2 3 3 2 2 2 2 3 3" xfId="24564"/>
    <cellStyle name="Normal 2 3 6 3 2 2 2 2 3 3" xfId="24565"/>
    <cellStyle name="Normal 2 3 2 3 2 2 2 2 3 3" xfId="24566"/>
    <cellStyle name="Normal 2 3 4 3 2 2 2 2 3 3" xfId="24567"/>
    <cellStyle name="Normal 2 3 5 3 2 2 2 2 3 3" xfId="24568"/>
    <cellStyle name="Normal 2 4 2 3 2 2 2 2 3 3" xfId="24569"/>
    <cellStyle name="Normal 2 5 3 2 2 2 2 3 3" xfId="24570"/>
    <cellStyle name="Normal 28 3 3 2 2 2 2 3 3" xfId="24571"/>
    <cellStyle name="Normal 3 2 2 3 2 2 2 2 3 3" xfId="24572"/>
    <cellStyle name="Normal 3 3 3 2 2 2 2 3 3" xfId="24573"/>
    <cellStyle name="Normal 30 3 3 2 2 2 2 3 3" xfId="24574"/>
    <cellStyle name="Normal 4 2 3 2 2 2 2 3 3" xfId="24575"/>
    <cellStyle name="Normal 40 2 3 2 2 2 2 3 3" xfId="24576"/>
    <cellStyle name="Normal 41 2 3 2 2 2 2 3 3" xfId="24577"/>
    <cellStyle name="Normal 42 2 3 2 2 2 2 3 3" xfId="24578"/>
    <cellStyle name="Normal 43 2 3 2 2 2 2 3 3" xfId="24579"/>
    <cellStyle name="Normal 44 2 3 2 2 2 2 3 3" xfId="24580"/>
    <cellStyle name="Normal 45 2 3 2 2 2 2 3 3" xfId="24581"/>
    <cellStyle name="Normal 46 2 3 2 2 2 2 3 3" xfId="24582"/>
    <cellStyle name="Normal 47 2 3 2 2 2 2 3 3" xfId="24583"/>
    <cellStyle name="Normal 51 3 2 2 2 2 3 3" xfId="24584"/>
    <cellStyle name="Normal 52 3 2 2 2 2 3 3" xfId="24585"/>
    <cellStyle name="Normal 53 3 2 2 2 2 3 3" xfId="24586"/>
    <cellStyle name="Normal 55 3 2 2 2 2 3 3" xfId="24587"/>
    <cellStyle name="Normal 56 3 2 2 2 2 3 3" xfId="24588"/>
    <cellStyle name="Normal 57 3 2 2 2 2 3 3" xfId="24589"/>
    <cellStyle name="Normal 6 2 3 3 2 2 2 2 3 3" xfId="24590"/>
    <cellStyle name="Normal 6 3 3 2 2 2 2 3 3" xfId="24591"/>
    <cellStyle name="Normal 60 3 2 2 2 2 3 3" xfId="24592"/>
    <cellStyle name="Normal 64 3 2 2 2 2 3 3" xfId="24593"/>
    <cellStyle name="Normal 65 3 2 2 2 2 3 3" xfId="24594"/>
    <cellStyle name="Normal 66 3 2 2 2 2 3 3" xfId="24595"/>
    <cellStyle name="Normal 67 3 2 2 2 2 3 3" xfId="24596"/>
    <cellStyle name="Normal 7 6 3 2 2 2 2 3 3" xfId="24597"/>
    <cellStyle name="Normal 71 3 2 2 2 2 3 3" xfId="24598"/>
    <cellStyle name="Normal 72 3 2 2 2 2 3 3" xfId="24599"/>
    <cellStyle name="Normal 73 3 2 2 2 2 3 3" xfId="24600"/>
    <cellStyle name="Normal 74 3 2 2 2 2 3 3" xfId="24601"/>
    <cellStyle name="Normal 76 3 2 2 2 2 3 3" xfId="24602"/>
    <cellStyle name="Normal 8 3 3 2 2 2 2 3 3" xfId="24603"/>
    <cellStyle name="Normal 81 3 2 2 2 2 3 3" xfId="24604"/>
    <cellStyle name="Normal 78 2 2 2 2 2 2 3 3" xfId="24605"/>
    <cellStyle name="Normal 5 3 2 2 2 2 2 2 3 3" xfId="24606"/>
    <cellStyle name="Normal 80 2 2 2 2 2 2 3 3" xfId="24607"/>
    <cellStyle name="Normal 79 2 2 2 2 2 2 3 3" xfId="24608"/>
    <cellStyle name="Normal 6 8 2 2 2 2 2 2 3 3" xfId="24609"/>
    <cellStyle name="Normal 5 2 2 2 2 2 2 2 3 3" xfId="24610"/>
    <cellStyle name="Normal 6 2 7 2 2 2 2 2 3 3" xfId="24611"/>
    <cellStyle name="Comma 2 2 3 2 2 2 2 2 2 3 3" xfId="24612"/>
    <cellStyle name="Comma 2 3 6 2 2 2 2 2 2 3 3" xfId="24613"/>
    <cellStyle name="Normal 18 2 2 2 2 2 2 2 3 3" xfId="24614"/>
    <cellStyle name="Normal 19 2 2 2 2 2 2 2 3 3" xfId="24615"/>
    <cellStyle name="Normal 2 2 3 2 2 2 2 2 2 3 3" xfId="24616"/>
    <cellStyle name="Normal 2 3 6 2 2 2 2 2 2 3 3" xfId="24617"/>
    <cellStyle name="Normal 2 3 2 2 2 2 2 2 2 3 3" xfId="24618"/>
    <cellStyle name="Normal 2 3 4 2 2 2 2 2 2 3 3" xfId="24619"/>
    <cellStyle name="Normal 2 3 5 2 2 2 2 2 2 3 3" xfId="24620"/>
    <cellStyle name="Normal 2 4 2 2 2 2 2 2 2 3 3" xfId="24621"/>
    <cellStyle name="Normal 2 5 2 2 2 2 2 2 3 3" xfId="24622"/>
    <cellStyle name="Normal 28 3 2 2 2 2 2 2 3 3" xfId="24623"/>
    <cellStyle name="Normal 3 2 2 2 2 2 2 2 2 3 3" xfId="24624"/>
    <cellStyle name="Normal 3 3 2 2 2 2 2 2 3 3" xfId="24625"/>
    <cellStyle name="Normal 30 3 2 2 2 2 2 2 3 3" xfId="24626"/>
    <cellStyle name="Normal 4 2 2 2 2 2 2 2 3 3" xfId="24627"/>
    <cellStyle name="Normal 40 2 2 2 2 2 2 2 3 3" xfId="24628"/>
    <cellStyle name="Normal 41 2 2 2 2 2 2 2 3 3" xfId="24629"/>
    <cellStyle name="Normal 42 2 2 2 2 2 2 2 3 3" xfId="24630"/>
    <cellStyle name="Normal 43 2 2 2 2 2 2 2 3 3" xfId="24631"/>
    <cellStyle name="Normal 44 2 2 2 2 2 2 2 3 3" xfId="24632"/>
    <cellStyle name="Normal 45 2 2 2 2 2 2 2 3 3" xfId="24633"/>
    <cellStyle name="Normal 46 2 2 2 2 2 2 2 3 3" xfId="24634"/>
    <cellStyle name="Normal 47 2 2 2 2 2 2 2 3 3" xfId="24635"/>
    <cellStyle name="Normal 51 2 2 2 2 2 2 3 3" xfId="24636"/>
    <cellStyle name="Normal 52 2 2 2 2 2 2 3 3" xfId="24637"/>
    <cellStyle name="Normal 53 2 2 2 2 2 2 3 3" xfId="24638"/>
    <cellStyle name="Normal 55 2 2 2 2 2 2 3 3" xfId="24639"/>
    <cellStyle name="Normal 56 2 2 2 2 2 2 3 3" xfId="24640"/>
    <cellStyle name="Normal 57 2 2 2 2 2 2 3 3" xfId="24641"/>
    <cellStyle name="Normal 6 2 3 2 2 2 2 2 2 3 3" xfId="24642"/>
    <cellStyle name="Normal 6 3 2 2 2 2 2 2 3 3" xfId="24643"/>
    <cellStyle name="Normal 60 2 2 2 2 2 2 3 3" xfId="24644"/>
    <cellStyle name="Normal 64 2 2 2 2 2 2 3 3" xfId="24645"/>
    <cellStyle name="Normal 65 2 2 2 2 2 2 3 3" xfId="24646"/>
    <cellStyle name="Normal 66 2 2 2 2 2 2 3 3" xfId="24647"/>
    <cellStyle name="Normal 67 2 2 2 2 2 2 3 3" xfId="24648"/>
    <cellStyle name="Normal 7 6 2 2 2 2 2 2 3 3" xfId="24649"/>
    <cellStyle name="Normal 71 2 2 2 2 2 2 3 3" xfId="24650"/>
    <cellStyle name="Normal 72 2 2 2 2 2 2 3 3" xfId="24651"/>
    <cellStyle name="Normal 73 2 2 2 2 2 2 3 3" xfId="24652"/>
    <cellStyle name="Normal 74 2 2 2 2 2 2 3 3" xfId="24653"/>
    <cellStyle name="Normal 76 2 2 2 2 2 2 3 3" xfId="24654"/>
    <cellStyle name="Normal 8 3 2 2 2 2 2 2 3 3" xfId="24655"/>
    <cellStyle name="Normal 81 2 2 2 2 2 2 3 3" xfId="24656"/>
    <cellStyle name="Normal 6 2 2 2 2 3 3" xfId="24657"/>
    <cellStyle name="Normal 78 8 3 3" xfId="24658"/>
    <cellStyle name="Normal 5 3 8 3 3" xfId="24659"/>
    <cellStyle name="Normal 80 8 3 3" xfId="24660"/>
    <cellStyle name="Normal 79 8 3 3" xfId="24661"/>
    <cellStyle name="Normal 6 8 8 3 3" xfId="24662"/>
    <cellStyle name="Normal 5 2 8 3 3" xfId="24663"/>
    <cellStyle name="Normal 6 2 13 3 3" xfId="24664"/>
    <cellStyle name="Comma 2 2 3 8 3 3" xfId="24665"/>
    <cellStyle name="Comma 2 3 6 8 3 3" xfId="24666"/>
    <cellStyle name="Normal 18 2 8 3 3" xfId="24667"/>
    <cellStyle name="Normal 19 2 8 3 3" xfId="24668"/>
    <cellStyle name="Normal 2 2 3 8 3 3" xfId="24669"/>
    <cellStyle name="Normal 2 3 6 8 3 3" xfId="24670"/>
    <cellStyle name="Normal 2 3 2 8 3 3" xfId="24671"/>
    <cellStyle name="Normal 2 3 4 8 3 3" xfId="24672"/>
    <cellStyle name="Normal 2 3 5 8 3 3" xfId="24673"/>
    <cellStyle name="Normal 2 4 2 8 3 3" xfId="24674"/>
    <cellStyle name="Normal 2 5 8 3 3" xfId="24675"/>
    <cellStyle name="Normal 28 3 8 3 3" xfId="24676"/>
    <cellStyle name="Normal 3 2 2 8 3 3" xfId="24677"/>
    <cellStyle name="Normal 3 3 8 3 3" xfId="24678"/>
    <cellStyle name="Normal 30 3 8 3 3" xfId="24679"/>
    <cellStyle name="Normal 4 2 8 3 3" xfId="24680"/>
    <cellStyle name="Normal 40 2 8 3 3" xfId="24681"/>
    <cellStyle name="Normal 41 2 8 3 3" xfId="24682"/>
    <cellStyle name="Normal 42 2 8 3 3" xfId="24683"/>
    <cellStyle name="Normal 43 2 8 3 3" xfId="24684"/>
    <cellStyle name="Normal 44 2 8 3 3" xfId="24685"/>
    <cellStyle name="Normal 45 2 8 3 3" xfId="24686"/>
    <cellStyle name="Normal 46 2 8 3 3" xfId="24687"/>
    <cellStyle name="Normal 47 2 8 3 3" xfId="24688"/>
    <cellStyle name="Normal 51 8 3 3" xfId="24689"/>
    <cellStyle name="Normal 52 8 3 3" xfId="24690"/>
    <cellStyle name="Normal 53 8 3 3" xfId="24691"/>
    <cellStyle name="Normal 55 8 3 3" xfId="24692"/>
    <cellStyle name="Normal 56 8 3 3" xfId="24693"/>
    <cellStyle name="Normal 57 8 3 3" xfId="24694"/>
    <cellStyle name="Normal 6 2 3 8 3 3" xfId="24695"/>
    <cellStyle name="Normal 6 3 8 3 3" xfId="24696"/>
    <cellStyle name="Normal 60 8 3 3" xfId="24697"/>
    <cellStyle name="Normal 64 8 3 3" xfId="24698"/>
    <cellStyle name="Normal 65 8 3 3" xfId="24699"/>
    <cellStyle name="Normal 66 8 3 3" xfId="24700"/>
    <cellStyle name="Normal 67 8 3 3" xfId="24701"/>
    <cellStyle name="Normal 7 6 8 3 3" xfId="24702"/>
    <cellStyle name="Normal 71 8 3 3" xfId="24703"/>
    <cellStyle name="Normal 72 8 3 3" xfId="24704"/>
    <cellStyle name="Normal 73 8 3 3" xfId="24705"/>
    <cellStyle name="Normal 74 8 3 3" xfId="24706"/>
    <cellStyle name="Normal 76 8 3 3" xfId="24707"/>
    <cellStyle name="Normal 8 3 8 3 3" xfId="24708"/>
    <cellStyle name="Normal 81 8 3 3" xfId="24709"/>
    <cellStyle name="Normal 78 2 7 3 3" xfId="24710"/>
    <cellStyle name="Normal 5 3 2 7 3 3" xfId="24711"/>
    <cellStyle name="Normal 80 2 7 3 3" xfId="24712"/>
    <cellStyle name="Normal 79 2 7 3 3" xfId="24713"/>
    <cellStyle name="Normal 6 8 2 7 3 3" xfId="24714"/>
    <cellStyle name="Normal 5 2 2 7 3 3" xfId="24715"/>
    <cellStyle name="Normal 6 2 7 7 3 3" xfId="24716"/>
    <cellStyle name="Comma 2 2 3 2 7 3 3" xfId="24717"/>
    <cellStyle name="Comma 2 3 6 2 7 3 3" xfId="24718"/>
    <cellStyle name="Normal 18 2 2 7 3 3" xfId="24719"/>
    <cellStyle name="Normal 19 2 2 7 3 3" xfId="24720"/>
    <cellStyle name="Normal 2 2 3 2 7 3 3" xfId="24721"/>
    <cellStyle name="Normal 2 3 6 2 7 3 3" xfId="24722"/>
    <cellStyle name="Normal 2 3 2 2 7 3 3" xfId="24723"/>
    <cellStyle name="Normal 2 3 4 2 7 3 3" xfId="24724"/>
    <cellStyle name="Normal 2 3 5 2 7 3 3" xfId="24725"/>
    <cellStyle name="Normal 2 4 2 2 7 3 3" xfId="24726"/>
    <cellStyle name="Normal 2 5 2 7 3 3" xfId="24727"/>
    <cellStyle name="Normal 28 3 2 7 3 3" xfId="24728"/>
    <cellStyle name="Normal 3 2 2 2 7 3 3" xfId="24729"/>
    <cellStyle name="Normal 3 3 2 7 3 3" xfId="24730"/>
    <cellStyle name="Normal 30 3 2 7 3 3" xfId="24731"/>
    <cellStyle name="Normal 4 2 2 7 3 3" xfId="24732"/>
    <cellStyle name="Normal 40 2 2 7 3 3" xfId="24733"/>
    <cellStyle name="Normal 41 2 2 7 3 3" xfId="24734"/>
    <cellStyle name="Normal 42 2 2 7 3 3" xfId="24735"/>
    <cellStyle name="Normal 43 2 2 7 3 3" xfId="24736"/>
    <cellStyle name="Normal 44 2 2 7 3 3" xfId="24737"/>
    <cellStyle name="Normal 45 2 2 7 3 3" xfId="24738"/>
    <cellStyle name="Normal 46 2 2 7 3 3" xfId="24739"/>
    <cellStyle name="Normal 47 2 2 7 3 3" xfId="24740"/>
    <cellStyle name="Normal 51 2 7 3 3" xfId="24741"/>
    <cellStyle name="Normal 52 2 7 3 3" xfId="24742"/>
    <cellStyle name="Normal 53 2 7 3 3" xfId="24743"/>
    <cellStyle name="Normal 55 2 7 3 3" xfId="24744"/>
    <cellStyle name="Normal 56 2 7 3 3" xfId="24745"/>
    <cellStyle name="Normal 57 2 7 3 3" xfId="24746"/>
    <cellStyle name="Normal 6 2 3 2 7 3 3" xfId="24747"/>
    <cellStyle name="Normal 6 3 2 7 3 3" xfId="24748"/>
    <cellStyle name="Normal 60 2 7 3 3" xfId="24749"/>
    <cellStyle name="Normal 64 2 7 3 3" xfId="24750"/>
    <cellStyle name="Normal 65 2 7 3 3" xfId="24751"/>
    <cellStyle name="Normal 66 2 7 3 3" xfId="24752"/>
    <cellStyle name="Normal 67 2 7 3 3" xfId="24753"/>
    <cellStyle name="Normal 7 6 2 7 3 3" xfId="24754"/>
    <cellStyle name="Normal 71 2 7 3 3" xfId="24755"/>
    <cellStyle name="Normal 72 2 7 3 3" xfId="24756"/>
    <cellStyle name="Normal 73 2 7 3 3" xfId="24757"/>
    <cellStyle name="Normal 74 2 7 3 3" xfId="24758"/>
    <cellStyle name="Normal 76 2 7 3 3" xfId="24759"/>
    <cellStyle name="Normal 8 3 2 7 3 3" xfId="24760"/>
    <cellStyle name="Normal 81 2 7 3 3" xfId="24761"/>
    <cellStyle name="Normal 78 3 6 3 3" xfId="24762"/>
    <cellStyle name="Normal 5 3 3 6 3 3" xfId="24763"/>
    <cellStyle name="Normal 80 3 6 3 3" xfId="24764"/>
    <cellStyle name="Normal 79 3 6 3 3" xfId="24765"/>
    <cellStyle name="Normal 6 8 3 6 3 3" xfId="24766"/>
    <cellStyle name="Normal 5 2 3 6 3 3" xfId="24767"/>
    <cellStyle name="Normal 6 2 8 6 3 3" xfId="24768"/>
    <cellStyle name="Comma 2 2 3 3 6 3 3" xfId="24769"/>
    <cellStyle name="Comma 2 3 6 3 6 3 3" xfId="24770"/>
    <cellStyle name="Normal 18 2 3 6 3 3" xfId="24771"/>
    <cellStyle name="Normal 19 2 3 6 3 3" xfId="24772"/>
    <cellStyle name="Normal 2 2 3 3 6 3 3" xfId="24773"/>
    <cellStyle name="Normal 2 3 6 3 6 3 3" xfId="24774"/>
    <cellStyle name="Normal 2 3 2 3 6 3 3" xfId="24775"/>
    <cellStyle name="Normal 2 3 4 3 6 3 3" xfId="24776"/>
    <cellStyle name="Normal 2 3 5 3 6 3 3" xfId="24777"/>
    <cellStyle name="Normal 2 4 2 3 6 3 3" xfId="24778"/>
    <cellStyle name="Normal 2 5 3 6 3 3" xfId="24779"/>
    <cellStyle name="Normal 28 3 3 6 3 3" xfId="24780"/>
    <cellStyle name="Normal 3 2 2 3 6 3 3" xfId="24781"/>
    <cellStyle name="Normal 3 3 3 6 3 3" xfId="24782"/>
    <cellStyle name="Normal 30 3 3 6 3 3" xfId="24783"/>
    <cellStyle name="Normal 4 2 3 6 3 3" xfId="24784"/>
    <cellStyle name="Normal 40 2 3 6 3 3" xfId="24785"/>
    <cellStyle name="Normal 41 2 3 6 3 3" xfId="24786"/>
    <cellStyle name="Normal 42 2 3 6 3 3" xfId="24787"/>
    <cellStyle name="Normal 43 2 3 6 3 3" xfId="24788"/>
    <cellStyle name="Normal 44 2 3 6 3 3" xfId="24789"/>
    <cellStyle name="Normal 45 2 3 6 3 3" xfId="24790"/>
    <cellStyle name="Normal 46 2 3 6 3 3" xfId="24791"/>
    <cellStyle name="Normal 47 2 3 6 3 3" xfId="24792"/>
    <cellStyle name="Normal 51 3 6 3 3" xfId="24793"/>
    <cellStyle name="Normal 52 3 6 3 3" xfId="24794"/>
    <cellStyle name="Normal 53 3 6 3 3" xfId="24795"/>
    <cellStyle name="Normal 55 3 6 3 3" xfId="24796"/>
    <cellStyle name="Normal 56 3 6 3 3" xfId="24797"/>
    <cellStyle name="Normal 57 3 6 3 3" xfId="24798"/>
    <cellStyle name="Normal 6 2 3 3 6 3 3" xfId="24799"/>
    <cellStyle name="Normal 6 3 3 6 3 3" xfId="24800"/>
    <cellStyle name="Normal 60 3 6 3 3" xfId="24801"/>
    <cellStyle name="Normal 64 3 6 3 3" xfId="24802"/>
    <cellStyle name="Normal 65 3 6 3 3" xfId="24803"/>
    <cellStyle name="Normal 66 3 6 3 3" xfId="24804"/>
    <cellStyle name="Normal 67 3 6 3 3" xfId="24805"/>
    <cellStyle name="Normal 7 6 3 6 3 3" xfId="24806"/>
    <cellStyle name="Normal 71 3 6 3 3" xfId="24807"/>
    <cellStyle name="Normal 72 3 6 3 3" xfId="24808"/>
    <cellStyle name="Normal 73 3 6 3 3" xfId="24809"/>
    <cellStyle name="Normal 74 3 6 3 3" xfId="24810"/>
    <cellStyle name="Normal 76 3 6 3 3" xfId="24811"/>
    <cellStyle name="Normal 8 3 3 6 3 3" xfId="24812"/>
    <cellStyle name="Normal 81 3 6 3 3" xfId="24813"/>
    <cellStyle name="Normal 78 2 2 6 3 3" xfId="24814"/>
    <cellStyle name="Normal 5 3 2 2 6 3 3" xfId="24815"/>
    <cellStyle name="Normal 80 2 2 6 3 3" xfId="24816"/>
    <cellStyle name="Normal 79 2 2 6 3 3" xfId="24817"/>
    <cellStyle name="Normal 6 8 2 2 6 3 3" xfId="24818"/>
    <cellStyle name="Normal 5 2 2 2 6 3 3" xfId="24819"/>
    <cellStyle name="Normal 6 2 7 2 6 3 3" xfId="24820"/>
    <cellStyle name="Comma 2 2 3 2 2 6 3 3" xfId="24821"/>
    <cellStyle name="Comma 2 3 6 2 2 6 3 3" xfId="24822"/>
    <cellStyle name="Normal 18 2 2 2 6 3 3" xfId="24823"/>
    <cellStyle name="Normal 19 2 2 2 6 3 3" xfId="24824"/>
    <cellStyle name="Normal 2 2 3 2 2 6 3 3" xfId="24825"/>
    <cellStyle name="Normal 2 3 6 2 2 6 3 3" xfId="24826"/>
    <cellStyle name="Normal 2 3 2 2 2 6 3 3" xfId="24827"/>
    <cellStyle name="Normal 2 3 4 2 2 6 3 3" xfId="24828"/>
    <cellStyle name="Normal 2 3 5 2 2 6 3 3" xfId="24829"/>
    <cellStyle name="Normal 2 4 2 2 2 6 3 3" xfId="24830"/>
    <cellStyle name="Normal 2 5 2 2 6 3 3" xfId="24831"/>
    <cellStyle name="Normal 28 3 2 2 6 3 3" xfId="24832"/>
    <cellStyle name="Normal 3 2 2 2 2 6 3 3" xfId="24833"/>
    <cellStyle name="Normal 3 3 2 2 6 3 3" xfId="24834"/>
    <cellStyle name="Normal 30 3 2 2 6 3 3" xfId="24835"/>
    <cellStyle name="Normal 4 2 2 2 6 3 3" xfId="24836"/>
    <cellStyle name="Normal 40 2 2 2 6 3 3" xfId="24837"/>
    <cellStyle name="Normal 41 2 2 2 6 3 3" xfId="24838"/>
    <cellStyle name="Normal 42 2 2 2 6 3 3" xfId="24839"/>
    <cellStyle name="Normal 43 2 2 2 6 3 3" xfId="24840"/>
    <cellStyle name="Normal 44 2 2 2 6 3 3" xfId="24841"/>
    <cellStyle name="Normal 45 2 2 2 6 3 3" xfId="24842"/>
    <cellStyle name="Normal 46 2 2 2 6 3 3" xfId="24843"/>
    <cellStyle name="Normal 47 2 2 2 6 3 3" xfId="24844"/>
    <cellStyle name="Normal 51 2 2 6 3 3" xfId="24845"/>
    <cellStyle name="Normal 52 2 2 6 3 3" xfId="24846"/>
    <cellStyle name="Normal 53 2 2 6 3 3" xfId="24847"/>
    <cellStyle name="Normal 55 2 2 6 3 3" xfId="24848"/>
    <cellStyle name="Normal 56 2 2 6 3 3" xfId="24849"/>
    <cellStyle name="Normal 57 2 2 6 3 3" xfId="24850"/>
    <cellStyle name="Normal 6 2 3 2 2 6 3 3" xfId="24851"/>
    <cellStyle name="Normal 6 3 2 2 6 3 3" xfId="24852"/>
    <cellStyle name="Normal 60 2 2 6 3 3" xfId="24853"/>
    <cellStyle name="Normal 64 2 2 6 3 3" xfId="24854"/>
    <cellStyle name="Normal 65 2 2 6 3 3" xfId="24855"/>
    <cellStyle name="Normal 66 2 2 6 3 3" xfId="24856"/>
    <cellStyle name="Normal 67 2 2 6 3 3" xfId="24857"/>
    <cellStyle name="Normal 7 6 2 2 6 3 3" xfId="24858"/>
    <cellStyle name="Normal 71 2 2 6 3 3" xfId="24859"/>
    <cellStyle name="Normal 72 2 2 6 3 3" xfId="24860"/>
    <cellStyle name="Normal 73 2 2 6 3 3" xfId="24861"/>
    <cellStyle name="Normal 74 2 2 6 3 3" xfId="24862"/>
    <cellStyle name="Normal 76 2 2 6 3 3" xfId="24863"/>
    <cellStyle name="Normal 8 3 2 2 6 3 3" xfId="24864"/>
    <cellStyle name="Normal 81 2 2 6 3 3" xfId="24865"/>
    <cellStyle name="Normal 78 4 5 3 3" xfId="24866"/>
    <cellStyle name="Normal 5 3 4 5 3 3" xfId="24867"/>
    <cellStyle name="Normal 80 4 5 3 3" xfId="24868"/>
    <cellStyle name="Normal 79 4 5 3 3" xfId="24869"/>
    <cellStyle name="Normal 6 8 4 5 3 3" xfId="24870"/>
    <cellStyle name="Normal 5 2 4 5 3 3" xfId="24871"/>
    <cellStyle name="Normal 6 2 9 5 3 3" xfId="24872"/>
    <cellStyle name="Comma 2 2 3 4 5 3 3" xfId="24873"/>
    <cellStyle name="Comma 2 3 6 4 5 3 3" xfId="24874"/>
    <cellStyle name="Normal 18 2 4 5 3 3" xfId="24875"/>
    <cellStyle name="Normal 19 2 4 5 3 3" xfId="24876"/>
    <cellStyle name="Normal 2 2 3 4 5 3 3" xfId="24877"/>
    <cellStyle name="Normal 2 3 6 4 5 3 3" xfId="24878"/>
    <cellStyle name="Normal 2 3 2 4 5 3 3" xfId="24879"/>
    <cellStyle name="Normal 2 3 4 4 5 3 3" xfId="24880"/>
    <cellStyle name="Normal 2 3 5 4 5 3 3" xfId="24881"/>
    <cellStyle name="Normal 2 4 2 4 5 3 3" xfId="24882"/>
    <cellStyle name="Normal 2 5 4 5 3 3" xfId="24883"/>
    <cellStyle name="Normal 28 3 4 5 3 3" xfId="24884"/>
    <cellStyle name="Normal 3 2 2 4 5 3 3" xfId="24885"/>
    <cellStyle name="Normal 3 3 4 5 3 3" xfId="24886"/>
    <cellStyle name="Normal 30 3 4 5 3 3" xfId="24887"/>
    <cellStyle name="Normal 4 2 4 5 3 3" xfId="24888"/>
    <cellStyle name="Normal 40 2 4 5 3 3" xfId="24889"/>
    <cellStyle name="Normal 41 2 4 5 3 3" xfId="24890"/>
    <cellStyle name="Normal 42 2 4 5 3 3" xfId="24891"/>
    <cellStyle name="Normal 43 2 4 5 3 3" xfId="24892"/>
    <cellStyle name="Normal 44 2 4 5 3 3" xfId="24893"/>
    <cellStyle name="Normal 45 2 4 5 3 3" xfId="24894"/>
    <cellStyle name="Normal 46 2 4 5 3 3" xfId="24895"/>
    <cellStyle name="Normal 47 2 4 5 3 3" xfId="24896"/>
    <cellStyle name="Normal 51 4 5 3 3" xfId="24897"/>
    <cellStyle name="Normal 52 4 5 3 3" xfId="24898"/>
    <cellStyle name="Normal 53 4 5 3 3" xfId="24899"/>
    <cellStyle name="Normal 55 4 5 3 3" xfId="24900"/>
    <cellStyle name="Normal 56 4 5 3 3" xfId="24901"/>
    <cellStyle name="Normal 57 4 5 3 3" xfId="24902"/>
    <cellStyle name="Normal 6 2 3 4 5 3 3" xfId="24903"/>
    <cellStyle name="Normal 6 3 4 5 3 3" xfId="24904"/>
    <cellStyle name="Normal 60 4 5 3 3" xfId="24905"/>
    <cellStyle name="Normal 64 4 5 3 3" xfId="24906"/>
    <cellStyle name="Normal 65 4 5 3 3" xfId="24907"/>
    <cellStyle name="Normal 66 4 5 3 3" xfId="24908"/>
    <cellStyle name="Normal 67 4 5 3 3" xfId="24909"/>
    <cellStyle name="Normal 7 6 4 5 3 3" xfId="24910"/>
    <cellStyle name="Normal 71 4 5 3 3" xfId="24911"/>
    <cellStyle name="Normal 72 4 5 3 3" xfId="24912"/>
    <cellStyle name="Normal 73 4 5 3 3" xfId="24913"/>
    <cellStyle name="Normal 74 4 5 3 3" xfId="24914"/>
    <cellStyle name="Normal 76 4 5 3 3" xfId="24915"/>
    <cellStyle name="Normal 8 3 4 5 3 3" xfId="24916"/>
    <cellStyle name="Normal 81 4 5 3 3" xfId="24917"/>
    <cellStyle name="Normal 78 2 3 5 3 3" xfId="24918"/>
    <cellStyle name="Normal 5 3 2 3 5 3 3" xfId="24919"/>
    <cellStyle name="Normal 80 2 3 5 3 3" xfId="24920"/>
    <cellStyle name="Normal 79 2 3 5 3 3" xfId="24921"/>
    <cellStyle name="Normal 6 8 2 3 5 3 3" xfId="24922"/>
    <cellStyle name="Normal 5 2 2 3 5 3 3" xfId="24923"/>
    <cellStyle name="Normal 6 2 7 3 5 3 3" xfId="24924"/>
    <cellStyle name="Comma 2 2 3 2 3 5 3 3" xfId="24925"/>
    <cellStyle name="Comma 2 3 6 2 3 5 3 3" xfId="24926"/>
    <cellStyle name="Normal 18 2 2 3 5 3 3" xfId="24927"/>
    <cellStyle name="Normal 19 2 2 3 5 3 3" xfId="24928"/>
    <cellStyle name="Normal 2 2 3 2 3 5 3 3" xfId="24929"/>
    <cellStyle name="Normal 2 3 6 2 3 5 3 3" xfId="24930"/>
    <cellStyle name="Normal 2 3 2 2 3 5 3 3" xfId="24931"/>
    <cellStyle name="Normal 2 3 4 2 3 5 3 3" xfId="24932"/>
    <cellStyle name="Normal 2 3 5 2 3 5 3 3" xfId="24933"/>
    <cellStyle name="Normal 2 4 2 2 3 5 3 3" xfId="24934"/>
    <cellStyle name="Normal 2 5 2 3 5 3 3" xfId="24935"/>
    <cellStyle name="Normal 28 3 2 3 5 3 3" xfId="24936"/>
    <cellStyle name="Normal 3 2 2 2 3 5 3 3" xfId="24937"/>
    <cellStyle name="Normal 3 3 2 3 5 3 3" xfId="24938"/>
    <cellStyle name="Normal 30 3 2 3 5 3 3" xfId="24939"/>
    <cellStyle name="Normal 4 2 2 3 5 3 3" xfId="24940"/>
    <cellStyle name="Normal 40 2 2 3 5 3 3" xfId="24941"/>
    <cellStyle name="Normal 41 2 2 3 5 3 3" xfId="24942"/>
    <cellStyle name="Normal 42 2 2 3 5 3 3" xfId="24943"/>
    <cellStyle name="Normal 43 2 2 3 5 3 3" xfId="24944"/>
    <cellStyle name="Normal 44 2 2 3 5 3 3" xfId="24945"/>
    <cellStyle name="Normal 45 2 2 3 5 3 3" xfId="24946"/>
    <cellStyle name="Normal 46 2 2 3 5 3 3" xfId="24947"/>
    <cellStyle name="Normal 47 2 2 3 5 3 3" xfId="24948"/>
    <cellStyle name="Normal 51 2 3 5 3 3" xfId="24949"/>
    <cellStyle name="Normal 52 2 3 5 3 3" xfId="24950"/>
    <cellStyle name="Normal 53 2 3 5 3 3" xfId="24951"/>
    <cellStyle name="Normal 55 2 3 5 3 3" xfId="24952"/>
    <cellStyle name="Normal 56 2 3 5 3 3" xfId="24953"/>
    <cellStyle name="Normal 57 2 3 5 3 3" xfId="24954"/>
    <cellStyle name="Normal 6 2 3 2 3 5 3 3" xfId="24955"/>
    <cellStyle name="Normal 6 3 2 3 5 3 3" xfId="24956"/>
    <cellStyle name="Normal 60 2 3 5 3 3" xfId="24957"/>
    <cellStyle name="Normal 64 2 3 5 3 3" xfId="24958"/>
    <cellStyle name="Normal 65 2 3 5 3 3" xfId="24959"/>
    <cellStyle name="Normal 66 2 3 5 3 3" xfId="24960"/>
    <cellStyle name="Normal 67 2 3 5 3 3" xfId="24961"/>
    <cellStyle name="Normal 7 6 2 3 5 3 3" xfId="24962"/>
    <cellStyle name="Normal 71 2 3 5 3 3" xfId="24963"/>
    <cellStyle name="Normal 72 2 3 5 3 3" xfId="24964"/>
    <cellStyle name="Normal 73 2 3 5 3 3" xfId="24965"/>
    <cellStyle name="Normal 74 2 3 5 3 3" xfId="24966"/>
    <cellStyle name="Normal 76 2 3 5 3 3" xfId="24967"/>
    <cellStyle name="Normal 8 3 2 3 5 3 3" xfId="24968"/>
    <cellStyle name="Normal 81 2 3 5 3 3" xfId="24969"/>
    <cellStyle name="Normal 78 3 2 5 3 3" xfId="24970"/>
    <cellStyle name="Normal 5 3 3 2 5 3 3" xfId="24971"/>
    <cellStyle name="Normal 80 3 2 5 3 3" xfId="24972"/>
    <cellStyle name="Normal 79 3 2 5 3 3" xfId="24973"/>
    <cellStyle name="Normal 6 8 3 2 5 3 3" xfId="24974"/>
    <cellStyle name="Normal 5 2 3 2 5 3 3" xfId="24975"/>
    <cellStyle name="Normal 6 2 8 2 5 3 3" xfId="24976"/>
    <cellStyle name="Comma 2 2 3 3 2 5 3 3" xfId="24977"/>
    <cellStyle name="Comma 2 3 6 3 2 5 3 3" xfId="24978"/>
    <cellStyle name="Normal 18 2 3 2 5 3 3" xfId="24979"/>
    <cellStyle name="Normal 19 2 3 2 5 3 3" xfId="24980"/>
    <cellStyle name="Normal 2 2 3 3 2 5 3 3" xfId="24981"/>
    <cellStyle name="Normal 2 3 6 3 2 5 3 3" xfId="24982"/>
    <cellStyle name="Normal 2 3 2 3 2 5 3 3" xfId="24983"/>
    <cellStyle name="Normal 2 3 4 3 2 5 3 3" xfId="24984"/>
    <cellStyle name="Normal 2 3 5 3 2 5 3 3" xfId="24985"/>
    <cellStyle name="Normal 2 4 2 3 2 5 3 3" xfId="24986"/>
    <cellStyle name="Normal 2 5 3 2 5 3 3" xfId="24987"/>
    <cellStyle name="Normal 28 3 3 2 5 3 3" xfId="24988"/>
    <cellStyle name="Normal 3 2 2 3 2 5 3 3" xfId="24989"/>
    <cellStyle name="Normal 3 3 3 2 5 3 3" xfId="24990"/>
    <cellStyle name="Normal 30 3 3 2 5 3 3" xfId="24991"/>
    <cellStyle name="Normal 4 2 3 2 5 3 3" xfId="24992"/>
    <cellStyle name="Normal 40 2 3 2 5 3 3" xfId="24993"/>
    <cellStyle name="Normal 41 2 3 2 5 3 3" xfId="24994"/>
    <cellStyle name="Normal 42 2 3 2 5 3 3" xfId="24995"/>
    <cellStyle name="Normal 43 2 3 2 5 3 3" xfId="24996"/>
    <cellStyle name="Normal 44 2 3 2 5 3 3" xfId="24997"/>
    <cellStyle name="Normal 45 2 3 2 5 3 3" xfId="24998"/>
    <cellStyle name="Normal 46 2 3 2 5 3 3" xfId="24999"/>
    <cellStyle name="Normal 47 2 3 2 5 3 3" xfId="25000"/>
    <cellStyle name="Normal 51 3 2 5 3 3" xfId="25001"/>
    <cellStyle name="Normal 52 3 2 5 3 3" xfId="25002"/>
    <cellStyle name="Normal 53 3 2 5 3 3" xfId="25003"/>
    <cellStyle name="Normal 55 3 2 5 3 3" xfId="25004"/>
    <cellStyle name="Normal 56 3 2 5 3 3" xfId="25005"/>
    <cellStyle name="Normal 57 3 2 5 3 3" xfId="25006"/>
    <cellStyle name="Normal 6 2 3 3 2 5 3 3" xfId="25007"/>
    <cellStyle name="Normal 6 3 3 2 5 3 3" xfId="25008"/>
    <cellStyle name="Normal 60 3 2 5 3 3" xfId="25009"/>
    <cellStyle name="Normal 64 3 2 5 3 3" xfId="25010"/>
    <cellStyle name="Normal 65 3 2 5 3 3" xfId="25011"/>
    <cellStyle name="Normal 66 3 2 5 3 3" xfId="25012"/>
    <cellStyle name="Normal 67 3 2 5 3 3" xfId="25013"/>
    <cellStyle name="Normal 7 6 3 2 5 3 3" xfId="25014"/>
    <cellStyle name="Normal 71 3 2 5 3 3" xfId="25015"/>
    <cellStyle name="Normal 72 3 2 5 3 3" xfId="25016"/>
    <cellStyle name="Normal 73 3 2 5 3 3" xfId="25017"/>
    <cellStyle name="Normal 74 3 2 5 3 3" xfId="25018"/>
    <cellStyle name="Normal 76 3 2 5 3 3" xfId="25019"/>
    <cellStyle name="Normal 8 3 3 2 5 3 3" xfId="25020"/>
    <cellStyle name="Normal 81 3 2 5 3 3" xfId="25021"/>
    <cellStyle name="Normal 78 2 2 2 5 3 3" xfId="25022"/>
    <cellStyle name="Normal 5 3 2 2 2 5 3 3" xfId="25023"/>
    <cellStyle name="Normal 80 2 2 2 5 3 3" xfId="25024"/>
    <cellStyle name="Normal 79 2 2 2 5 3 3" xfId="25025"/>
    <cellStyle name="Normal 6 8 2 2 2 5 3 3" xfId="25026"/>
    <cellStyle name="Normal 5 2 2 2 2 5 3 3" xfId="25027"/>
    <cellStyle name="Normal 6 2 7 2 2 5 3 3" xfId="25028"/>
    <cellStyle name="Comma 2 2 3 2 2 2 5 3 3" xfId="25029"/>
    <cellStyle name="Comma 2 3 6 2 2 2 5 3 3" xfId="25030"/>
    <cellStyle name="Normal 18 2 2 2 2 5 3 3" xfId="25031"/>
    <cellStyle name="Normal 19 2 2 2 2 5 3 3" xfId="25032"/>
    <cellStyle name="Normal 2 2 3 2 2 2 5 3 3" xfId="25033"/>
    <cellStyle name="Normal 2 3 6 2 2 2 5 3 3" xfId="25034"/>
    <cellStyle name="Normal 2 3 2 2 2 2 5 3 3" xfId="25035"/>
    <cellStyle name="Normal 2 3 4 2 2 2 5 3 3" xfId="25036"/>
    <cellStyle name="Normal 2 3 5 2 2 2 5 3 3" xfId="25037"/>
    <cellStyle name="Normal 2 4 2 2 2 2 5 3 3" xfId="25038"/>
    <cellStyle name="Normal 2 5 2 2 2 5 3 3" xfId="25039"/>
    <cellStyle name="Normal 28 3 2 2 2 5 3 3" xfId="25040"/>
    <cellStyle name="Normal 3 2 2 2 2 2 5 3 3" xfId="25041"/>
    <cellStyle name="Normal 3 3 2 2 2 5 3 3" xfId="25042"/>
    <cellStyle name="Normal 30 3 2 2 2 5 3 3" xfId="25043"/>
    <cellStyle name="Normal 4 2 2 2 2 5 3 3" xfId="25044"/>
    <cellStyle name="Normal 40 2 2 2 2 5 3 3" xfId="25045"/>
    <cellStyle name="Normal 41 2 2 2 2 5 3 3" xfId="25046"/>
    <cellStyle name="Normal 42 2 2 2 2 5 3 3" xfId="25047"/>
    <cellStyle name="Normal 43 2 2 2 2 5 3 3" xfId="25048"/>
    <cellStyle name="Normal 44 2 2 2 2 5 3 3" xfId="25049"/>
    <cellStyle name="Normal 45 2 2 2 2 5 3 3" xfId="25050"/>
    <cellStyle name="Normal 46 2 2 2 2 5 3 3" xfId="25051"/>
    <cellStyle name="Normal 47 2 2 2 2 5 3 3" xfId="25052"/>
    <cellStyle name="Normal 51 2 2 2 5 3 3" xfId="25053"/>
    <cellStyle name="Normal 52 2 2 2 5 3 3" xfId="25054"/>
    <cellStyle name="Normal 53 2 2 2 5 3 3" xfId="25055"/>
    <cellStyle name="Normal 55 2 2 2 5 3 3" xfId="25056"/>
    <cellStyle name="Normal 56 2 2 2 5 3 3" xfId="25057"/>
    <cellStyle name="Normal 57 2 2 2 5 3 3" xfId="25058"/>
    <cellStyle name="Normal 6 2 3 2 2 2 5 3 3" xfId="25059"/>
    <cellStyle name="Normal 6 3 2 2 2 5 3 3" xfId="25060"/>
    <cellStyle name="Normal 60 2 2 2 5 3 3" xfId="25061"/>
    <cellStyle name="Normal 64 2 2 2 5 3 3" xfId="25062"/>
    <cellStyle name="Normal 65 2 2 2 5 3 3" xfId="25063"/>
    <cellStyle name="Normal 66 2 2 2 5 3 3" xfId="25064"/>
    <cellStyle name="Normal 67 2 2 2 5 3 3" xfId="25065"/>
    <cellStyle name="Normal 7 6 2 2 2 5 3 3" xfId="25066"/>
    <cellStyle name="Normal 71 2 2 2 5 3 3" xfId="25067"/>
    <cellStyle name="Normal 72 2 2 2 5 3 3" xfId="25068"/>
    <cellStyle name="Normal 73 2 2 2 5 3 3" xfId="25069"/>
    <cellStyle name="Normal 74 2 2 2 5 3 3" xfId="25070"/>
    <cellStyle name="Normal 76 2 2 2 5 3 3" xfId="25071"/>
    <cellStyle name="Normal 8 3 2 2 2 5 3 3" xfId="25072"/>
    <cellStyle name="Normal 81 2 2 2 5 3 3" xfId="25073"/>
    <cellStyle name="Normal 90 4 3 3" xfId="25074"/>
    <cellStyle name="Normal 78 5 4 3 3" xfId="25075"/>
    <cellStyle name="Normal 91 4 3 3" xfId="25076"/>
    <cellStyle name="Normal 5 3 5 4 3 3" xfId="25077"/>
    <cellStyle name="Normal 80 5 4 3 3" xfId="25078"/>
    <cellStyle name="Normal 79 5 4 3 3" xfId="25079"/>
    <cellStyle name="Normal 6 8 5 4 3 3" xfId="25080"/>
    <cellStyle name="Normal 5 2 5 4 3 3" xfId="25081"/>
    <cellStyle name="Normal 6 2 10 4 3 3" xfId="25082"/>
    <cellStyle name="Comma 2 2 3 5 4 3 3" xfId="25083"/>
    <cellStyle name="Comma 2 3 6 5 4 3 3" xfId="25084"/>
    <cellStyle name="Normal 18 2 5 4 3 3" xfId="25085"/>
    <cellStyle name="Normal 19 2 5 4 3 3" xfId="25086"/>
    <cellStyle name="Normal 2 2 3 5 4 3 3" xfId="25087"/>
    <cellStyle name="Normal 2 3 6 5 4 3 3" xfId="25088"/>
    <cellStyle name="Normal 2 3 2 5 4 3 3" xfId="25089"/>
    <cellStyle name="Normal 2 3 4 5 4 3 3" xfId="25090"/>
    <cellStyle name="Normal 2 3 5 5 4 3 3" xfId="25091"/>
    <cellStyle name="Normal 2 4 2 5 4 3 3" xfId="25092"/>
    <cellStyle name="Normal 2 5 5 4 3 3" xfId="25093"/>
    <cellStyle name="Normal 28 3 5 4 3 3" xfId="25094"/>
    <cellStyle name="Normal 3 2 2 5 4 3 3" xfId="25095"/>
    <cellStyle name="Normal 3 3 5 4 3 3" xfId="25096"/>
    <cellStyle name="Normal 30 3 5 4 3 3" xfId="25097"/>
    <cellStyle name="Normal 4 2 5 4 3 3" xfId="25098"/>
    <cellStyle name="Normal 40 2 5 4 3 3" xfId="25099"/>
    <cellStyle name="Normal 41 2 5 4 3 3" xfId="25100"/>
    <cellStyle name="Normal 42 2 5 4 3 3" xfId="25101"/>
    <cellStyle name="Normal 43 2 5 4 3 3" xfId="25102"/>
    <cellStyle name="Normal 44 2 5 4 3 3" xfId="25103"/>
    <cellStyle name="Normal 45 2 5 4 3 3" xfId="25104"/>
    <cellStyle name="Normal 46 2 5 4 3 3" xfId="25105"/>
    <cellStyle name="Normal 47 2 5 4 3 3" xfId="25106"/>
    <cellStyle name="Normal 51 5 4 3 3" xfId="25107"/>
    <cellStyle name="Normal 52 5 4 3 3" xfId="25108"/>
    <cellStyle name="Normal 53 5 4 3 3" xfId="25109"/>
    <cellStyle name="Normal 55 5 4 3 3" xfId="25110"/>
    <cellStyle name="Normal 56 5 4 3 3" xfId="25111"/>
    <cellStyle name="Normal 57 5 4 3 3" xfId="25112"/>
    <cellStyle name="Normal 6 2 3 5 4 3 3" xfId="25113"/>
    <cellStyle name="Normal 6 3 5 4 3 3" xfId="25114"/>
    <cellStyle name="Normal 60 5 4 3 3" xfId="25115"/>
    <cellStyle name="Normal 64 5 4 3 3" xfId="25116"/>
    <cellStyle name="Normal 65 5 4 3 3" xfId="25117"/>
    <cellStyle name="Normal 66 5 4 3 3" xfId="25118"/>
    <cellStyle name="Normal 67 5 4 3 3" xfId="25119"/>
    <cellStyle name="Normal 7 6 5 4 3 3" xfId="25120"/>
    <cellStyle name="Normal 71 5 4 3 3" xfId="25121"/>
    <cellStyle name="Normal 72 5 4 3 3" xfId="25122"/>
    <cellStyle name="Normal 73 5 4 3 3" xfId="25123"/>
    <cellStyle name="Normal 74 5 4 3 3" xfId="25124"/>
    <cellStyle name="Normal 76 5 4 3 3" xfId="25125"/>
    <cellStyle name="Normal 8 3 5 4 3 3" xfId="25126"/>
    <cellStyle name="Normal 81 5 4 3 3" xfId="25127"/>
    <cellStyle name="Normal 78 2 4 4 3 3" xfId="25128"/>
    <cellStyle name="Normal 5 3 2 4 4 3 3" xfId="25129"/>
    <cellStyle name="Normal 80 2 4 4 3 3" xfId="25130"/>
    <cellStyle name="Normal 79 2 4 4 3 3" xfId="25131"/>
    <cellStyle name="Normal 6 8 2 4 4 3 3" xfId="25132"/>
    <cellStyle name="Normal 5 2 2 4 4 3 3" xfId="25133"/>
    <cellStyle name="Normal 6 2 7 4 4 3 3" xfId="25134"/>
    <cellStyle name="Comma 2 2 3 2 4 4 3 3" xfId="25135"/>
    <cellStyle name="Comma 2 3 6 2 4 4 3 3" xfId="25136"/>
    <cellStyle name="Normal 18 2 2 4 4 3 3" xfId="25137"/>
    <cellStyle name="Normal 19 2 2 4 4 3 3" xfId="25138"/>
    <cellStyle name="Normal 2 2 3 2 4 4 3 3" xfId="25139"/>
    <cellStyle name="Normal 2 3 6 2 4 4 3 3" xfId="25140"/>
    <cellStyle name="Normal 2 3 2 2 4 4 3 3" xfId="25141"/>
    <cellStyle name="Normal 2 3 4 2 4 4 3 3" xfId="25142"/>
    <cellStyle name="Normal 2 3 5 2 4 4 3 3" xfId="25143"/>
    <cellStyle name="Normal 2 4 2 2 4 4 3 3" xfId="25144"/>
    <cellStyle name="Normal 2 5 2 4 4 3 3" xfId="25145"/>
    <cellStyle name="Normal 28 3 2 4 4 3 3" xfId="25146"/>
    <cellStyle name="Normal 3 2 2 2 4 4 3 3" xfId="25147"/>
    <cellStyle name="Normal 3 3 2 4 4 3 3" xfId="25148"/>
    <cellStyle name="Normal 30 3 2 4 4 3 3" xfId="25149"/>
    <cellStyle name="Normal 4 2 2 4 4 3 3" xfId="25150"/>
    <cellStyle name="Normal 40 2 2 4 4 3 3" xfId="25151"/>
    <cellStyle name="Normal 41 2 2 4 4 3 3" xfId="25152"/>
    <cellStyle name="Normal 42 2 2 4 4 3 3" xfId="25153"/>
    <cellStyle name="Normal 43 2 2 4 4 3 3" xfId="25154"/>
    <cellStyle name="Normal 44 2 2 4 4 3 3" xfId="25155"/>
    <cellStyle name="Normal 45 2 2 4 4 3 3" xfId="25156"/>
    <cellStyle name="Normal 46 2 2 4 4 3 3" xfId="25157"/>
    <cellStyle name="Normal 47 2 2 4 4 3 3" xfId="25158"/>
    <cellStyle name="Normal 51 2 4 4 3 3" xfId="25159"/>
    <cellStyle name="Normal 52 2 4 4 3 3" xfId="25160"/>
    <cellStyle name="Normal 53 2 4 4 3 3" xfId="25161"/>
    <cellStyle name="Normal 55 2 4 4 3 3" xfId="25162"/>
    <cellStyle name="Normal 56 2 4 4 3 3" xfId="25163"/>
    <cellStyle name="Normal 57 2 4 4 3 3" xfId="25164"/>
    <cellStyle name="Normal 6 2 3 2 4 4 3 3" xfId="25165"/>
    <cellStyle name="Normal 6 3 2 4 4 3 3" xfId="25166"/>
    <cellStyle name="Normal 60 2 4 4 3 3" xfId="25167"/>
    <cellStyle name="Normal 64 2 4 4 3 3" xfId="25168"/>
    <cellStyle name="Normal 65 2 4 4 3 3" xfId="25169"/>
    <cellStyle name="Normal 66 2 4 4 3 3" xfId="25170"/>
    <cellStyle name="Normal 67 2 4 4 3 3" xfId="25171"/>
    <cellStyle name="Normal 7 6 2 4 4 3 3" xfId="25172"/>
    <cellStyle name="Normal 71 2 4 4 3 3" xfId="25173"/>
    <cellStyle name="Normal 72 2 4 4 3 3" xfId="25174"/>
    <cellStyle name="Normal 73 2 4 4 3 3" xfId="25175"/>
    <cellStyle name="Normal 74 2 4 4 3 3" xfId="25176"/>
    <cellStyle name="Normal 76 2 4 4 3 3" xfId="25177"/>
    <cellStyle name="Normal 8 3 2 4 4 3 3" xfId="25178"/>
    <cellStyle name="Normal 81 2 4 4 3 3" xfId="25179"/>
    <cellStyle name="Normal 78 3 3 4 3 3" xfId="25180"/>
    <cellStyle name="Normal 5 3 3 3 4 3 3" xfId="25181"/>
    <cellStyle name="Normal 80 3 3 4 3 3" xfId="25182"/>
    <cellStyle name="Normal 79 3 3 4 3 3" xfId="25183"/>
    <cellStyle name="Normal 6 8 3 3 4 3 3" xfId="25184"/>
    <cellStyle name="Normal 5 2 3 3 4 3 3" xfId="25185"/>
    <cellStyle name="Normal 6 2 8 3 4 3 3" xfId="25186"/>
    <cellStyle name="Comma 2 2 3 3 3 4 3 3" xfId="25187"/>
    <cellStyle name="Comma 2 3 6 3 3 4 3 3" xfId="25188"/>
    <cellStyle name="Normal 18 2 3 3 4 3 3" xfId="25189"/>
    <cellStyle name="Normal 19 2 3 3 4 3 3" xfId="25190"/>
    <cellStyle name="Normal 2 2 3 3 3 4 3 3" xfId="25191"/>
    <cellStyle name="Normal 2 3 6 3 3 4 3 3" xfId="25192"/>
    <cellStyle name="Normal 2 3 2 3 3 4 3 3" xfId="25193"/>
    <cellStyle name="Normal 2 3 4 3 3 4 3 3" xfId="25194"/>
    <cellStyle name="Normal 2 3 5 3 3 4 3 3" xfId="25195"/>
    <cellStyle name="Normal 2 4 2 3 3 4 3 3" xfId="25196"/>
    <cellStyle name="Normal 2 5 3 3 4 3 3" xfId="25197"/>
    <cellStyle name="Normal 28 3 3 3 4 3 3" xfId="25198"/>
    <cellStyle name="Normal 3 2 2 3 3 4 3 3" xfId="25199"/>
    <cellStyle name="Normal 3 3 3 3 4 3 3" xfId="25200"/>
    <cellStyle name="Normal 30 3 3 3 4 3 3" xfId="25201"/>
    <cellStyle name="Normal 4 2 3 3 4 3 3" xfId="25202"/>
    <cellStyle name="Normal 40 2 3 3 4 3 3" xfId="25203"/>
    <cellStyle name="Normal 41 2 3 3 4 3 3" xfId="25204"/>
    <cellStyle name="Normal 42 2 3 3 4 3 3" xfId="25205"/>
    <cellStyle name="Normal 43 2 3 3 4 3 3" xfId="25206"/>
    <cellStyle name="Normal 44 2 3 3 4 3 3" xfId="25207"/>
    <cellStyle name="Normal 45 2 3 3 4 3 3" xfId="25208"/>
    <cellStyle name="Normal 46 2 3 3 4 3 3" xfId="25209"/>
    <cellStyle name="Normal 47 2 3 3 4 3 3" xfId="25210"/>
    <cellStyle name="Normal 51 3 3 4 3 3" xfId="25211"/>
    <cellStyle name="Normal 52 3 3 4 3 3" xfId="25212"/>
    <cellStyle name="Normal 53 3 3 4 3 3" xfId="25213"/>
    <cellStyle name="Normal 55 3 3 4 3 3" xfId="25214"/>
    <cellStyle name="Normal 56 3 3 4 3 3" xfId="25215"/>
    <cellStyle name="Normal 57 3 3 4 3 3" xfId="25216"/>
    <cellStyle name="Normal 6 2 3 3 3 4 3 3" xfId="25217"/>
    <cellStyle name="Normal 6 3 3 3 4 3 3" xfId="25218"/>
    <cellStyle name="Normal 60 3 3 4 3 3" xfId="25219"/>
    <cellStyle name="Normal 64 3 3 4 3 3" xfId="25220"/>
    <cellStyle name="Normal 65 3 3 4 3 3" xfId="25221"/>
    <cellStyle name="Normal 66 3 3 4 3 3" xfId="25222"/>
    <cellStyle name="Normal 67 3 3 4 3 3" xfId="25223"/>
    <cellStyle name="Normal 7 6 3 3 4 3 3" xfId="25224"/>
    <cellStyle name="Normal 71 3 3 4 3 3" xfId="25225"/>
    <cellStyle name="Normal 72 3 3 4 3 3" xfId="25226"/>
    <cellStyle name="Normal 73 3 3 4 3 3" xfId="25227"/>
    <cellStyle name="Normal 74 3 3 4 3 3" xfId="25228"/>
    <cellStyle name="Normal 76 3 3 4 3 3" xfId="25229"/>
    <cellStyle name="Normal 8 3 3 3 4 3 3" xfId="25230"/>
    <cellStyle name="Normal 81 3 3 4 3 3" xfId="25231"/>
    <cellStyle name="Normal 78 2 2 3 4 3 3" xfId="25232"/>
    <cellStyle name="Normal 5 3 2 2 3 4 3 3" xfId="25233"/>
    <cellStyle name="Normal 80 2 2 3 4 3 3" xfId="25234"/>
    <cellStyle name="Normal 79 2 2 3 4 3 3" xfId="25235"/>
    <cellStyle name="Normal 6 8 2 2 3 4 3 3" xfId="25236"/>
    <cellStyle name="Normal 5 2 2 2 3 4 3 3" xfId="25237"/>
    <cellStyle name="Normal 6 2 7 2 3 4 3 3" xfId="25238"/>
    <cellStyle name="Comma 2 2 3 2 2 3 4 3 3" xfId="25239"/>
    <cellStyle name="Comma 2 3 6 2 2 3 4 3 3" xfId="25240"/>
    <cellStyle name="Normal 18 2 2 2 3 4 3 3" xfId="25241"/>
    <cellStyle name="Normal 19 2 2 2 3 4 3 3" xfId="25242"/>
    <cellStyle name="Normal 2 2 3 2 2 3 4 3 3" xfId="25243"/>
    <cellStyle name="Normal 2 3 6 2 2 3 4 3 3" xfId="25244"/>
    <cellStyle name="Normal 2 3 2 2 2 3 4 3 3" xfId="25245"/>
    <cellStyle name="Normal 2 3 4 2 2 3 4 3 3" xfId="25246"/>
    <cellStyle name="Normal 2 3 5 2 2 3 4 3 3" xfId="25247"/>
    <cellStyle name="Normal 2 4 2 2 2 3 4 3 3" xfId="25248"/>
    <cellStyle name="Normal 2 5 2 2 3 4 3 3" xfId="25249"/>
    <cellStyle name="Normal 28 3 2 2 3 4 3 3" xfId="25250"/>
    <cellStyle name="Normal 3 2 2 2 2 3 4 3 3" xfId="25251"/>
    <cellStyle name="Normal 3 3 2 2 3 4 3 3" xfId="25252"/>
    <cellStyle name="Normal 30 3 2 2 3 4 3 3" xfId="25253"/>
    <cellStyle name="Normal 4 2 2 2 3 4 3 3" xfId="25254"/>
    <cellStyle name="Normal 40 2 2 2 3 4 3 3" xfId="25255"/>
    <cellStyle name="Normal 41 2 2 2 3 4 3 3" xfId="25256"/>
    <cellStyle name="Normal 42 2 2 2 3 4 3 3" xfId="25257"/>
    <cellStyle name="Normal 43 2 2 2 3 4 3 3" xfId="25258"/>
    <cellStyle name="Normal 44 2 2 2 3 4 3 3" xfId="25259"/>
    <cellStyle name="Normal 45 2 2 2 3 4 3 3" xfId="25260"/>
    <cellStyle name="Normal 46 2 2 2 3 4 3 3" xfId="25261"/>
    <cellStyle name="Normal 47 2 2 2 3 4 3 3" xfId="25262"/>
    <cellStyle name="Normal 51 2 2 3 4 3 3" xfId="25263"/>
    <cellStyle name="Normal 52 2 2 3 4 3 3" xfId="25264"/>
    <cellStyle name="Normal 53 2 2 3 4 3 3" xfId="25265"/>
    <cellStyle name="Normal 55 2 2 3 4 3 3" xfId="25266"/>
    <cellStyle name="Normal 56 2 2 3 4 3 3" xfId="25267"/>
    <cellStyle name="Normal 57 2 2 3 4 3 3" xfId="25268"/>
    <cellStyle name="Normal 6 2 3 2 2 3 4 3 3" xfId="25269"/>
    <cellStyle name="Normal 6 3 2 2 3 4 3 3" xfId="25270"/>
    <cellStyle name="Normal 60 2 2 3 4 3 3" xfId="25271"/>
    <cellStyle name="Normal 64 2 2 3 4 3 3" xfId="25272"/>
    <cellStyle name="Normal 65 2 2 3 4 3 3" xfId="25273"/>
    <cellStyle name="Normal 66 2 2 3 4 3 3" xfId="25274"/>
    <cellStyle name="Normal 67 2 2 3 4 3 3" xfId="25275"/>
    <cellStyle name="Normal 7 6 2 2 3 4 3 3" xfId="25276"/>
    <cellStyle name="Normal 71 2 2 3 4 3 3" xfId="25277"/>
    <cellStyle name="Normal 72 2 2 3 4 3 3" xfId="25278"/>
    <cellStyle name="Normal 73 2 2 3 4 3 3" xfId="25279"/>
    <cellStyle name="Normal 74 2 2 3 4 3 3" xfId="25280"/>
    <cellStyle name="Normal 76 2 2 3 4 3 3" xfId="25281"/>
    <cellStyle name="Normal 8 3 2 2 3 4 3 3" xfId="25282"/>
    <cellStyle name="Normal 81 2 2 3 4 3 3" xfId="25283"/>
    <cellStyle name="Normal 78 4 2 4 3 3" xfId="25284"/>
    <cellStyle name="Normal 5 3 4 2 4 3 3" xfId="25285"/>
    <cellStyle name="Normal 80 4 2 4 3 3" xfId="25286"/>
    <cellStyle name="Normal 79 4 2 4 3 3" xfId="25287"/>
    <cellStyle name="Normal 6 8 4 2 4 3 3" xfId="25288"/>
    <cellStyle name="Normal 5 2 4 2 4 3 3" xfId="25289"/>
    <cellStyle name="Normal 6 2 9 2 4 3 3" xfId="25290"/>
    <cellStyle name="Comma 2 2 3 4 2 4 3 3" xfId="25291"/>
    <cellStyle name="Comma 2 3 6 4 2 4 3 3" xfId="25292"/>
    <cellStyle name="Normal 18 2 4 2 4 3 3" xfId="25293"/>
    <cellStyle name="Normal 19 2 4 2 4 3 3" xfId="25294"/>
    <cellStyle name="Normal 2 2 3 4 2 4 3 3" xfId="25295"/>
    <cellStyle name="Normal 2 3 6 4 2 4 3 3" xfId="25296"/>
    <cellStyle name="Normal 2 3 2 4 2 4 3 3" xfId="25297"/>
    <cellStyle name="Normal 2 3 4 4 2 4 3 3" xfId="25298"/>
    <cellStyle name="Normal 2 3 5 4 2 4 3 3" xfId="25299"/>
    <cellStyle name="Normal 2 4 2 4 2 4 3 3" xfId="25300"/>
    <cellStyle name="Normal 2 5 4 2 4 3 3" xfId="25301"/>
    <cellStyle name="Normal 28 3 4 2 4 3 3" xfId="25302"/>
    <cellStyle name="Normal 3 2 2 4 2 4 3 3" xfId="25303"/>
    <cellStyle name="Normal 3 3 4 2 4 3 3" xfId="25304"/>
    <cellStyle name="Normal 30 3 4 2 4 3 3" xfId="25305"/>
    <cellStyle name="Normal 4 2 4 2 4 3 3" xfId="25306"/>
    <cellStyle name="Normal 40 2 4 2 4 3 3" xfId="25307"/>
    <cellStyle name="Normal 41 2 4 2 4 3 3" xfId="25308"/>
    <cellStyle name="Normal 42 2 4 2 4 3 3" xfId="25309"/>
    <cellStyle name="Normal 43 2 4 2 4 3 3" xfId="25310"/>
    <cellStyle name="Normal 44 2 4 2 4 3 3" xfId="25311"/>
    <cellStyle name="Normal 45 2 4 2 4 3 3" xfId="25312"/>
    <cellStyle name="Normal 46 2 4 2 4 3 3" xfId="25313"/>
    <cellStyle name="Normal 47 2 4 2 4 3 3" xfId="25314"/>
    <cellStyle name="Normal 51 4 2 4 3 3" xfId="25315"/>
    <cellStyle name="Normal 52 4 2 4 3 3" xfId="25316"/>
    <cellStyle name="Normal 53 4 2 4 3 3" xfId="25317"/>
    <cellStyle name="Normal 55 4 2 4 3 3" xfId="25318"/>
    <cellStyle name="Normal 56 4 2 4 3 3" xfId="25319"/>
    <cellStyle name="Normal 57 4 2 4 3 3" xfId="25320"/>
    <cellStyle name="Normal 6 2 3 4 2 4 3 3" xfId="25321"/>
    <cellStyle name="Normal 6 3 4 2 4 3 3" xfId="25322"/>
    <cellStyle name="Normal 60 4 2 4 3 3" xfId="25323"/>
    <cellStyle name="Normal 64 4 2 4 3 3" xfId="25324"/>
    <cellStyle name="Normal 65 4 2 4 3 3" xfId="25325"/>
    <cellStyle name="Normal 66 4 2 4 3 3" xfId="25326"/>
    <cellStyle name="Normal 67 4 2 4 3 3" xfId="25327"/>
    <cellStyle name="Normal 7 6 4 2 4 3 3" xfId="25328"/>
    <cellStyle name="Normal 71 4 2 4 3 3" xfId="25329"/>
    <cellStyle name="Normal 72 4 2 4 3 3" xfId="25330"/>
    <cellStyle name="Normal 73 4 2 4 3 3" xfId="25331"/>
    <cellStyle name="Normal 74 4 2 4 3 3" xfId="25332"/>
    <cellStyle name="Normal 76 4 2 4 3 3" xfId="25333"/>
    <cellStyle name="Normal 8 3 4 2 4 3 3" xfId="25334"/>
    <cellStyle name="Normal 81 4 2 4 3 3" xfId="25335"/>
    <cellStyle name="Normal 78 2 3 2 4 3 3" xfId="25336"/>
    <cellStyle name="Normal 5 3 2 3 2 4 3 3" xfId="25337"/>
    <cellStyle name="Normal 80 2 3 2 4 3 3" xfId="25338"/>
    <cellStyle name="Normal 79 2 3 2 4 3 3" xfId="25339"/>
    <cellStyle name="Normal 6 8 2 3 2 4 3 3" xfId="25340"/>
    <cellStyle name="Normal 5 2 2 3 2 4 3 3" xfId="25341"/>
    <cellStyle name="Normal 6 2 7 3 2 4 3 3" xfId="25342"/>
    <cellStyle name="Comma 2 2 3 2 3 2 4 3 3" xfId="25343"/>
    <cellStyle name="Comma 2 3 6 2 3 2 4 3 3" xfId="25344"/>
    <cellStyle name="Normal 18 2 2 3 2 4 3 3" xfId="25345"/>
    <cellStyle name="Normal 19 2 2 3 2 4 3 3" xfId="25346"/>
    <cellStyle name="Normal 2 2 3 2 3 2 4 3 3" xfId="25347"/>
    <cellStyle name="Normal 2 3 6 2 3 2 4 3 3" xfId="25348"/>
    <cellStyle name="Normal 2 3 2 2 3 2 4 3 3" xfId="25349"/>
    <cellStyle name="Normal 2 3 4 2 3 2 4 3 3" xfId="25350"/>
    <cellStyle name="Normal 2 3 5 2 3 2 4 3 3" xfId="25351"/>
    <cellStyle name="Normal 2 4 2 2 3 2 4 3 3" xfId="25352"/>
    <cellStyle name="Normal 2 5 2 3 2 4 3 3" xfId="25353"/>
    <cellStyle name="Normal 28 3 2 3 2 4 3 3" xfId="25354"/>
    <cellStyle name="Normal 3 2 2 2 3 2 4 3 3" xfId="25355"/>
    <cellStyle name="Normal 3 3 2 3 2 4 3 3" xfId="25356"/>
    <cellStyle name="Normal 30 3 2 3 2 4 3 3" xfId="25357"/>
    <cellStyle name="Normal 4 2 2 3 2 4 3 3" xfId="25358"/>
    <cellStyle name="Normal 40 2 2 3 2 4 3 3" xfId="25359"/>
    <cellStyle name="Normal 41 2 2 3 2 4 3 3" xfId="25360"/>
    <cellStyle name="Normal 42 2 2 3 2 4 3 3" xfId="25361"/>
    <cellStyle name="Normal 43 2 2 3 2 4 3 3" xfId="25362"/>
    <cellStyle name="Normal 44 2 2 3 2 4 3 3" xfId="25363"/>
    <cellStyle name="Normal 45 2 2 3 2 4 3 3" xfId="25364"/>
    <cellStyle name="Normal 46 2 2 3 2 4 3 3" xfId="25365"/>
    <cellStyle name="Normal 47 2 2 3 2 4 3 3" xfId="25366"/>
    <cellStyle name="Normal 51 2 3 2 4 3 3" xfId="25367"/>
    <cellStyle name="Normal 52 2 3 2 4 3 3" xfId="25368"/>
    <cellStyle name="Normal 53 2 3 2 4 3 3" xfId="25369"/>
    <cellStyle name="Normal 55 2 3 2 4 3 3" xfId="25370"/>
    <cellStyle name="Normal 56 2 3 2 4 3 3" xfId="25371"/>
    <cellStyle name="Normal 57 2 3 2 4 3 3" xfId="25372"/>
    <cellStyle name="Normal 6 2 3 2 3 2 4 3 3" xfId="25373"/>
    <cellStyle name="Normal 6 3 2 3 2 4 3 3" xfId="25374"/>
    <cellStyle name="Normal 60 2 3 2 4 3 3" xfId="25375"/>
    <cellStyle name="Normal 64 2 3 2 4 3 3" xfId="25376"/>
    <cellStyle name="Normal 65 2 3 2 4 3 3" xfId="25377"/>
    <cellStyle name="Normal 66 2 3 2 4 3 3" xfId="25378"/>
    <cellStyle name="Normal 67 2 3 2 4 3 3" xfId="25379"/>
    <cellStyle name="Normal 7 6 2 3 2 4 3 3" xfId="25380"/>
    <cellStyle name="Normal 71 2 3 2 4 3 3" xfId="25381"/>
    <cellStyle name="Normal 72 2 3 2 4 3 3" xfId="25382"/>
    <cellStyle name="Normal 73 2 3 2 4 3 3" xfId="25383"/>
    <cellStyle name="Normal 74 2 3 2 4 3 3" xfId="25384"/>
    <cellStyle name="Normal 76 2 3 2 4 3 3" xfId="25385"/>
    <cellStyle name="Normal 8 3 2 3 2 4 3 3" xfId="25386"/>
    <cellStyle name="Normal 81 2 3 2 4 3 3" xfId="25387"/>
    <cellStyle name="Normal 78 3 2 2 4 3 3" xfId="25388"/>
    <cellStyle name="Normal 5 3 3 2 2 4 3 3" xfId="25389"/>
    <cellStyle name="Normal 80 3 2 2 4 3 3" xfId="25390"/>
    <cellStyle name="Normal 79 3 2 2 4 3 3" xfId="25391"/>
    <cellStyle name="Normal 6 8 3 2 2 4 3 3" xfId="25392"/>
    <cellStyle name="Normal 5 2 3 2 2 4 3 3" xfId="25393"/>
    <cellStyle name="Normal 6 2 8 2 2 4 3 3" xfId="25394"/>
    <cellStyle name="Comma 2 2 3 3 2 2 4 3 3" xfId="25395"/>
    <cellStyle name="Comma 2 3 6 3 2 2 4 3 3" xfId="25396"/>
    <cellStyle name="Normal 18 2 3 2 2 4 3 3" xfId="25397"/>
    <cellStyle name="Normal 19 2 3 2 2 4 3 3" xfId="25398"/>
    <cellStyle name="Normal 2 2 3 3 2 2 4 3 3" xfId="25399"/>
    <cellStyle name="Normal 2 3 6 3 2 2 4 3 3" xfId="25400"/>
    <cellStyle name="Normal 2 3 2 3 2 2 4 3 3" xfId="25401"/>
    <cellStyle name="Normal 2 3 4 3 2 2 4 3 3" xfId="25402"/>
    <cellStyle name="Normal 2 3 5 3 2 2 4 3 3" xfId="25403"/>
    <cellStyle name="Normal 2 4 2 3 2 2 4 3 3" xfId="25404"/>
    <cellStyle name="Normal 2 5 3 2 2 4 3 3" xfId="25405"/>
    <cellStyle name="Normal 28 3 3 2 2 4 3 3" xfId="25406"/>
    <cellStyle name="Normal 3 2 2 3 2 2 4 3 3" xfId="25407"/>
    <cellStyle name="Normal 3 3 3 2 2 4 3 3" xfId="25408"/>
    <cellStyle name="Normal 30 3 3 2 2 4 3 3" xfId="25409"/>
    <cellStyle name="Normal 4 2 3 2 2 4 3 3" xfId="25410"/>
    <cellStyle name="Normal 40 2 3 2 2 4 3 3" xfId="25411"/>
    <cellStyle name="Normal 41 2 3 2 2 4 3 3" xfId="25412"/>
    <cellStyle name="Normal 42 2 3 2 2 4 3 3" xfId="25413"/>
    <cellStyle name="Normal 43 2 3 2 2 4 3 3" xfId="25414"/>
    <cellStyle name="Normal 44 2 3 2 2 4 3 3" xfId="25415"/>
    <cellStyle name="Normal 45 2 3 2 2 4 3 3" xfId="25416"/>
    <cellStyle name="Normal 46 2 3 2 2 4 3 3" xfId="25417"/>
    <cellStyle name="Normal 47 2 3 2 2 4 3 3" xfId="25418"/>
    <cellStyle name="Normal 51 3 2 2 4 3 3" xfId="25419"/>
    <cellStyle name="Normal 52 3 2 2 4 3 3" xfId="25420"/>
    <cellStyle name="Normal 53 3 2 2 4 3 3" xfId="25421"/>
    <cellStyle name="Normal 55 3 2 2 4 3 3" xfId="25422"/>
    <cellStyle name="Normal 56 3 2 2 4 3 3" xfId="25423"/>
    <cellStyle name="Normal 57 3 2 2 4 3 3" xfId="25424"/>
    <cellStyle name="Normal 6 2 3 3 2 2 4 3 3" xfId="25425"/>
    <cellStyle name="Normal 6 3 3 2 2 4 3 3" xfId="25426"/>
    <cellStyle name="Normal 60 3 2 2 4 3 3" xfId="25427"/>
    <cellStyle name="Normal 64 3 2 2 4 3 3" xfId="25428"/>
    <cellStyle name="Normal 65 3 2 2 4 3 3" xfId="25429"/>
    <cellStyle name="Normal 66 3 2 2 4 3 3" xfId="25430"/>
    <cellStyle name="Normal 67 3 2 2 4 3 3" xfId="25431"/>
    <cellStyle name="Normal 7 6 3 2 2 4 3 3" xfId="25432"/>
    <cellStyle name="Normal 71 3 2 2 4 3 3" xfId="25433"/>
    <cellStyle name="Normal 72 3 2 2 4 3 3" xfId="25434"/>
    <cellStyle name="Normal 73 3 2 2 4 3 3" xfId="25435"/>
    <cellStyle name="Normal 74 3 2 2 4 3 3" xfId="25436"/>
    <cellStyle name="Normal 76 3 2 2 4 3 3" xfId="25437"/>
    <cellStyle name="Normal 8 3 3 2 2 4 3 3" xfId="25438"/>
    <cellStyle name="Normal 81 3 2 2 4 3 3" xfId="25439"/>
    <cellStyle name="Normal 78 2 2 2 2 4 3 3" xfId="25440"/>
    <cellStyle name="Normal 5 3 2 2 2 2 4 3 3" xfId="25441"/>
    <cellStyle name="Normal 80 2 2 2 2 4 3 3" xfId="25442"/>
    <cellStyle name="Normal 79 2 2 2 2 4 3 3" xfId="25443"/>
    <cellStyle name="Normal 6 8 2 2 2 2 4 3 3" xfId="25444"/>
    <cellStyle name="Normal 5 2 2 2 2 2 4 3 3" xfId="25445"/>
    <cellStyle name="Normal 6 2 7 2 2 2 4 3 3" xfId="25446"/>
    <cellStyle name="Comma 2 2 3 2 2 2 2 4 3 3" xfId="25447"/>
    <cellStyle name="Comma 2 3 6 2 2 2 2 4 3 3" xfId="25448"/>
    <cellStyle name="Normal 18 2 2 2 2 2 4 3 3" xfId="25449"/>
    <cellStyle name="Normal 19 2 2 2 2 2 4 3 3" xfId="25450"/>
    <cellStyle name="Normal 2 2 3 2 2 2 2 4 3 3" xfId="25451"/>
    <cellStyle name="Normal 2 3 6 2 2 2 2 4 3 3" xfId="25452"/>
    <cellStyle name="Normal 2 3 2 2 2 2 2 4 3 3" xfId="25453"/>
    <cellStyle name="Normal 2 3 4 2 2 2 2 4 3 3" xfId="25454"/>
    <cellStyle name="Normal 2 3 5 2 2 2 2 4 3 3" xfId="25455"/>
    <cellStyle name="Normal 2 4 2 2 2 2 2 4 3 3" xfId="25456"/>
    <cellStyle name="Normal 2 5 2 2 2 2 4 3 3" xfId="25457"/>
    <cellStyle name="Normal 28 3 2 2 2 2 4 3 3" xfId="25458"/>
    <cellStyle name="Normal 3 2 2 2 2 2 2 4 3 3" xfId="25459"/>
    <cellStyle name="Normal 3 3 2 2 2 2 4 3 3" xfId="25460"/>
    <cellStyle name="Normal 30 3 2 2 2 2 4 3 3" xfId="25461"/>
    <cellStyle name="Normal 4 2 2 2 2 2 4 3 3" xfId="25462"/>
    <cellStyle name="Normal 40 2 2 2 2 2 4 3 3" xfId="25463"/>
    <cellStyle name="Normal 41 2 2 2 2 2 4 3 3" xfId="25464"/>
    <cellStyle name="Normal 42 2 2 2 2 2 4 3 3" xfId="25465"/>
    <cellStyle name="Normal 43 2 2 2 2 2 4 3 3" xfId="25466"/>
    <cellStyle name="Normal 44 2 2 2 2 2 4 3 3" xfId="25467"/>
    <cellStyle name="Normal 45 2 2 2 2 2 4 3 3" xfId="25468"/>
    <cellStyle name="Normal 46 2 2 2 2 2 4 3 3" xfId="25469"/>
    <cellStyle name="Normal 47 2 2 2 2 2 4 3 3" xfId="25470"/>
    <cellStyle name="Normal 51 2 2 2 2 4 3 3" xfId="25471"/>
    <cellStyle name="Normal 52 2 2 2 2 4 3 3" xfId="25472"/>
    <cellStyle name="Normal 53 2 2 2 2 4 3 3" xfId="25473"/>
    <cellStyle name="Normal 55 2 2 2 2 4 3 3" xfId="25474"/>
    <cellStyle name="Normal 56 2 2 2 2 4 3 3" xfId="25475"/>
    <cellStyle name="Normal 57 2 2 2 2 4 3 3" xfId="25476"/>
    <cellStyle name="Normal 6 2 3 2 2 2 2 4 3 3" xfId="25477"/>
    <cellStyle name="Normal 6 3 2 2 2 2 4 3 3" xfId="25478"/>
    <cellStyle name="Normal 60 2 2 2 2 4 3 3" xfId="25479"/>
    <cellStyle name="Normal 64 2 2 2 2 4 3 3" xfId="25480"/>
    <cellStyle name="Normal 65 2 2 2 2 4 3 3" xfId="25481"/>
    <cellStyle name="Normal 66 2 2 2 2 4 3 3" xfId="25482"/>
    <cellStyle name="Normal 67 2 2 2 2 4 3 3" xfId="25483"/>
    <cellStyle name="Normal 7 6 2 2 2 2 4 3 3" xfId="25484"/>
    <cellStyle name="Normal 71 2 2 2 2 4 3 3" xfId="25485"/>
    <cellStyle name="Normal 72 2 2 2 2 4 3 3" xfId="25486"/>
    <cellStyle name="Normal 73 2 2 2 2 4 3 3" xfId="25487"/>
    <cellStyle name="Normal 74 2 2 2 2 4 3 3" xfId="25488"/>
    <cellStyle name="Normal 76 2 2 2 2 4 3 3" xfId="25489"/>
    <cellStyle name="Normal 8 3 2 2 2 2 4 3 3" xfId="25490"/>
    <cellStyle name="Normal 81 2 2 2 2 4 3 3" xfId="25491"/>
    <cellStyle name="Normal 95 3 3 3" xfId="25492"/>
    <cellStyle name="Normal 78 6 3 3 3" xfId="25493"/>
    <cellStyle name="Normal 96 3 3 3" xfId="25494"/>
    <cellStyle name="Normal 5 3 6 3 3 3" xfId="25495"/>
    <cellStyle name="Normal 80 6 3 3 3" xfId="25496"/>
    <cellStyle name="Normal 79 6 3 3 3" xfId="25497"/>
    <cellStyle name="Normal 6 8 6 3 3 3" xfId="25498"/>
    <cellStyle name="Normal 5 2 6 3 3 3" xfId="25499"/>
    <cellStyle name="Normal 6 2 11 3 3 3" xfId="25500"/>
    <cellStyle name="Comma 2 2 3 6 3 3 3" xfId="25501"/>
    <cellStyle name="Comma 2 3 6 6 3 3 3" xfId="25502"/>
    <cellStyle name="Normal 18 2 6 3 3 3" xfId="25503"/>
    <cellStyle name="Normal 19 2 6 3 3 3" xfId="25504"/>
    <cellStyle name="Normal 2 2 3 6 3 3 3" xfId="25505"/>
    <cellStyle name="Normal 2 3 6 6 3 3 3" xfId="25506"/>
    <cellStyle name="Normal 2 3 2 6 3 3 3" xfId="25507"/>
    <cellStyle name="Normal 2 3 4 6 3 3 3" xfId="25508"/>
    <cellStyle name="Normal 2 3 5 6 3 3 3" xfId="25509"/>
    <cellStyle name="Normal 2 4 2 6 3 3 3" xfId="25510"/>
    <cellStyle name="Normal 2 5 6 3 3 3" xfId="25511"/>
    <cellStyle name="Normal 28 3 6 3 3 3" xfId="25512"/>
    <cellStyle name="Normal 3 2 2 6 3 3 3" xfId="25513"/>
    <cellStyle name="Normal 3 3 6 3 3 3" xfId="25514"/>
    <cellStyle name="Normal 30 3 6 3 3 3" xfId="25515"/>
    <cellStyle name="Normal 4 2 6 3 3 3" xfId="25516"/>
    <cellStyle name="Normal 40 2 6 3 3 3" xfId="25517"/>
    <cellStyle name="Normal 41 2 6 3 3 3" xfId="25518"/>
    <cellStyle name="Normal 42 2 6 3 3 3" xfId="25519"/>
    <cellStyle name="Normal 43 2 6 3 3 3" xfId="25520"/>
    <cellStyle name="Normal 44 2 6 3 3 3" xfId="25521"/>
    <cellStyle name="Normal 45 2 6 3 3 3" xfId="25522"/>
    <cellStyle name="Normal 46 2 6 3 3 3" xfId="25523"/>
    <cellStyle name="Normal 47 2 6 3 3 3" xfId="25524"/>
    <cellStyle name="Normal 51 6 3 3 3" xfId="25525"/>
    <cellStyle name="Normal 52 6 3 3 3" xfId="25526"/>
    <cellStyle name="Normal 53 6 3 3 3" xfId="25527"/>
    <cellStyle name="Normal 55 6 3 3 3" xfId="25528"/>
    <cellStyle name="Normal 56 6 3 3 3" xfId="25529"/>
    <cellStyle name="Normal 57 6 3 3 3" xfId="25530"/>
    <cellStyle name="Normal 6 2 3 6 3 3 3" xfId="25531"/>
    <cellStyle name="Normal 6 3 6 3 3 3" xfId="25532"/>
    <cellStyle name="Normal 60 6 3 3 3" xfId="25533"/>
    <cellStyle name="Normal 64 6 3 3 3" xfId="25534"/>
    <cellStyle name="Normal 65 6 3 3 3" xfId="25535"/>
    <cellStyle name="Normal 66 6 3 3 3" xfId="25536"/>
    <cellStyle name="Normal 67 6 3 3 3" xfId="25537"/>
    <cellStyle name="Normal 7 6 6 3 3 3" xfId="25538"/>
    <cellStyle name="Normal 71 6 3 3 3" xfId="25539"/>
    <cellStyle name="Normal 72 6 3 3 3" xfId="25540"/>
    <cellStyle name="Normal 73 6 3 3 3" xfId="25541"/>
    <cellStyle name="Normal 74 6 3 3 3" xfId="25542"/>
    <cellStyle name="Normal 76 6 3 3 3" xfId="25543"/>
    <cellStyle name="Normal 8 3 6 3 3 3" xfId="25544"/>
    <cellStyle name="Normal 81 6 3 3 3" xfId="25545"/>
    <cellStyle name="Normal 78 2 5 3 3 3" xfId="25546"/>
    <cellStyle name="Normal 5 3 2 5 3 3 3" xfId="25547"/>
    <cellStyle name="Normal 80 2 5 3 3 3" xfId="25548"/>
    <cellStyle name="Normal 79 2 5 3 3 3" xfId="25549"/>
    <cellStyle name="Normal 6 8 2 5 3 3 3" xfId="25550"/>
    <cellStyle name="Normal 5 2 2 5 3 3 3" xfId="25551"/>
    <cellStyle name="Normal 6 2 7 5 3 3 3" xfId="25552"/>
    <cellStyle name="Comma 2 2 3 2 5 3 3 3" xfId="25553"/>
    <cellStyle name="Comma 2 3 6 2 5 3 3 3" xfId="25554"/>
    <cellStyle name="Normal 18 2 2 5 3 3 3" xfId="25555"/>
    <cellStyle name="Normal 19 2 2 5 3 3 3" xfId="25556"/>
    <cellStyle name="Normal 2 2 3 2 5 3 3 3" xfId="25557"/>
    <cellStyle name="Normal 2 3 6 2 5 3 3 3" xfId="25558"/>
    <cellStyle name="Normal 2 3 2 2 5 3 3 3" xfId="25559"/>
    <cellStyle name="Normal 2 3 4 2 5 3 3 3" xfId="25560"/>
    <cellStyle name="Normal 2 3 5 2 5 3 3 3" xfId="25561"/>
    <cellStyle name="Normal 2 4 2 2 5 3 3 3" xfId="25562"/>
    <cellStyle name="Normal 2 5 2 5 3 3 3" xfId="25563"/>
    <cellStyle name="Normal 28 3 2 5 3 3 3" xfId="25564"/>
    <cellStyle name="Normal 3 2 2 2 5 3 3 3" xfId="25565"/>
    <cellStyle name="Normal 3 3 2 5 3 3 3" xfId="25566"/>
    <cellStyle name="Normal 30 3 2 5 3 3 3" xfId="25567"/>
    <cellStyle name="Normal 4 2 2 5 3 3 3" xfId="25568"/>
    <cellStyle name="Normal 40 2 2 5 3 3 3" xfId="25569"/>
    <cellStyle name="Normal 41 2 2 5 3 3 3" xfId="25570"/>
    <cellStyle name="Normal 42 2 2 5 3 3 3" xfId="25571"/>
    <cellStyle name="Normal 43 2 2 5 3 3 3" xfId="25572"/>
    <cellStyle name="Normal 44 2 2 5 3 3 3" xfId="25573"/>
    <cellStyle name="Normal 45 2 2 5 3 3 3" xfId="25574"/>
    <cellStyle name="Normal 46 2 2 5 3 3 3" xfId="25575"/>
    <cellStyle name="Normal 47 2 2 5 3 3 3" xfId="25576"/>
    <cellStyle name="Normal 51 2 5 3 3 3" xfId="25577"/>
    <cellStyle name="Normal 52 2 5 3 3 3" xfId="25578"/>
    <cellStyle name="Normal 53 2 5 3 3 3" xfId="25579"/>
    <cellStyle name="Normal 55 2 5 3 3 3" xfId="25580"/>
    <cellStyle name="Normal 56 2 5 3 3 3" xfId="25581"/>
    <cellStyle name="Normal 57 2 5 3 3 3" xfId="25582"/>
    <cellStyle name="Normal 6 2 3 2 5 3 3 3" xfId="25583"/>
    <cellStyle name="Normal 6 3 2 5 3 3 3" xfId="25584"/>
    <cellStyle name="Normal 60 2 5 3 3 3" xfId="25585"/>
    <cellStyle name="Normal 64 2 5 3 3 3" xfId="25586"/>
    <cellStyle name="Normal 65 2 5 3 3 3" xfId="25587"/>
    <cellStyle name="Normal 66 2 5 3 3 3" xfId="25588"/>
    <cellStyle name="Normal 67 2 5 3 3 3" xfId="25589"/>
    <cellStyle name="Normal 7 6 2 5 3 3 3" xfId="25590"/>
    <cellStyle name="Normal 71 2 5 3 3 3" xfId="25591"/>
    <cellStyle name="Normal 72 2 5 3 3 3" xfId="25592"/>
    <cellStyle name="Normal 73 2 5 3 3 3" xfId="25593"/>
    <cellStyle name="Normal 74 2 5 3 3 3" xfId="25594"/>
    <cellStyle name="Normal 76 2 5 3 3 3" xfId="25595"/>
    <cellStyle name="Normal 8 3 2 5 3 3 3" xfId="25596"/>
    <cellStyle name="Normal 81 2 5 3 3 3" xfId="25597"/>
    <cellStyle name="Normal 78 3 4 3 3 3" xfId="25598"/>
    <cellStyle name="Normal 5 3 3 4 3 3 3" xfId="25599"/>
    <cellStyle name="Normal 80 3 4 3 3 3" xfId="25600"/>
    <cellStyle name="Normal 79 3 4 3 3 3" xfId="25601"/>
    <cellStyle name="Normal 6 8 3 4 3 3 3" xfId="25602"/>
    <cellStyle name="Normal 5 2 3 4 3 3 3" xfId="25603"/>
    <cellStyle name="Normal 6 2 8 4 3 3 3" xfId="25604"/>
    <cellStyle name="Comma 2 2 3 3 4 3 3 3" xfId="25605"/>
    <cellStyle name="Comma 2 3 6 3 4 3 3 3" xfId="25606"/>
    <cellStyle name="Normal 18 2 3 4 3 3 3" xfId="25607"/>
    <cellStyle name="Normal 19 2 3 4 3 3 3" xfId="25608"/>
    <cellStyle name="Normal 2 2 3 3 4 3 3 3" xfId="25609"/>
    <cellStyle name="Normal 2 3 6 3 4 3 3 3" xfId="25610"/>
    <cellStyle name="Normal 2 3 2 3 4 3 3 3" xfId="25611"/>
    <cellStyle name="Normal 2 3 4 3 4 3 3 3" xfId="25612"/>
    <cellStyle name="Normal 2 3 5 3 4 3 3 3" xfId="25613"/>
    <cellStyle name="Normal 2 4 2 3 4 3 3 3" xfId="25614"/>
    <cellStyle name="Normal 2 5 3 4 3 3 3" xfId="25615"/>
    <cellStyle name="Normal 28 3 3 4 3 3 3" xfId="25616"/>
    <cellStyle name="Normal 3 2 2 3 4 3 3 3" xfId="25617"/>
    <cellStyle name="Normal 3 3 3 4 3 3 3" xfId="25618"/>
    <cellStyle name="Normal 30 3 3 4 3 3 3" xfId="25619"/>
    <cellStyle name="Normal 4 2 3 4 3 3 3" xfId="25620"/>
    <cellStyle name="Normal 40 2 3 4 3 3 3" xfId="25621"/>
    <cellStyle name="Normal 41 2 3 4 3 3 3" xfId="25622"/>
    <cellStyle name="Normal 42 2 3 4 3 3 3" xfId="25623"/>
    <cellStyle name="Normal 43 2 3 4 3 3 3" xfId="25624"/>
    <cellStyle name="Normal 44 2 3 4 3 3 3" xfId="25625"/>
    <cellStyle name="Normal 45 2 3 4 3 3 3" xfId="25626"/>
    <cellStyle name="Normal 46 2 3 4 3 3 3" xfId="25627"/>
    <cellStyle name="Normal 47 2 3 4 3 3 3" xfId="25628"/>
    <cellStyle name="Normal 51 3 4 3 3 3" xfId="25629"/>
    <cellStyle name="Normal 52 3 4 3 3 3" xfId="25630"/>
    <cellStyle name="Normal 53 3 4 3 3 3" xfId="25631"/>
    <cellStyle name="Normal 55 3 4 3 3 3" xfId="25632"/>
    <cellStyle name="Normal 56 3 4 3 3 3" xfId="25633"/>
    <cellStyle name="Normal 57 3 4 3 3 3" xfId="25634"/>
    <cellStyle name="Normal 6 2 3 3 4 3 3 3" xfId="25635"/>
    <cellStyle name="Normal 6 3 3 4 3 3 3" xfId="25636"/>
    <cellStyle name="Normal 60 3 4 3 3 3" xfId="25637"/>
    <cellStyle name="Normal 64 3 4 3 3 3" xfId="25638"/>
    <cellStyle name="Normal 65 3 4 3 3 3" xfId="25639"/>
    <cellStyle name="Normal 66 3 4 3 3 3" xfId="25640"/>
    <cellStyle name="Normal 67 3 4 3 3 3" xfId="25641"/>
    <cellStyle name="Normal 7 6 3 4 3 3 3" xfId="25642"/>
    <cellStyle name="Normal 71 3 4 3 3 3" xfId="25643"/>
    <cellStyle name="Normal 72 3 4 3 3 3" xfId="25644"/>
    <cellStyle name="Normal 73 3 4 3 3 3" xfId="25645"/>
    <cellStyle name="Normal 74 3 4 3 3 3" xfId="25646"/>
    <cellStyle name="Normal 76 3 4 3 3 3" xfId="25647"/>
    <cellStyle name="Normal 8 3 3 4 3 3 3" xfId="25648"/>
    <cellStyle name="Normal 81 3 4 3 3 3" xfId="25649"/>
    <cellStyle name="Normal 78 2 2 4 3 3 3" xfId="25650"/>
    <cellStyle name="Normal 5 3 2 2 4 3 3 3" xfId="25651"/>
    <cellStyle name="Normal 80 2 2 4 3 3 3" xfId="25652"/>
    <cellStyle name="Normal 79 2 2 4 3 3 3" xfId="25653"/>
    <cellStyle name="Normal 6 8 2 2 4 3 3 3" xfId="25654"/>
    <cellStyle name="Normal 5 2 2 2 4 3 3 3" xfId="25655"/>
    <cellStyle name="Normal 6 2 7 2 4 3 3 3" xfId="25656"/>
    <cellStyle name="Comma 2 2 3 2 2 4 3 3 3" xfId="25657"/>
    <cellStyle name="Comma 2 3 6 2 2 4 3 3 3" xfId="25658"/>
    <cellStyle name="Normal 18 2 2 2 4 3 3 3" xfId="25659"/>
    <cellStyle name="Normal 19 2 2 2 4 3 3 3" xfId="25660"/>
    <cellStyle name="Normal 2 2 3 2 2 4 3 3 3" xfId="25661"/>
    <cellStyle name="Normal 2 3 6 2 2 4 3 3 3" xfId="25662"/>
    <cellStyle name="Normal 2 3 2 2 2 4 3 3 3" xfId="25663"/>
    <cellStyle name="Normal 2 3 4 2 2 4 3 3 3" xfId="25664"/>
    <cellStyle name="Normal 2 3 5 2 2 4 3 3 3" xfId="25665"/>
    <cellStyle name="Normal 2 4 2 2 2 4 3 3 3" xfId="25666"/>
    <cellStyle name="Normal 2 5 2 2 4 3 3 3" xfId="25667"/>
    <cellStyle name="Normal 28 3 2 2 4 3 3 3" xfId="25668"/>
    <cellStyle name="Normal 3 2 2 2 2 4 3 3 3" xfId="25669"/>
    <cellStyle name="Normal 3 3 2 2 4 3 3 3" xfId="25670"/>
    <cellStyle name="Normal 30 3 2 2 4 3 3 3" xfId="25671"/>
    <cellStyle name="Normal 4 2 2 2 4 3 3 3" xfId="25672"/>
    <cellStyle name="Normal 40 2 2 2 4 3 3 3" xfId="25673"/>
    <cellStyle name="Normal 41 2 2 2 4 3 3 3" xfId="25674"/>
    <cellStyle name="Normal 42 2 2 2 4 3 3 3" xfId="25675"/>
    <cellStyle name="Normal 43 2 2 2 4 3 3 3" xfId="25676"/>
    <cellStyle name="Normal 44 2 2 2 4 3 3 3" xfId="25677"/>
    <cellStyle name="Normal 45 2 2 2 4 3 3 3" xfId="25678"/>
    <cellStyle name="Normal 46 2 2 2 4 3 3 3" xfId="25679"/>
    <cellStyle name="Normal 47 2 2 2 4 3 3 3" xfId="25680"/>
    <cellStyle name="Normal 51 2 2 4 3 3 3" xfId="25681"/>
    <cellStyle name="Normal 52 2 2 4 3 3 3" xfId="25682"/>
    <cellStyle name="Normal 53 2 2 4 3 3 3" xfId="25683"/>
    <cellStyle name="Normal 55 2 2 4 3 3 3" xfId="25684"/>
    <cellStyle name="Normal 56 2 2 4 3 3 3" xfId="25685"/>
    <cellStyle name="Normal 57 2 2 4 3 3 3" xfId="25686"/>
    <cellStyle name="Normal 6 2 3 2 2 4 3 3 3" xfId="25687"/>
    <cellStyle name="Normal 6 3 2 2 4 3 3 3" xfId="25688"/>
    <cellStyle name="Normal 60 2 2 4 3 3 3" xfId="25689"/>
    <cellStyle name="Normal 64 2 2 4 3 3 3" xfId="25690"/>
    <cellStyle name="Normal 65 2 2 4 3 3 3" xfId="25691"/>
    <cellStyle name="Normal 66 2 2 4 3 3 3" xfId="25692"/>
    <cellStyle name="Normal 67 2 2 4 3 3 3" xfId="25693"/>
    <cellStyle name="Normal 7 6 2 2 4 3 3 3" xfId="25694"/>
    <cellStyle name="Normal 71 2 2 4 3 3 3" xfId="25695"/>
    <cellStyle name="Normal 72 2 2 4 3 3 3" xfId="25696"/>
    <cellStyle name="Normal 73 2 2 4 3 3 3" xfId="25697"/>
    <cellStyle name="Normal 74 2 2 4 3 3 3" xfId="25698"/>
    <cellStyle name="Normal 76 2 2 4 3 3 3" xfId="25699"/>
    <cellStyle name="Normal 8 3 2 2 4 3 3 3" xfId="25700"/>
    <cellStyle name="Normal 81 2 2 4 3 3 3" xfId="25701"/>
    <cellStyle name="Normal 78 4 3 3 3 3" xfId="25702"/>
    <cellStyle name="Normal 5 3 4 3 3 3 3" xfId="25703"/>
    <cellStyle name="Normal 80 4 3 3 3 3" xfId="25704"/>
    <cellStyle name="Normal 79 4 3 3 3 3" xfId="25705"/>
    <cellStyle name="Normal 6 8 4 3 3 3 3" xfId="25706"/>
    <cellStyle name="Normal 5 2 4 3 3 3 3" xfId="25707"/>
    <cellStyle name="Normal 6 2 9 3 3 3 3" xfId="25708"/>
    <cellStyle name="Comma 2 2 3 4 3 3 3 3" xfId="25709"/>
    <cellStyle name="Comma 2 3 6 4 3 3 3 3" xfId="25710"/>
    <cellStyle name="Normal 18 2 4 3 3 3 3" xfId="25711"/>
    <cellStyle name="Normal 19 2 4 3 3 3 3" xfId="25712"/>
    <cellStyle name="Normal 2 2 3 4 3 3 3 3" xfId="25713"/>
    <cellStyle name="Normal 2 3 6 4 3 3 3 3" xfId="25714"/>
    <cellStyle name="Normal 2 3 2 4 3 3 3 3" xfId="25715"/>
    <cellStyle name="Normal 2 3 4 4 3 3 3 3" xfId="25716"/>
    <cellStyle name="Normal 2 3 5 4 3 3 3 3" xfId="25717"/>
    <cellStyle name="Normal 2 4 2 4 3 3 3 3" xfId="25718"/>
    <cellStyle name="Normal 2 5 4 3 3 3 3" xfId="25719"/>
    <cellStyle name="Normal 28 3 4 3 3 3 3" xfId="25720"/>
    <cellStyle name="Normal 3 2 2 4 3 3 3 3" xfId="25721"/>
    <cellStyle name="Normal 3 3 4 3 3 3 3" xfId="25722"/>
    <cellStyle name="Normal 30 3 4 3 3 3 3" xfId="25723"/>
    <cellStyle name="Normal 4 2 4 3 3 3 3" xfId="25724"/>
    <cellStyle name="Normal 40 2 4 3 3 3 3" xfId="25725"/>
    <cellStyle name="Normal 41 2 4 3 3 3 3" xfId="25726"/>
    <cellStyle name="Normal 42 2 4 3 3 3 3" xfId="25727"/>
    <cellStyle name="Normal 43 2 4 3 3 3 3" xfId="25728"/>
    <cellStyle name="Normal 44 2 4 3 3 3 3" xfId="25729"/>
    <cellStyle name="Normal 45 2 4 3 3 3 3" xfId="25730"/>
    <cellStyle name="Normal 46 2 4 3 3 3 3" xfId="25731"/>
    <cellStyle name="Normal 47 2 4 3 3 3 3" xfId="25732"/>
    <cellStyle name="Normal 51 4 3 3 3 3" xfId="25733"/>
    <cellStyle name="Normal 52 4 3 3 3 3" xfId="25734"/>
    <cellStyle name="Normal 53 4 3 3 3 3" xfId="25735"/>
    <cellStyle name="Normal 55 4 3 3 3 3" xfId="25736"/>
    <cellStyle name="Normal 56 4 3 3 3 3" xfId="25737"/>
    <cellStyle name="Normal 57 4 3 3 3 3" xfId="25738"/>
    <cellStyle name="Normal 6 2 3 4 3 3 3 3" xfId="25739"/>
    <cellStyle name="Normal 6 3 4 3 3 3 3" xfId="25740"/>
    <cellStyle name="Normal 60 4 3 3 3 3" xfId="25741"/>
    <cellStyle name="Normal 64 4 3 3 3 3" xfId="25742"/>
    <cellStyle name="Normal 65 4 3 3 3 3" xfId="25743"/>
    <cellStyle name="Normal 66 4 3 3 3 3" xfId="25744"/>
    <cellStyle name="Normal 67 4 3 3 3 3" xfId="25745"/>
    <cellStyle name="Normal 7 6 4 3 3 3 3" xfId="25746"/>
    <cellStyle name="Normal 71 4 3 3 3 3" xfId="25747"/>
    <cellStyle name="Normal 72 4 3 3 3 3" xfId="25748"/>
    <cellStyle name="Normal 73 4 3 3 3 3" xfId="25749"/>
    <cellStyle name="Normal 74 4 3 3 3 3" xfId="25750"/>
    <cellStyle name="Normal 76 4 3 3 3 3" xfId="25751"/>
    <cellStyle name="Normal 8 3 4 3 3 3 3" xfId="25752"/>
    <cellStyle name="Normal 81 4 3 3 3 3" xfId="25753"/>
    <cellStyle name="Normal 78 2 3 3 3 3 3" xfId="25754"/>
    <cellStyle name="Normal 5 3 2 3 3 3 3 3" xfId="25755"/>
    <cellStyle name="Normal 80 2 3 3 3 3 3" xfId="25756"/>
    <cellStyle name="Normal 79 2 3 3 3 3 3" xfId="25757"/>
    <cellStyle name="Normal 6 8 2 3 3 3 3 3" xfId="25758"/>
    <cellStyle name="Normal 5 2 2 3 3 3 3 3" xfId="25759"/>
    <cellStyle name="Normal 6 2 7 3 3 3 3 3" xfId="25760"/>
    <cellStyle name="Comma 2 2 3 2 3 3 3 3 3" xfId="25761"/>
    <cellStyle name="Comma 2 3 6 2 3 3 3 3 3" xfId="25762"/>
    <cellStyle name="Normal 18 2 2 3 3 3 3 3" xfId="25763"/>
    <cellStyle name="Normal 19 2 2 3 3 3 3 3" xfId="25764"/>
    <cellStyle name="Normal 2 2 3 2 3 3 3 3 3" xfId="25765"/>
    <cellStyle name="Normal 2 3 6 2 3 3 3 3 3" xfId="25766"/>
    <cellStyle name="Normal 2 3 2 2 3 3 3 3 3" xfId="25767"/>
    <cellStyle name="Normal 2 3 4 2 3 3 3 3 3" xfId="25768"/>
    <cellStyle name="Normal 2 3 5 2 3 3 3 3 3" xfId="25769"/>
    <cellStyle name="Normal 2 4 2 2 3 3 3 3 3" xfId="25770"/>
    <cellStyle name="Normal 2 5 2 3 3 3 3 3" xfId="25771"/>
    <cellStyle name="Normal 28 3 2 3 3 3 3 3" xfId="25772"/>
    <cellStyle name="Normal 3 2 2 2 3 3 3 3 3" xfId="25773"/>
    <cellStyle name="Normal 3 3 2 3 3 3 3 3" xfId="25774"/>
    <cellStyle name="Normal 30 3 2 3 3 3 3 3" xfId="25775"/>
    <cellStyle name="Normal 4 2 2 3 3 3 3 3" xfId="25776"/>
    <cellStyle name="Normal 40 2 2 3 3 3 3 3" xfId="25777"/>
    <cellStyle name="Normal 41 2 2 3 3 3 3 3" xfId="25778"/>
    <cellStyle name="Normal 42 2 2 3 3 3 3 3" xfId="25779"/>
    <cellStyle name="Normal 43 2 2 3 3 3 3 3" xfId="25780"/>
    <cellStyle name="Normal 44 2 2 3 3 3 3 3" xfId="25781"/>
    <cellStyle name="Normal 45 2 2 3 3 3 3 3" xfId="25782"/>
    <cellStyle name="Normal 46 2 2 3 3 3 3 3" xfId="25783"/>
    <cellStyle name="Normal 47 2 2 3 3 3 3 3" xfId="25784"/>
    <cellStyle name="Normal 51 2 3 3 3 3 3" xfId="25785"/>
    <cellStyle name="Normal 52 2 3 3 3 3 3" xfId="25786"/>
    <cellStyle name="Normal 53 2 3 3 3 3 3" xfId="25787"/>
    <cellStyle name="Normal 55 2 3 3 3 3 3" xfId="25788"/>
    <cellStyle name="Normal 56 2 3 3 3 3 3" xfId="25789"/>
    <cellStyle name="Normal 57 2 3 3 3 3 3" xfId="25790"/>
    <cellStyle name="Normal 6 2 3 2 3 3 3 3 3" xfId="25791"/>
    <cellStyle name="Normal 6 3 2 3 3 3 3 3" xfId="25792"/>
    <cellStyle name="Normal 60 2 3 3 3 3 3" xfId="25793"/>
    <cellStyle name="Normal 64 2 3 3 3 3 3" xfId="25794"/>
    <cellStyle name="Normal 65 2 3 3 3 3 3" xfId="25795"/>
    <cellStyle name="Normal 66 2 3 3 3 3 3" xfId="25796"/>
    <cellStyle name="Normal 67 2 3 3 3 3 3" xfId="25797"/>
    <cellStyle name="Normal 7 6 2 3 3 3 3 3" xfId="25798"/>
    <cellStyle name="Normal 71 2 3 3 3 3 3" xfId="25799"/>
    <cellStyle name="Normal 72 2 3 3 3 3 3" xfId="25800"/>
    <cellStyle name="Normal 73 2 3 3 3 3 3" xfId="25801"/>
    <cellStyle name="Normal 74 2 3 3 3 3 3" xfId="25802"/>
    <cellStyle name="Normal 76 2 3 3 3 3 3" xfId="25803"/>
    <cellStyle name="Normal 8 3 2 3 3 3 3 3" xfId="25804"/>
    <cellStyle name="Normal 81 2 3 3 3 3 3" xfId="25805"/>
    <cellStyle name="Normal 78 3 2 3 3 3 3" xfId="25806"/>
    <cellStyle name="Normal 5 3 3 2 3 3 3 3" xfId="25807"/>
    <cellStyle name="Normal 80 3 2 3 3 3 3" xfId="25808"/>
    <cellStyle name="Normal 79 3 2 3 3 3 3" xfId="25809"/>
    <cellStyle name="Normal 6 8 3 2 3 3 3 3" xfId="25810"/>
    <cellStyle name="Normal 5 2 3 2 3 3 3 3" xfId="25811"/>
    <cellStyle name="Normal 6 2 8 2 3 3 3 3" xfId="25812"/>
    <cellStyle name="Comma 2 2 3 3 2 3 3 3 3" xfId="25813"/>
    <cellStyle name="Comma 2 3 6 3 2 3 3 3 3" xfId="25814"/>
    <cellStyle name="Normal 18 2 3 2 3 3 3 3" xfId="25815"/>
    <cellStyle name="Normal 19 2 3 2 3 3 3 3" xfId="25816"/>
    <cellStyle name="Normal 2 2 3 3 2 3 3 3 3" xfId="25817"/>
    <cellStyle name="Normal 2 3 6 3 2 3 3 3 3" xfId="25818"/>
    <cellStyle name="Normal 2 3 2 3 2 3 3 3 3" xfId="25819"/>
    <cellStyle name="Normal 2 3 4 3 2 3 3 3 3" xfId="25820"/>
    <cellStyle name="Normal 2 3 5 3 2 3 3 3 3" xfId="25821"/>
    <cellStyle name="Normal 2 4 2 3 2 3 3 3 3" xfId="25822"/>
    <cellStyle name="Normal 2 5 3 2 3 3 3 3" xfId="25823"/>
    <cellStyle name="Normal 28 3 3 2 3 3 3 3" xfId="25824"/>
    <cellStyle name="Normal 3 2 2 3 2 3 3 3 3" xfId="25825"/>
    <cellStyle name="Normal 3 3 3 2 3 3 3 3" xfId="25826"/>
    <cellStyle name="Normal 30 3 3 2 3 3 3 3" xfId="25827"/>
    <cellStyle name="Normal 4 2 3 2 3 3 3 3" xfId="25828"/>
    <cellStyle name="Normal 40 2 3 2 3 3 3 3" xfId="25829"/>
    <cellStyle name="Normal 41 2 3 2 3 3 3 3" xfId="25830"/>
    <cellStyle name="Normal 42 2 3 2 3 3 3 3" xfId="25831"/>
    <cellStyle name="Normal 43 2 3 2 3 3 3 3" xfId="25832"/>
    <cellStyle name="Normal 44 2 3 2 3 3 3 3" xfId="25833"/>
    <cellStyle name="Normal 45 2 3 2 3 3 3 3" xfId="25834"/>
    <cellStyle name="Normal 46 2 3 2 3 3 3 3" xfId="25835"/>
    <cellStyle name="Normal 47 2 3 2 3 3 3 3" xfId="25836"/>
    <cellStyle name="Normal 51 3 2 3 3 3 3" xfId="25837"/>
    <cellStyle name="Normal 52 3 2 3 3 3 3" xfId="25838"/>
    <cellStyle name="Normal 53 3 2 3 3 3 3" xfId="25839"/>
    <cellStyle name="Normal 55 3 2 3 3 3 3" xfId="25840"/>
    <cellStyle name="Normal 56 3 2 3 3 3 3" xfId="25841"/>
    <cellStyle name="Normal 57 3 2 3 3 3 3" xfId="25842"/>
    <cellStyle name="Normal 6 2 3 3 2 3 3 3 3" xfId="25843"/>
    <cellStyle name="Normal 6 3 3 2 3 3 3 3" xfId="25844"/>
    <cellStyle name="Normal 60 3 2 3 3 3 3" xfId="25845"/>
    <cellStyle name="Normal 64 3 2 3 3 3 3" xfId="25846"/>
    <cellStyle name="Normal 65 3 2 3 3 3 3" xfId="25847"/>
    <cellStyle name="Normal 66 3 2 3 3 3 3" xfId="25848"/>
    <cellStyle name="Normal 67 3 2 3 3 3 3" xfId="25849"/>
    <cellStyle name="Normal 7 6 3 2 3 3 3 3" xfId="25850"/>
    <cellStyle name="Normal 71 3 2 3 3 3 3" xfId="25851"/>
    <cellStyle name="Normal 72 3 2 3 3 3 3" xfId="25852"/>
    <cellStyle name="Normal 73 3 2 3 3 3 3" xfId="25853"/>
    <cellStyle name="Normal 74 3 2 3 3 3 3" xfId="25854"/>
    <cellStyle name="Normal 76 3 2 3 3 3 3" xfId="25855"/>
    <cellStyle name="Normal 8 3 3 2 3 3 3 3" xfId="25856"/>
    <cellStyle name="Normal 81 3 2 3 3 3 3" xfId="25857"/>
    <cellStyle name="Normal 78 2 2 2 3 3 3 3" xfId="25858"/>
    <cellStyle name="Normal 5 3 2 2 2 3 3 3 3" xfId="25859"/>
    <cellStyle name="Normal 80 2 2 2 3 3 3 3" xfId="25860"/>
    <cellStyle name="Normal 79 2 2 2 3 3 3 3" xfId="25861"/>
    <cellStyle name="Normal 6 8 2 2 2 3 3 3 3" xfId="25862"/>
    <cellStyle name="Normal 5 2 2 2 2 3 3 3 3" xfId="25863"/>
    <cellStyle name="Normal 6 2 7 2 2 3 3 3 3" xfId="25864"/>
    <cellStyle name="Comma 2 2 3 2 2 2 3 3 3 3" xfId="25865"/>
    <cellStyle name="Comma 2 3 6 2 2 2 3 3 3 3" xfId="25866"/>
    <cellStyle name="Normal 18 2 2 2 2 3 3 3 3" xfId="25867"/>
    <cellStyle name="Normal 19 2 2 2 2 3 3 3 3" xfId="25868"/>
    <cellStyle name="Normal 2 2 3 2 2 2 3 3 3 3" xfId="25869"/>
    <cellStyle name="Normal 2 3 6 2 2 2 3 3 3 3" xfId="25870"/>
    <cellStyle name="Normal 2 3 2 2 2 2 3 3 3 3" xfId="25871"/>
    <cellStyle name="Normal 2 3 4 2 2 2 3 3 3 3" xfId="25872"/>
    <cellStyle name="Normal 2 3 5 2 2 2 3 3 3 3" xfId="25873"/>
    <cellStyle name="Normal 2 4 2 2 2 2 3 3 3 3" xfId="25874"/>
    <cellStyle name="Normal 2 5 2 2 2 3 3 3 3" xfId="25875"/>
    <cellStyle name="Normal 28 3 2 2 2 3 3 3 3" xfId="25876"/>
    <cellStyle name="Normal 3 2 2 2 2 2 3 3 3 3" xfId="25877"/>
    <cellStyle name="Normal 3 3 2 2 2 3 3 3 3" xfId="25878"/>
    <cellStyle name="Normal 30 3 2 2 2 3 3 3 3" xfId="25879"/>
    <cellStyle name="Normal 4 2 2 2 2 3 3 3 3" xfId="25880"/>
    <cellStyle name="Normal 40 2 2 2 2 3 3 3 3" xfId="25881"/>
    <cellStyle name="Normal 41 2 2 2 2 3 3 3 3" xfId="25882"/>
    <cellStyle name="Normal 42 2 2 2 2 3 3 3 3" xfId="25883"/>
    <cellStyle name="Normal 43 2 2 2 2 3 3 3 3" xfId="25884"/>
    <cellStyle name="Normal 44 2 2 2 2 3 3 3 3" xfId="25885"/>
    <cellStyle name="Normal 45 2 2 2 2 3 3 3 3" xfId="25886"/>
    <cellStyle name="Normal 46 2 2 2 2 3 3 3 3" xfId="25887"/>
    <cellStyle name="Normal 47 2 2 2 2 3 3 3 3" xfId="25888"/>
    <cellStyle name="Normal 51 2 2 2 3 3 3 3" xfId="25889"/>
    <cellStyle name="Normal 52 2 2 2 3 3 3 3" xfId="25890"/>
    <cellStyle name="Normal 53 2 2 2 3 3 3 3" xfId="25891"/>
    <cellStyle name="Normal 55 2 2 2 3 3 3 3" xfId="25892"/>
    <cellStyle name="Normal 56 2 2 2 3 3 3 3" xfId="25893"/>
    <cellStyle name="Normal 57 2 2 2 3 3 3 3" xfId="25894"/>
    <cellStyle name="Normal 6 2 3 2 2 2 3 3 3 3" xfId="25895"/>
    <cellStyle name="Normal 6 3 2 2 2 3 3 3 3" xfId="25896"/>
    <cellStyle name="Normal 60 2 2 2 3 3 3 3" xfId="25897"/>
    <cellStyle name="Normal 64 2 2 2 3 3 3 3" xfId="25898"/>
    <cellStyle name="Normal 65 2 2 2 3 3 3 3" xfId="25899"/>
    <cellStyle name="Normal 66 2 2 2 3 3 3 3" xfId="25900"/>
    <cellStyle name="Normal 67 2 2 2 3 3 3 3" xfId="25901"/>
    <cellStyle name="Normal 7 6 2 2 2 3 3 3 3" xfId="25902"/>
    <cellStyle name="Normal 71 2 2 2 3 3 3 3" xfId="25903"/>
    <cellStyle name="Normal 72 2 2 2 3 3 3 3" xfId="25904"/>
    <cellStyle name="Normal 73 2 2 2 3 3 3 3" xfId="25905"/>
    <cellStyle name="Normal 74 2 2 2 3 3 3 3" xfId="25906"/>
    <cellStyle name="Normal 76 2 2 2 3 3 3 3" xfId="25907"/>
    <cellStyle name="Normal 8 3 2 2 2 3 3 3 3" xfId="25908"/>
    <cellStyle name="Normal 81 2 2 2 3 3 3 3" xfId="25909"/>
    <cellStyle name="Normal 90 2 3 3 3" xfId="25910"/>
    <cellStyle name="Normal 78 5 2 3 3 3" xfId="25911"/>
    <cellStyle name="Normal 91 2 3 3 3" xfId="25912"/>
    <cellStyle name="Normal 5 3 5 2 3 3 3" xfId="25913"/>
    <cellStyle name="Normal 80 5 2 3 3 3" xfId="25914"/>
    <cellStyle name="Normal 79 5 2 3 3 3" xfId="25915"/>
    <cellStyle name="Normal 6 8 5 2 3 3 3" xfId="25916"/>
    <cellStyle name="Normal 5 2 5 2 3 3 3" xfId="25917"/>
    <cellStyle name="Normal 6 2 10 2 3 3 3" xfId="25918"/>
    <cellStyle name="Comma 2 2 3 5 2 3 3 3" xfId="25919"/>
    <cellStyle name="Comma 2 3 6 5 2 3 3 3" xfId="25920"/>
    <cellStyle name="Normal 18 2 5 2 3 3 3" xfId="25921"/>
    <cellStyle name="Normal 19 2 5 2 3 3 3" xfId="25922"/>
    <cellStyle name="Normal 2 2 3 5 2 3 3 3" xfId="25923"/>
    <cellStyle name="Normal 2 3 6 5 2 3 3 3" xfId="25924"/>
    <cellStyle name="Normal 2 3 2 5 2 3 3 3" xfId="25925"/>
    <cellStyle name="Normal 2 3 4 5 2 3 3 3" xfId="25926"/>
    <cellStyle name="Normal 2 3 5 5 2 3 3 3" xfId="25927"/>
    <cellStyle name="Normal 2 4 2 5 2 3 3 3" xfId="25928"/>
    <cellStyle name="Normal 2 5 5 2 3 3 3" xfId="25929"/>
    <cellStyle name="Normal 28 3 5 2 3 3 3" xfId="25930"/>
    <cellStyle name="Normal 3 2 2 5 2 3 3 3" xfId="25931"/>
    <cellStyle name="Normal 3 3 5 2 3 3 3" xfId="25932"/>
    <cellStyle name="Normal 30 3 5 2 3 3 3" xfId="25933"/>
    <cellStyle name="Normal 4 2 5 2 3 3 3" xfId="25934"/>
    <cellStyle name="Normal 40 2 5 2 3 3 3" xfId="25935"/>
    <cellStyle name="Normal 41 2 5 2 3 3 3" xfId="25936"/>
    <cellStyle name="Normal 42 2 5 2 3 3 3" xfId="25937"/>
    <cellStyle name="Normal 43 2 5 2 3 3 3" xfId="25938"/>
    <cellStyle name="Normal 44 2 5 2 3 3 3" xfId="25939"/>
    <cellStyle name="Normal 45 2 5 2 3 3 3" xfId="25940"/>
    <cellStyle name="Normal 46 2 5 2 3 3 3" xfId="25941"/>
    <cellStyle name="Normal 47 2 5 2 3 3 3" xfId="25942"/>
    <cellStyle name="Normal 51 5 2 3 3 3" xfId="25943"/>
    <cellStyle name="Normal 52 5 2 3 3 3" xfId="25944"/>
    <cellStyle name="Normal 53 5 2 3 3 3" xfId="25945"/>
    <cellStyle name="Normal 55 5 2 3 3 3" xfId="25946"/>
    <cellStyle name="Normal 56 5 2 3 3 3" xfId="25947"/>
    <cellStyle name="Normal 57 5 2 3 3 3" xfId="25948"/>
    <cellStyle name="Normal 6 2 3 5 2 3 3 3" xfId="25949"/>
    <cellStyle name="Normal 6 3 5 2 3 3 3" xfId="25950"/>
    <cellStyle name="Normal 60 5 2 3 3 3" xfId="25951"/>
    <cellStyle name="Normal 64 5 2 3 3 3" xfId="25952"/>
    <cellStyle name="Normal 65 5 2 3 3 3" xfId="25953"/>
    <cellStyle name="Normal 66 5 2 3 3 3" xfId="25954"/>
    <cellStyle name="Normal 67 5 2 3 3 3" xfId="25955"/>
    <cellStyle name="Normal 7 6 5 2 3 3 3" xfId="25956"/>
    <cellStyle name="Normal 71 5 2 3 3 3" xfId="25957"/>
    <cellStyle name="Normal 72 5 2 3 3 3" xfId="25958"/>
    <cellStyle name="Normal 73 5 2 3 3 3" xfId="25959"/>
    <cellStyle name="Normal 74 5 2 3 3 3" xfId="25960"/>
    <cellStyle name="Normal 76 5 2 3 3 3" xfId="25961"/>
    <cellStyle name="Normal 8 3 5 2 3 3 3" xfId="25962"/>
    <cellStyle name="Normal 81 5 2 3 3 3" xfId="25963"/>
    <cellStyle name="Normal 78 2 4 2 3 3 3" xfId="25964"/>
    <cellStyle name="Normal 5 3 2 4 2 3 3 3" xfId="25965"/>
    <cellStyle name="Normal 80 2 4 2 3 3 3" xfId="25966"/>
    <cellStyle name="Normal 79 2 4 2 3 3 3" xfId="25967"/>
    <cellStyle name="Normal 6 8 2 4 2 3 3 3" xfId="25968"/>
    <cellStyle name="Normal 5 2 2 4 2 3 3 3" xfId="25969"/>
    <cellStyle name="Normal 6 2 7 4 2 3 3 3" xfId="25970"/>
    <cellStyle name="Comma 2 2 3 2 4 2 3 3 3" xfId="25971"/>
    <cellStyle name="Comma 2 3 6 2 4 2 3 3 3" xfId="25972"/>
    <cellStyle name="Normal 18 2 2 4 2 3 3 3" xfId="25973"/>
    <cellStyle name="Normal 19 2 2 4 2 3 3 3" xfId="25974"/>
    <cellStyle name="Normal 2 2 3 2 4 2 3 3 3" xfId="25975"/>
    <cellStyle name="Normal 2 3 6 2 4 2 3 3 3" xfId="25976"/>
    <cellStyle name="Normal 2 3 2 2 4 2 3 3 3" xfId="25977"/>
    <cellStyle name="Normal 2 3 4 2 4 2 3 3 3" xfId="25978"/>
    <cellStyle name="Normal 2 3 5 2 4 2 3 3 3" xfId="25979"/>
    <cellStyle name="Normal 2 4 2 2 4 2 3 3 3" xfId="25980"/>
    <cellStyle name="Normal 2 5 2 4 2 3 3 3" xfId="25981"/>
    <cellStyle name="Normal 28 3 2 4 2 3 3 3" xfId="25982"/>
    <cellStyle name="Normal 3 2 2 2 4 2 3 3 3" xfId="25983"/>
    <cellStyle name="Normal 3 3 2 4 2 3 3 3" xfId="25984"/>
    <cellStyle name="Normal 30 3 2 4 2 3 3 3" xfId="25985"/>
    <cellStyle name="Normal 4 2 2 4 2 3 3 3" xfId="25986"/>
    <cellStyle name="Normal 40 2 2 4 2 3 3 3" xfId="25987"/>
    <cellStyle name="Normal 41 2 2 4 2 3 3 3" xfId="25988"/>
    <cellStyle name="Normal 42 2 2 4 2 3 3 3" xfId="25989"/>
    <cellStyle name="Normal 43 2 2 4 2 3 3 3" xfId="25990"/>
    <cellStyle name="Normal 44 2 2 4 2 3 3 3" xfId="25991"/>
    <cellStyle name="Normal 45 2 2 4 2 3 3 3" xfId="25992"/>
    <cellStyle name="Normal 46 2 2 4 2 3 3 3" xfId="25993"/>
    <cellStyle name="Normal 47 2 2 4 2 3 3 3" xfId="25994"/>
    <cellStyle name="Normal 51 2 4 2 3 3 3" xfId="25995"/>
    <cellStyle name="Normal 52 2 4 2 3 3 3" xfId="25996"/>
    <cellStyle name="Normal 53 2 4 2 3 3 3" xfId="25997"/>
    <cellStyle name="Normal 55 2 4 2 3 3 3" xfId="25998"/>
    <cellStyle name="Normal 56 2 4 2 3 3 3" xfId="25999"/>
    <cellStyle name="Normal 57 2 4 2 3 3 3" xfId="26000"/>
    <cellStyle name="Normal 6 2 3 2 4 2 3 3 3" xfId="26001"/>
    <cellStyle name="Normal 6 3 2 4 2 3 3 3" xfId="26002"/>
    <cellStyle name="Normal 60 2 4 2 3 3 3" xfId="26003"/>
    <cellStyle name="Normal 64 2 4 2 3 3 3" xfId="26004"/>
    <cellStyle name="Normal 65 2 4 2 3 3 3" xfId="26005"/>
    <cellStyle name="Normal 66 2 4 2 3 3 3" xfId="26006"/>
    <cellStyle name="Normal 67 2 4 2 3 3 3" xfId="26007"/>
    <cellStyle name="Normal 7 6 2 4 2 3 3 3" xfId="26008"/>
    <cellStyle name="Normal 71 2 4 2 3 3 3" xfId="26009"/>
    <cellStyle name="Normal 72 2 4 2 3 3 3" xfId="26010"/>
    <cellStyle name="Normal 73 2 4 2 3 3 3" xfId="26011"/>
    <cellStyle name="Normal 74 2 4 2 3 3 3" xfId="26012"/>
    <cellStyle name="Normal 76 2 4 2 3 3 3" xfId="26013"/>
    <cellStyle name="Normal 8 3 2 4 2 3 3 3" xfId="26014"/>
    <cellStyle name="Normal 81 2 4 2 3 3 3" xfId="26015"/>
    <cellStyle name="Normal 78 3 3 2 3 3 3" xfId="26016"/>
    <cellStyle name="Normal 5 3 3 3 2 3 3 3" xfId="26017"/>
    <cellStyle name="Normal 80 3 3 2 3 3 3" xfId="26018"/>
    <cellStyle name="Normal 79 3 3 2 3 3 3" xfId="26019"/>
    <cellStyle name="Normal 6 8 3 3 2 3 3 3" xfId="26020"/>
    <cellStyle name="Normal 5 2 3 3 2 3 3 3" xfId="26021"/>
    <cellStyle name="Normal 6 2 8 3 2 3 3 3" xfId="26022"/>
    <cellStyle name="Comma 2 2 3 3 3 2 3 3 3" xfId="26023"/>
    <cellStyle name="Comma 2 3 6 3 3 2 3 3 3" xfId="26024"/>
    <cellStyle name="Normal 18 2 3 3 2 3 3 3" xfId="26025"/>
    <cellStyle name="Normal 19 2 3 3 2 3 3 3" xfId="26026"/>
    <cellStyle name="Normal 2 2 3 3 3 2 3 3 3" xfId="26027"/>
    <cellStyle name="Normal 2 3 6 3 3 2 3 3 3" xfId="26028"/>
    <cellStyle name="Normal 2 3 2 3 3 2 3 3 3" xfId="26029"/>
    <cellStyle name="Normal 2 3 4 3 3 2 3 3 3" xfId="26030"/>
    <cellStyle name="Normal 2 3 5 3 3 2 3 3 3" xfId="26031"/>
    <cellStyle name="Normal 2 4 2 3 3 2 3 3 3" xfId="26032"/>
    <cellStyle name="Normal 2 5 3 3 2 3 3 3" xfId="26033"/>
    <cellStyle name="Normal 28 3 3 3 2 3 3 3" xfId="26034"/>
    <cellStyle name="Normal 3 2 2 3 3 2 3 3 3" xfId="26035"/>
    <cellStyle name="Normal 3 3 3 3 2 3 3 3" xfId="26036"/>
    <cellStyle name="Normal 30 3 3 3 2 3 3 3" xfId="26037"/>
    <cellStyle name="Normal 4 2 3 3 2 3 3 3" xfId="26038"/>
    <cellStyle name="Normal 40 2 3 3 2 3 3 3" xfId="26039"/>
    <cellStyle name="Normal 41 2 3 3 2 3 3 3" xfId="26040"/>
    <cellStyle name="Normal 42 2 3 3 2 3 3 3" xfId="26041"/>
    <cellStyle name="Normal 43 2 3 3 2 3 3 3" xfId="26042"/>
    <cellStyle name="Normal 44 2 3 3 2 3 3 3" xfId="26043"/>
    <cellStyle name="Normal 45 2 3 3 2 3 3 3" xfId="26044"/>
    <cellStyle name="Normal 46 2 3 3 2 3 3 3" xfId="26045"/>
    <cellStyle name="Normal 47 2 3 3 2 3 3 3" xfId="26046"/>
    <cellStyle name="Normal 51 3 3 2 3 3 3" xfId="26047"/>
    <cellStyle name="Normal 52 3 3 2 3 3 3" xfId="26048"/>
    <cellStyle name="Normal 53 3 3 2 3 3 3" xfId="26049"/>
    <cellStyle name="Normal 55 3 3 2 3 3 3" xfId="26050"/>
    <cellStyle name="Normal 56 3 3 2 3 3 3" xfId="26051"/>
    <cellStyle name="Normal 57 3 3 2 3 3 3" xfId="26052"/>
    <cellStyle name="Normal 6 2 3 3 3 2 3 3 3" xfId="26053"/>
    <cellStyle name="Normal 6 3 3 3 2 3 3 3" xfId="26054"/>
    <cellStyle name="Normal 60 3 3 2 3 3 3" xfId="26055"/>
    <cellStyle name="Normal 64 3 3 2 3 3 3" xfId="26056"/>
    <cellStyle name="Normal 65 3 3 2 3 3 3" xfId="26057"/>
    <cellStyle name="Normal 66 3 3 2 3 3 3" xfId="26058"/>
    <cellStyle name="Normal 67 3 3 2 3 3 3" xfId="26059"/>
    <cellStyle name="Normal 7 6 3 3 2 3 3 3" xfId="26060"/>
    <cellStyle name="Normal 71 3 3 2 3 3 3" xfId="26061"/>
    <cellStyle name="Normal 72 3 3 2 3 3 3" xfId="26062"/>
    <cellStyle name="Normal 73 3 3 2 3 3 3" xfId="26063"/>
    <cellStyle name="Normal 74 3 3 2 3 3 3" xfId="26064"/>
    <cellStyle name="Normal 76 3 3 2 3 3 3" xfId="26065"/>
    <cellStyle name="Normal 8 3 3 3 2 3 3 3" xfId="26066"/>
    <cellStyle name="Normal 81 3 3 2 3 3 3" xfId="26067"/>
    <cellStyle name="Normal 78 2 2 3 2 3 3 3" xfId="26068"/>
    <cellStyle name="Normal 5 3 2 2 3 2 3 3 3" xfId="26069"/>
    <cellStyle name="Normal 80 2 2 3 2 3 3 3" xfId="26070"/>
    <cellStyle name="Normal 79 2 2 3 2 3 3 3" xfId="26071"/>
    <cellStyle name="Normal 6 8 2 2 3 2 3 3 3" xfId="26072"/>
    <cellStyle name="Normal 5 2 2 2 3 2 3 3 3" xfId="26073"/>
    <cellStyle name="Normal 6 2 7 2 3 2 3 3 3" xfId="26074"/>
    <cellStyle name="Comma 2 2 3 2 2 3 2 3 3 3" xfId="26075"/>
    <cellStyle name="Comma 2 3 6 2 2 3 2 3 3 3" xfId="26076"/>
    <cellStyle name="Normal 18 2 2 2 3 2 3 3 3" xfId="26077"/>
    <cellStyle name="Normal 19 2 2 2 3 2 3 3 3" xfId="26078"/>
    <cellStyle name="Normal 2 2 3 2 2 3 2 3 3 3" xfId="26079"/>
    <cellStyle name="Normal 2 3 6 2 2 3 2 3 3 3" xfId="26080"/>
    <cellStyle name="Normal 2 3 2 2 2 3 2 3 3 3" xfId="26081"/>
    <cellStyle name="Normal 2 3 4 2 2 3 2 3 3 3" xfId="26082"/>
    <cellStyle name="Normal 2 3 5 2 2 3 2 3 3 3" xfId="26083"/>
    <cellStyle name="Normal 2 4 2 2 2 3 2 3 3 3" xfId="26084"/>
    <cellStyle name="Normal 2 5 2 2 3 2 3 3 3" xfId="26085"/>
    <cellStyle name="Normal 28 3 2 2 3 2 3 3 3" xfId="26086"/>
    <cellStyle name="Normal 3 2 2 2 2 3 2 3 3 3" xfId="26087"/>
    <cellStyle name="Normal 3 3 2 2 3 2 3 3 3" xfId="26088"/>
    <cellStyle name="Normal 30 3 2 2 3 2 3 3 3" xfId="26089"/>
    <cellStyle name="Normal 4 2 2 2 3 2 3 3 3" xfId="26090"/>
    <cellStyle name="Normal 40 2 2 2 3 2 3 3 3" xfId="26091"/>
    <cellStyle name="Normal 41 2 2 2 3 2 3 3 3" xfId="26092"/>
    <cellStyle name="Normal 42 2 2 2 3 2 3 3 3" xfId="26093"/>
    <cellStyle name="Normal 43 2 2 2 3 2 3 3 3" xfId="26094"/>
    <cellStyle name="Normal 44 2 2 2 3 2 3 3 3" xfId="26095"/>
    <cellStyle name="Normal 45 2 2 2 3 2 3 3 3" xfId="26096"/>
    <cellStyle name="Normal 46 2 2 2 3 2 3 3 3" xfId="26097"/>
    <cellStyle name="Normal 47 2 2 2 3 2 3 3 3" xfId="26098"/>
    <cellStyle name="Normal 51 2 2 3 2 3 3 3" xfId="26099"/>
    <cellStyle name="Normal 52 2 2 3 2 3 3 3" xfId="26100"/>
    <cellStyle name="Normal 53 2 2 3 2 3 3 3" xfId="26101"/>
    <cellStyle name="Normal 55 2 2 3 2 3 3 3" xfId="26102"/>
    <cellStyle name="Normal 56 2 2 3 2 3 3 3" xfId="26103"/>
    <cellStyle name="Normal 57 2 2 3 2 3 3 3" xfId="26104"/>
    <cellStyle name="Normal 6 2 3 2 2 3 2 3 3 3" xfId="26105"/>
    <cellStyle name="Normal 6 3 2 2 3 2 3 3 3" xfId="26106"/>
    <cellStyle name="Normal 60 2 2 3 2 3 3 3" xfId="26107"/>
    <cellStyle name="Normal 64 2 2 3 2 3 3 3" xfId="26108"/>
    <cellStyle name="Normal 65 2 2 3 2 3 3 3" xfId="26109"/>
    <cellStyle name="Normal 66 2 2 3 2 3 3 3" xfId="26110"/>
    <cellStyle name="Normal 67 2 2 3 2 3 3 3" xfId="26111"/>
    <cellStyle name="Normal 7 6 2 2 3 2 3 3 3" xfId="26112"/>
    <cellStyle name="Normal 71 2 2 3 2 3 3 3" xfId="26113"/>
    <cellStyle name="Normal 72 2 2 3 2 3 3 3" xfId="26114"/>
    <cellStyle name="Normal 73 2 2 3 2 3 3 3" xfId="26115"/>
    <cellStyle name="Normal 74 2 2 3 2 3 3 3" xfId="26116"/>
    <cellStyle name="Normal 76 2 2 3 2 3 3 3" xfId="26117"/>
    <cellStyle name="Normal 8 3 2 2 3 2 3 3 3" xfId="26118"/>
    <cellStyle name="Normal 81 2 2 3 2 3 3 3" xfId="26119"/>
    <cellStyle name="Normal 78 4 2 2 3 3 3" xfId="26120"/>
    <cellStyle name="Normal 5 3 4 2 2 3 3 3" xfId="26121"/>
    <cellStyle name="Normal 80 4 2 2 3 3 3" xfId="26122"/>
    <cellStyle name="Normal 79 4 2 2 3 3 3" xfId="26123"/>
    <cellStyle name="Normal 6 8 4 2 2 3 3 3" xfId="26124"/>
    <cellStyle name="Normal 5 2 4 2 2 3 3 3" xfId="26125"/>
    <cellStyle name="Normal 6 2 9 2 2 3 3 3" xfId="26126"/>
    <cellStyle name="Comma 2 2 3 4 2 2 3 3 3" xfId="26127"/>
    <cellStyle name="Comma 2 3 6 4 2 2 3 3 3" xfId="26128"/>
    <cellStyle name="Normal 18 2 4 2 2 3 3 3" xfId="26129"/>
    <cellStyle name="Normal 19 2 4 2 2 3 3 3" xfId="26130"/>
    <cellStyle name="Normal 2 2 3 4 2 2 3 3 3" xfId="26131"/>
    <cellStyle name="Normal 2 3 6 4 2 2 3 3 3" xfId="26132"/>
    <cellStyle name="Normal 2 3 2 4 2 2 3 3 3" xfId="26133"/>
    <cellStyle name="Normal 2 3 4 4 2 2 3 3 3" xfId="26134"/>
    <cellStyle name="Normal 2 3 5 4 2 2 3 3 3" xfId="26135"/>
    <cellStyle name="Normal 2 4 2 4 2 2 3 3 3" xfId="26136"/>
    <cellStyle name="Normal 2 5 4 2 2 3 3 3" xfId="26137"/>
    <cellStyle name="Normal 28 3 4 2 2 3 3 3" xfId="26138"/>
    <cellStyle name="Normal 3 2 2 4 2 2 3 3 3" xfId="26139"/>
    <cellStyle name="Normal 3 3 4 2 2 3 3 3" xfId="26140"/>
    <cellStyle name="Normal 30 3 4 2 2 3 3 3" xfId="26141"/>
    <cellStyle name="Normal 4 2 4 2 2 3 3 3" xfId="26142"/>
    <cellStyle name="Normal 40 2 4 2 2 3 3 3" xfId="26143"/>
    <cellStyle name="Normal 41 2 4 2 2 3 3 3" xfId="26144"/>
    <cellStyle name="Normal 42 2 4 2 2 3 3 3" xfId="26145"/>
    <cellStyle name="Normal 43 2 4 2 2 3 3 3" xfId="26146"/>
    <cellStyle name="Normal 44 2 4 2 2 3 3 3" xfId="26147"/>
    <cellStyle name="Normal 45 2 4 2 2 3 3 3" xfId="26148"/>
    <cellStyle name="Normal 46 2 4 2 2 3 3 3" xfId="26149"/>
    <cellStyle name="Normal 47 2 4 2 2 3 3 3" xfId="26150"/>
    <cellStyle name="Normal 51 4 2 2 3 3 3" xfId="26151"/>
    <cellStyle name="Normal 52 4 2 2 3 3 3" xfId="26152"/>
    <cellStyle name="Normal 53 4 2 2 3 3 3" xfId="26153"/>
    <cellStyle name="Normal 55 4 2 2 3 3 3" xfId="26154"/>
    <cellStyle name="Normal 56 4 2 2 3 3 3" xfId="26155"/>
    <cellStyle name="Normal 57 4 2 2 3 3 3" xfId="26156"/>
    <cellStyle name="Normal 6 2 3 4 2 2 3 3 3" xfId="26157"/>
    <cellStyle name="Normal 6 3 4 2 2 3 3 3" xfId="26158"/>
    <cellStyle name="Normal 60 4 2 2 3 3 3" xfId="26159"/>
    <cellStyle name="Normal 64 4 2 2 3 3 3" xfId="26160"/>
    <cellStyle name="Normal 65 4 2 2 3 3 3" xfId="26161"/>
    <cellStyle name="Normal 66 4 2 2 3 3 3" xfId="26162"/>
    <cellStyle name="Normal 67 4 2 2 3 3 3" xfId="26163"/>
    <cellStyle name="Normal 7 6 4 2 2 3 3 3" xfId="26164"/>
    <cellStyle name="Normal 71 4 2 2 3 3 3" xfId="26165"/>
    <cellStyle name="Normal 72 4 2 2 3 3 3" xfId="26166"/>
    <cellStyle name="Normal 73 4 2 2 3 3 3" xfId="26167"/>
    <cellStyle name="Normal 74 4 2 2 3 3 3" xfId="26168"/>
    <cellStyle name="Normal 76 4 2 2 3 3 3" xfId="26169"/>
    <cellStyle name="Normal 8 3 4 2 2 3 3 3" xfId="26170"/>
    <cellStyle name="Normal 81 4 2 2 3 3 3" xfId="26171"/>
    <cellStyle name="Normal 78 2 3 2 2 3 3 3" xfId="26172"/>
    <cellStyle name="Normal 5 3 2 3 2 2 3 3 3" xfId="26173"/>
    <cellStyle name="Normal 80 2 3 2 2 3 3 3" xfId="26174"/>
    <cellStyle name="Normal 79 2 3 2 2 3 3 3" xfId="26175"/>
    <cellStyle name="Normal 6 8 2 3 2 2 3 3 3" xfId="26176"/>
    <cellStyle name="Normal 5 2 2 3 2 2 3 3 3" xfId="26177"/>
    <cellStyle name="Normal 6 2 7 3 2 2 3 3 3" xfId="26178"/>
    <cellStyle name="Comma 2 2 3 2 3 2 2 3 3 3" xfId="26179"/>
    <cellStyle name="Comma 2 3 6 2 3 2 2 3 3 3" xfId="26180"/>
    <cellStyle name="Normal 18 2 2 3 2 2 3 3 3" xfId="26181"/>
    <cellStyle name="Normal 19 2 2 3 2 2 3 3 3" xfId="26182"/>
    <cellStyle name="Normal 2 2 3 2 3 2 2 3 3 3" xfId="26183"/>
    <cellStyle name="Normal 2 3 6 2 3 2 2 3 3 3" xfId="26184"/>
    <cellStyle name="Normal 2 3 2 2 3 2 2 3 3 3" xfId="26185"/>
    <cellStyle name="Normal 2 3 4 2 3 2 2 3 3 3" xfId="26186"/>
    <cellStyle name="Normal 2 3 5 2 3 2 2 3 3 3" xfId="26187"/>
    <cellStyle name="Normal 2 4 2 2 3 2 2 3 3 3" xfId="26188"/>
    <cellStyle name="Normal 2 5 2 3 2 2 3 3 3" xfId="26189"/>
    <cellStyle name="Normal 28 3 2 3 2 2 3 3 3" xfId="26190"/>
    <cellStyle name="Normal 3 2 2 2 3 2 2 3 3 3" xfId="26191"/>
    <cellStyle name="Normal 3 3 2 3 2 2 3 3 3" xfId="26192"/>
    <cellStyle name="Normal 30 3 2 3 2 2 3 3 3" xfId="26193"/>
    <cellStyle name="Normal 4 2 2 3 2 2 3 3 3" xfId="26194"/>
    <cellStyle name="Normal 40 2 2 3 2 2 3 3 3" xfId="26195"/>
    <cellStyle name="Normal 41 2 2 3 2 2 3 3 3" xfId="26196"/>
    <cellStyle name="Normal 42 2 2 3 2 2 3 3 3" xfId="26197"/>
    <cellStyle name="Normal 43 2 2 3 2 2 3 3 3" xfId="26198"/>
    <cellStyle name="Normal 44 2 2 3 2 2 3 3 3" xfId="26199"/>
    <cellStyle name="Normal 45 2 2 3 2 2 3 3 3" xfId="26200"/>
    <cellStyle name="Normal 46 2 2 3 2 2 3 3 3" xfId="26201"/>
    <cellStyle name="Normal 47 2 2 3 2 2 3 3 3" xfId="26202"/>
    <cellStyle name="Normal 51 2 3 2 2 3 3 3" xfId="26203"/>
    <cellStyle name="Normal 52 2 3 2 2 3 3 3" xfId="26204"/>
    <cellStyle name="Normal 53 2 3 2 2 3 3 3" xfId="26205"/>
    <cellStyle name="Normal 55 2 3 2 2 3 3 3" xfId="26206"/>
    <cellStyle name="Normal 56 2 3 2 2 3 3 3" xfId="26207"/>
    <cellStyle name="Normal 57 2 3 2 2 3 3 3" xfId="26208"/>
    <cellStyle name="Normal 6 2 3 2 3 2 2 3 3 3" xfId="26209"/>
    <cellStyle name="Normal 6 3 2 3 2 2 3 3 3" xfId="26210"/>
    <cellStyle name="Normal 60 2 3 2 2 3 3 3" xfId="26211"/>
    <cellStyle name="Normal 64 2 3 2 2 3 3 3" xfId="26212"/>
    <cellStyle name="Normal 65 2 3 2 2 3 3 3" xfId="26213"/>
    <cellStyle name="Normal 66 2 3 2 2 3 3 3" xfId="26214"/>
    <cellStyle name="Normal 67 2 3 2 2 3 3 3" xfId="26215"/>
    <cellStyle name="Normal 7 6 2 3 2 2 3 3 3" xfId="26216"/>
    <cellStyle name="Normal 71 2 3 2 2 3 3 3" xfId="26217"/>
    <cellStyle name="Normal 72 2 3 2 2 3 3 3" xfId="26218"/>
    <cellStyle name="Normal 73 2 3 2 2 3 3 3" xfId="26219"/>
    <cellStyle name="Normal 74 2 3 2 2 3 3 3" xfId="26220"/>
    <cellStyle name="Normal 76 2 3 2 2 3 3 3" xfId="26221"/>
    <cellStyle name="Normal 8 3 2 3 2 2 3 3 3" xfId="26222"/>
    <cellStyle name="Normal 81 2 3 2 2 3 3 3" xfId="26223"/>
    <cellStyle name="Normal 78 3 2 2 2 3 3 3" xfId="26224"/>
    <cellStyle name="Normal 5 3 3 2 2 2 3 3 3" xfId="26225"/>
    <cellStyle name="Normal 80 3 2 2 2 3 3 3" xfId="26226"/>
    <cellStyle name="Normal 79 3 2 2 2 3 3 3" xfId="26227"/>
    <cellStyle name="Normal 6 8 3 2 2 2 3 3 3" xfId="26228"/>
    <cellStyle name="Normal 5 2 3 2 2 2 3 3 3" xfId="26229"/>
    <cellStyle name="Normal 6 2 8 2 2 2 3 3 3" xfId="26230"/>
    <cellStyle name="Comma 2 2 3 3 2 2 2 3 3 3" xfId="26231"/>
    <cellStyle name="Comma 2 3 6 3 2 2 2 3 3 3" xfId="26232"/>
    <cellStyle name="Normal 18 2 3 2 2 2 3 3 3" xfId="26233"/>
    <cellStyle name="Normal 19 2 3 2 2 2 3 3 3" xfId="26234"/>
    <cellStyle name="Normal 2 2 3 3 2 2 2 3 3 3" xfId="26235"/>
    <cellStyle name="Normal 2 3 6 3 2 2 2 3 3 3" xfId="26236"/>
    <cellStyle name="Normal 2 3 2 3 2 2 2 3 3 3" xfId="26237"/>
    <cellStyle name="Normal 2 3 4 3 2 2 2 3 3 3" xfId="26238"/>
    <cellStyle name="Normal 2 3 5 3 2 2 2 3 3 3" xfId="26239"/>
    <cellStyle name="Normal 2 4 2 3 2 2 2 3 3 3" xfId="26240"/>
    <cellStyle name="Normal 2 5 3 2 2 2 3 3 3" xfId="26241"/>
    <cellStyle name="Normal 28 3 3 2 2 2 3 3 3" xfId="26242"/>
    <cellStyle name="Normal 3 2 2 3 2 2 2 3 3 3" xfId="26243"/>
    <cellStyle name="Normal 3 3 3 2 2 2 3 3 3" xfId="26244"/>
    <cellStyle name="Normal 30 3 3 2 2 2 3 3 3" xfId="26245"/>
    <cellStyle name="Normal 4 2 3 2 2 2 3 3 3" xfId="26246"/>
    <cellStyle name="Normal 40 2 3 2 2 2 3 3 3" xfId="26247"/>
    <cellStyle name="Normal 41 2 3 2 2 2 3 3 3" xfId="26248"/>
    <cellStyle name="Normal 42 2 3 2 2 2 3 3 3" xfId="26249"/>
    <cellStyle name="Normal 43 2 3 2 2 2 3 3 3" xfId="26250"/>
    <cellStyle name="Normal 44 2 3 2 2 2 3 3 3" xfId="26251"/>
    <cellStyle name="Normal 45 2 3 2 2 2 3 3 3" xfId="26252"/>
    <cellStyle name="Normal 46 2 3 2 2 2 3 3 3" xfId="26253"/>
    <cellStyle name="Normal 47 2 3 2 2 2 3 3 3" xfId="26254"/>
    <cellStyle name="Normal 51 3 2 2 2 3 3 3" xfId="26255"/>
    <cellStyle name="Normal 52 3 2 2 2 3 3 3" xfId="26256"/>
    <cellStyle name="Normal 53 3 2 2 2 3 3 3" xfId="26257"/>
    <cellStyle name="Normal 55 3 2 2 2 3 3 3" xfId="26258"/>
    <cellStyle name="Normal 56 3 2 2 2 3 3 3" xfId="26259"/>
    <cellStyle name="Normal 57 3 2 2 2 3 3 3" xfId="26260"/>
    <cellStyle name="Normal 6 2 3 3 2 2 2 3 3 3" xfId="26261"/>
    <cellStyle name="Normal 6 3 3 2 2 2 3 3 3" xfId="26262"/>
    <cellStyle name="Normal 60 3 2 2 2 3 3 3" xfId="26263"/>
    <cellStyle name="Normal 64 3 2 2 2 3 3 3" xfId="26264"/>
    <cellStyle name="Normal 65 3 2 2 2 3 3 3" xfId="26265"/>
    <cellStyle name="Normal 66 3 2 2 2 3 3 3" xfId="26266"/>
    <cellStyle name="Normal 67 3 2 2 2 3 3 3" xfId="26267"/>
    <cellStyle name="Normal 7 6 3 2 2 2 3 3 3" xfId="26268"/>
    <cellStyle name="Normal 71 3 2 2 2 3 3 3" xfId="26269"/>
    <cellStyle name="Normal 72 3 2 2 2 3 3 3" xfId="26270"/>
    <cellStyle name="Normal 73 3 2 2 2 3 3 3" xfId="26271"/>
    <cellStyle name="Normal 74 3 2 2 2 3 3 3" xfId="26272"/>
    <cellStyle name="Normal 76 3 2 2 2 3 3 3" xfId="26273"/>
    <cellStyle name="Normal 8 3 3 2 2 2 3 3 3" xfId="26274"/>
    <cellStyle name="Normal 81 3 2 2 2 3 3 3" xfId="26275"/>
    <cellStyle name="Normal 78 2 2 2 2 2 3 3 3" xfId="26276"/>
    <cellStyle name="Normal 5 3 2 2 2 2 2 3 3 3" xfId="26277"/>
    <cellStyle name="Normal 80 2 2 2 2 2 3 3 3" xfId="26278"/>
    <cellStyle name="Normal 79 2 2 2 2 2 3 3 3" xfId="26279"/>
    <cellStyle name="Normal 6 8 2 2 2 2 2 3 3 3" xfId="26280"/>
    <cellStyle name="Normal 5 2 2 2 2 2 2 3 3 3" xfId="26281"/>
    <cellStyle name="Normal 6 2 7 2 2 2 2 3 3 3" xfId="26282"/>
    <cellStyle name="Comma 2 2 3 2 2 2 2 2 3 3 3" xfId="26283"/>
    <cellStyle name="Comma 2 3 6 2 2 2 2 2 3 3 3" xfId="26284"/>
    <cellStyle name="Normal 18 2 2 2 2 2 2 3 3 3" xfId="26285"/>
    <cellStyle name="Normal 19 2 2 2 2 2 2 3 3 3" xfId="26286"/>
    <cellStyle name="Normal 2 2 3 2 2 2 2 2 3 3 3" xfId="26287"/>
    <cellStyle name="Normal 2 3 6 2 2 2 2 2 3 3 3" xfId="26288"/>
    <cellStyle name="Normal 2 3 2 2 2 2 2 2 3 3 3" xfId="26289"/>
    <cellStyle name="Normal 2 3 4 2 2 2 2 2 3 3 3" xfId="26290"/>
    <cellStyle name="Normal 2 3 5 2 2 2 2 2 3 3 3" xfId="26291"/>
    <cellStyle name="Normal 2 4 2 2 2 2 2 2 3 3 3" xfId="26292"/>
    <cellStyle name="Normal 2 5 2 2 2 2 2 3 3 3" xfId="26293"/>
    <cellStyle name="Normal 28 3 2 2 2 2 2 3 3 3" xfId="26294"/>
    <cellStyle name="Normal 3 2 2 2 2 2 2 2 3 3 3" xfId="26295"/>
    <cellStyle name="Normal 3 3 2 2 2 2 2 3 3 3" xfId="26296"/>
    <cellStyle name="Normal 30 3 2 2 2 2 2 3 3 3" xfId="26297"/>
    <cellStyle name="Normal 4 2 2 2 2 2 2 3 3 3" xfId="26298"/>
    <cellStyle name="Normal 40 2 2 2 2 2 2 3 3 3" xfId="26299"/>
    <cellStyle name="Normal 41 2 2 2 2 2 2 3 3 3" xfId="26300"/>
    <cellStyle name="Normal 42 2 2 2 2 2 2 3 3 3" xfId="26301"/>
    <cellStyle name="Normal 43 2 2 2 2 2 2 3 3 3" xfId="26302"/>
    <cellStyle name="Normal 44 2 2 2 2 2 2 3 3 3" xfId="26303"/>
    <cellStyle name="Normal 45 2 2 2 2 2 2 3 3 3" xfId="26304"/>
    <cellStyle name="Normal 46 2 2 2 2 2 2 3 3 3" xfId="26305"/>
    <cellStyle name="Normal 47 2 2 2 2 2 2 3 3 3" xfId="26306"/>
    <cellStyle name="Normal 51 2 2 2 2 2 3 3 3" xfId="26307"/>
    <cellStyle name="Normal 52 2 2 2 2 2 3 3 3" xfId="26308"/>
    <cellStyle name="Normal 53 2 2 2 2 2 3 3 3" xfId="26309"/>
    <cellStyle name="Normal 55 2 2 2 2 2 3 3 3" xfId="26310"/>
    <cellStyle name="Normal 56 2 2 2 2 2 3 3 3" xfId="26311"/>
    <cellStyle name="Normal 57 2 2 2 2 2 3 3 3" xfId="26312"/>
    <cellStyle name="Normal 6 2 3 2 2 2 2 2 3 3 3" xfId="26313"/>
    <cellStyle name="Normal 6 3 2 2 2 2 2 3 3 3" xfId="26314"/>
    <cellStyle name="Normal 60 2 2 2 2 2 3 3 3" xfId="26315"/>
    <cellStyle name="Normal 64 2 2 2 2 2 3 3 3" xfId="26316"/>
    <cellStyle name="Normal 65 2 2 2 2 2 3 3 3" xfId="26317"/>
    <cellStyle name="Normal 66 2 2 2 2 2 3 3 3" xfId="26318"/>
    <cellStyle name="Normal 67 2 2 2 2 2 3 3 3" xfId="26319"/>
    <cellStyle name="Normal 7 6 2 2 2 2 2 3 3 3" xfId="26320"/>
    <cellStyle name="Normal 71 2 2 2 2 2 3 3 3" xfId="26321"/>
    <cellStyle name="Normal 72 2 2 2 2 2 3 3 3" xfId="26322"/>
    <cellStyle name="Normal 73 2 2 2 2 2 3 3 3" xfId="26323"/>
    <cellStyle name="Normal 74 2 2 2 2 2 3 3 3" xfId="26324"/>
    <cellStyle name="Normal 76 2 2 2 2 2 3 3 3" xfId="26325"/>
    <cellStyle name="Normal 8 3 2 2 2 2 2 3 3 3" xfId="26326"/>
    <cellStyle name="Normal 81 2 2 2 2 2 3 3 3" xfId="26327"/>
    <cellStyle name="Normal 6 2 2 2 3 3 3" xfId="26328"/>
    <cellStyle name="Normal 102 3" xfId="26329"/>
    <cellStyle name="Normal 105 3" xfId="26330"/>
    <cellStyle name="Normal 104 3" xfId="26331"/>
    <cellStyle name="Normal 78 9 3" xfId="26332"/>
    <cellStyle name="Normal 103 3" xfId="26333"/>
    <cellStyle name="Normal 5 3 9 3" xfId="26334"/>
    <cellStyle name="Normal 80 9 3" xfId="26335"/>
    <cellStyle name="Normal 79 9 3" xfId="26336"/>
    <cellStyle name="Normal 6 8 9 3" xfId="26337"/>
    <cellStyle name="Normal 5 2 9 3" xfId="26338"/>
    <cellStyle name="Normal 6 2 14 3" xfId="26339"/>
    <cellStyle name="Comma 2 2 3 9 3" xfId="26340"/>
    <cellStyle name="Comma 2 3 6 9 3" xfId="26341"/>
    <cellStyle name="Normal 18 2 9 3" xfId="26342"/>
    <cellStyle name="Normal 19 2 9 3" xfId="26343"/>
    <cellStyle name="Normal 2 2 3 9 3" xfId="26344"/>
    <cellStyle name="Normal 2 3 6 9 3" xfId="26345"/>
    <cellStyle name="Normal 2 3 2 9 3" xfId="26346"/>
    <cellStyle name="Normal 2 3 4 9 3" xfId="26347"/>
    <cellStyle name="Normal 2 3 5 9 3" xfId="26348"/>
    <cellStyle name="Normal 2 4 2 9 3" xfId="26349"/>
    <cellStyle name="Normal 2 5 9 3" xfId="26350"/>
    <cellStyle name="Normal 28 3 9 3" xfId="26351"/>
    <cellStyle name="Normal 3 2 2 9 3" xfId="26352"/>
    <cellStyle name="Normal 3 3 9 3" xfId="26353"/>
    <cellStyle name="Normal 30 3 9 3" xfId="26354"/>
    <cellStyle name="Normal 4 2 9 3" xfId="26355"/>
    <cellStyle name="Normal 40 2 9 3" xfId="26356"/>
    <cellStyle name="Normal 41 2 9 3" xfId="26357"/>
    <cellStyle name="Normal 42 2 9 3" xfId="26358"/>
    <cellStyle name="Normal 43 2 9 3" xfId="26359"/>
    <cellStyle name="Normal 44 2 9 3" xfId="26360"/>
    <cellStyle name="Normal 45 2 9 3" xfId="26361"/>
    <cellStyle name="Normal 46 2 9 3" xfId="26362"/>
    <cellStyle name="Normal 47 2 9 3" xfId="26363"/>
    <cellStyle name="Normal 51 9 3" xfId="26364"/>
    <cellStyle name="Normal 52 9 3" xfId="26365"/>
    <cellStyle name="Normal 53 9 3" xfId="26366"/>
    <cellStyle name="Normal 55 9 3" xfId="26367"/>
    <cellStyle name="Normal 56 9 3" xfId="26368"/>
    <cellStyle name="Normal 57 9 3" xfId="26369"/>
    <cellStyle name="Normal 6 2 3 9 3" xfId="26370"/>
    <cellStyle name="Normal 6 3 9 3" xfId="26371"/>
    <cellStyle name="Normal 60 9 3" xfId="26372"/>
    <cellStyle name="Normal 64 9 3" xfId="26373"/>
    <cellStyle name="Normal 65 9 3" xfId="26374"/>
    <cellStyle name="Normal 66 9 3" xfId="26375"/>
    <cellStyle name="Normal 67 9 3" xfId="26376"/>
    <cellStyle name="Normal 7 6 9 3" xfId="26377"/>
    <cellStyle name="Normal 71 9 3" xfId="26378"/>
    <cellStyle name="Normal 72 9 3" xfId="26379"/>
    <cellStyle name="Normal 73 9 3" xfId="26380"/>
    <cellStyle name="Normal 74 9 3" xfId="26381"/>
    <cellStyle name="Normal 76 9 3" xfId="26382"/>
    <cellStyle name="Normal 8 3 9 3" xfId="26383"/>
    <cellStyle name="Normal 81 9 3" xfId="26384"/>
    <cellStyle name="Normal 78 2 8 3" xfId="26385"/>
    <cellStyle name="Normal 5 3 2 8 3" xfId="26386"/>
    <cellStyle name="Normal 80 2 8 3" xfId="26387"/>
    <cellStyle name="Normal 79 2 8 3" xfId="26388"/>
    <cellStyle name="Normal 6 8 2 8 3" xfId="26389"/>
    <cellStyle name="Normal 5 2 2 8 3" xfId="26390"/>
    <cellStyle name="Normal 6 2 7 8 3" xfId="26391"/>
    <cellStyle name="Comma 2 2 3 2 8 3" xfId="26392"/>
    <cellStyle name="Comma 2 3 6 2 8 3" xfId="26393"/>
    <cellStyle name="Normal 18 2 2 8 3" xfId="26394"/>
    <cellStyle name="Normal 19 2 2 8 3" xfId="26395"/>
    <cellStyle name="Normal 2 2 3 2 8 3" xfId="26396"/>
    <cellStyle name="Normal 2 3 6 2 8 3" xfId="26397"/>
    <cellStyle name="Normal 2 3 2 2 8 3" xfId="26398"/>
    <cellStyle name="Normal 2 3 4 2 8 3" xfId="26399"/>
    <cellStyle name="Normal 2 3 5 2 8 3" xfId="26400"/>
    <cellStyle name="Normal 2 4 2 2 8 3" xfId="26401"/>
    <cellStyle name="Normal 2 5 2 8 3" xfId="26402"/>
    <cellStyle name="Normal 28 3 2 8 3" xfId="26403"/>
    <cellStyle name="Normal 3 2 2 2 8 3" xfId="26404"/>
    <cellStyle name="Normal 3 3 2 8 3" xfId="26405"/>
    <cellStyle name="Normal 30 3 2 8 3" xfId="26406"/>
    <cellStyle name="Normal 4 2 2 8 3" xfId="26407"/>
    <cellStyle name="Normal 40 2 2 8 3" xfId="26408"/>
    <cellStyle name="Normal 41 2 2 8 3" xfId="26409"/>
    <cellStyle name="Normal 42 2 2 8 3" xfId="26410"/>
    <cellStyle name="Normal 43 2 2 8 3" xfId="26411"/>
    <cellStyle name="Normal 44 2 2 8 3" xfId="26412"/>
    <cellStyle name="Normal 45 2 2 8 3" xfId="26413"/>
    <cellStyle name="Normal 46 2 2 8 3" xfId="26414"/>
    <cellStyle name="Normal 47 2 2 8 3" xfId="26415"/>
    <cellStyle name="Normal 51 2 8 3" xfId="26416"/>
    <cellStyle name="Normal 52 2 8 3" xfId="26417"/>
    <cellStyle name="Normal 53 2 8 3" xfId="26418"/>
    <cellStyle name="Normal 55 2 8 3" xfId="26419"/>
    <cellStyle name="Normal 56 2 8 3" xfId="26420"/>
    <cellStyle name="Normal 57 2 8 3" xfId="26421"/>
    <cellStyle name="Normal 6 2 3 2 8 3" xfId="26422"/>
    <cellStyle name="Normal 6 3 2 8 3" xfId="26423"/>
    <cellStyle name="Normal 60 2 8 3" xfId="26424"/>
    <cellStyle name="Normal 64 2 8 3" xfId="26425"/>
    <cellStyle name="Normal 65 2 8 3" xfId="26426"/>
    <cellStyle name="Normal 66 2 8 3" xfId="26427"/>
    <cellStyle name="Normal 67 2 8 3" xfId="26428"/>
    <cellStyle name="Normal 7 6 2 8 3" xfId="26429"/>
    <cellStyle name="Normal 71 2 8 3" xfId="26430"/>
    <cellStyle name="Normal 72 2 8 3" xfId="26431"/>
    <cellStyle name="Normal 73 2 8 3" xfId="26432"/>
    <cellStyle name="Normal 74 2 8 3" xfId="26433"/>
    <cellStyle name="Normal 76 2 8 3" xfId="26434"/>
    <cellStyle name="Normal 8 3 2 8 3" xfId="26435"/>
    <cellStyle name="Normal 81 2 8 3" xfId="26436"/>
    <cellStyle name="Normal 78 3 7 3" xfId="26437"/>
    <cellStyle name="Normal 5 3 3 7 3" xfId="26438"/>
    <cellStyle name="Normal 80 3 7 3" xfId="26439"/>
    <cellStyle name="Normal 79 3 7 3" xfId="26440"/>
    <cellStyle name="Normal 6 8 3 7 3" xfId="26441"/>
    <cellStyle name="Normal 5 2 3 7 3" xfId="26442"/>
    <cellStyle name="Normal 6 2 8 7 3" xfId="26443"/>
    <cellStyle name="Comma 2 2 3 3 7 3" xfId="26444"/>
    <cellStyle name="Comma 2 3 6 3 7 3" xfId="26445"/>
    <cellStyle name="Normal 18 2 3 7 3" xfId="26446"/>
    <cellStyle name="Normal 19 2 3 7 3" xfId="26447"/>
    <cellStyle name="Normal 2 2 3 3 7 3" xfId="26448"/>
    <cellStyle name="Normal 2 3 6 3 7 3" xfId="26449"/>
    <cellStyle name="Normal 2 3 2 3 7 3" xfId="26450"/>
    <cellStyle name="Normal 2 3 4 3 7 3" xfId="26451"/>
    <cellStyle name="Normal 2 3 5 3 7 3" xfId="26452"/>
    <cellStyle name="Normal 2 4 2 3 7 3" xfId="26453"/>
    <cellStyle name="Normal 2 5 3 7 3" xfId="26454"/>
    <cellStyle name="Normal 28 3 3 7 3" xfId="26455"/>
    <cellStyle name="Normal 3 2 2 3 7 3" xfId="26456"/>
    <cellStyle name="Normal 3 3 3 7 3" xfId="26457"/>
    <cellStyle name="Normal 30 3 3 7 3" xfId="26458"/>
    <cellStyle name="Normal 4 2 3 7 3" xfId="26459"/>
    <cellStyle name="Normal 40 2 3 7 3" xfId="26460"/>
    <cellStyle name="Normal 41 2 3 7 3" xfId="26461"/>
    <cellStyle name="Normal 42 2 3 7 3" xfId="26462"/>
    <cellStyle name="Normal 43 2 3 7 3" xfId="26463"/>
    <cellStyle name="Normal 44 2 3 7 3" xfId="26464"/>
    <cellStyle name="Normal 45 2 3 7 3" xfId="26465"/>
    <cellStyle name="Normal 46 2 3 7 3" xfId="26466"/>
    <cellStyle name="Normal 47 2 3 7 3" xfId="26467"/>
    <cellStyle name="Normal 51 3 7 3" xfId="26468"/>
    <cellStyle name="Normal 52 3 7 3" xfId="26469"/>
    <cellStyle name="Normal 53 3 7 3" xfId="26470"/>
    <cellStyle name="Normal 55 3 7 3" xfId="26471"/>
    <cellStyle name="Normal 56 3 7 3" xfId="26472"/>
    <cellStyle name="Normal 57 3 7 3" xfId="26473"/>
    <cellStyle name="Normal 6 2 3 3 7 3" xfId="26474"/>
    <cellStyle name="Normal 6 3 3 7 3" xfId="26475"/>
    <cellStyle name="Normal 60 3 7 3" xfId="26476"/>
    <cellStyle name="Normal 64 3 7 3" xfId="26477"/>
    <cellStyle name="Normal 65 3 7 3" xfId="26478"/>
    <cellStyle name="Normal 66 3 7 3" xfId="26479"/>
    <cellStyle name="Normal 67 3 7 3" xfId="26480"/>
    <cellStyle name="Normal 7 6 3 7 3" xfId="26481"/>
    <cellStyle name="Normal 71 3 7 3" xfId="26482"/>
    <cellStyle name="Normal 72 3 7 3" xfId="26483"/>
    <cellStyle name="Normal 73 3 7 3" xfId="26484"/>
    <cellStyle name="Normal 74 3 7 3" xfId="26485"/>
    <cellStyle name="Normal 76 3 7 3" xfId="26486"/>
    <cellStyle name="Normal 8 3 3 7 3" xfId="26487"/>
    <cellStyle name="Normal 81 3 7 3" xfId="26488"/>
    <cellStyle name="Normal 78 2 2 7 3" xfId="26489"/>
    <cellStyle name="Normal 5 3 2 2 7 3" xfId="26490"/>
    <cellStyle name="Normal 80 2 2 7 3" xfId="26491"/>
    <cellStyle name="Normal 79 2 2 7 3" xfId="26492"/>
    <cellStyle name="Normal 6 8 2 2 7 3" xfId="26493"/>
    <cellStyle name="Normal 5 2 2 2 7 3" xfId="26494"/>
    <cellStyle name="Normal 6 2 7 2 7 3" xfId="26495"/>
    <cellStyle name="Comma 2 2 3 2 2 7 3" xfId="26496"/>
    <cellStyle name="Comma 2 3 6 2 2 7 3" xfId="26497"/>
    <cellStyle name="Normal 18 2 2 2 7 3" xfId="26498"/>
    <cellStyle name="Normal 19 2 2 2 7 3" xfId="26499"/>
    <cellStyle name="Normal 2 2 3 2 2 7 3" xfId="26500"/>
    <cellStyle name="Normal 2 3 6 2 2 7 3" xfId="26501"/>
    <cellStyle name="Normal 2 3 2 2 2 7 3" xfId="26502"/>
    <cellStyle name="Normal 2 3 4 2 2 7 3" xfId="26503"/>
    <cellStyle name="Normal 2 3 5 2 2 7 3" xfId="26504"/>
    <cellStyle name="Normal 2 4 2 2 2 7 3" xfId="26505"/>
    <cellStyle name="Normal 2 5 2 2 7 3" xfId="26506"/>
    <cellStyle name="Normal 28 3 2 2 7 3" xfId="26507"/>
    <cellStyle name="Normal 3 2 2 2 2 7 3" xfId="26508"/>
    <cellStyle name="Normal 3 3 2 2 7 3" xfId="26509"/>
    <cellStyle name="Normal 30 3 2 2 7 3" xfId="26510"/>
    <cellStyle name="Normal 4 2 2 2 7 3" xfId="26511"/>
    <cellStyle name="Normal 40 2 2 2 7 3" xfId="26512"/>
    <cellStyle name="Normal 41 2 2 2 7 3" xfId="26513"/>
    <cellStyle name="Normal 42 2 2 2 7 3" xfId="26514"/>
    <cellStyle name="Normal 43 2 2 2 7 3" xfId="26515"/>
    <cellStyle name="Normal 44 2 2 2 7 3" xfId="26516"/>
    <cellStyle name="Normal 45 2 2 2 7 3" xfId="26517"/>
    <cellStyle name="Normal 46 2 2 2 7 3" xfId="26518"/>
    <cellStyle name="Normal 47 2 2 2 7 3" xfId="26519"/>
    <cellStyle name="Normal 51 2 2 7 3" xfId="26520"/>
    <cellStyle name="Normal 52 2 2 7 3" xfId="26521"/>
    <cellStyle name="Normal 53 2 2 7 3" xfId="26522"/>
    <cellStyle name="Normal 55 2 2 7 3" xfId="26523"/>
    <cellStyle name="Normal 56 2 2 7 3" xfId="26524"/>
    <cellStyle name="Normal 57 2 2 7 3" xfId="26525"/>
    <cellStyle name="Normal 6 2 3 2 2 7 3" xfId="26526"/>
    <cellStyle name="Normal 6 3 2 2 7 3" xfId="26527"/>
    <cellStyle name="Normal 60 2 2 7 3" xfId="26528"/>
    <cellStyle name="Normal 64 2 2 7 3" xfId="26529"/>
    <cellStyle name="Normal 65 2 2 7 3" xfId="26530"/>
    <cellStyle name="Normal 66 2 2 7 3" xfId="26531"/>
    <cellStyle name="Normal 67 2 2 7 3" xfId="26532"/>
    <cellStyle name="Normal 7 6 2 2 7 3" xfId="26533"/>
    <cellStyle name="Normal 71 2 2 7 3" xfId="26534"/>
    <cellStyle name="Normal 72 2 2 7 3" xfId="26535"/>
    <cellStyle name="Normal 73 2 2 7 3" xfId="26536"/>
    <cellStyle name="Normal 74 2 2 7 3" xfId="26537"/>
    <cellStyle name="Normal 76 2 2 7 3" xfId="26538"/>
    <cellStyle name="Normal 8 3 2 2 7 3" xfId="26539"/>
    <cellStyle name="Normal 81 2 2 7 3" xfId="26540"/>
    <cellStyle name="Normal 78 4 6 3" xfId="26541"/>
    <cellStyle name="Normal 5 3 4 6 3" xfId="26542"/>
    <cellStyle name="Normal 80 4 6 3" xfId="26543"/>
    <cellStyle name="Normal 79 4 6 3" xfId="26544"/>
    <cellStyle name="Normal 6 8 4 6 3" xfId="26545"/>
    <cellStyle name="Normal 5 2 4 6 3" xfId="26546"/>
    <cellStyle name="Normal 6 2 9 6 3" xfId="26547"/>
    <cellStyle name="Comma 2 2 3 4 6 3" xfId="26548"/>
    <cellStyle name="Comma 2 3 6 4 6 3" xfId="26549"/>
    <cellStyle name="Normal 18 2 4 6 3" xfId="26550"/>
    <cellStyle name="Normal 19 2 4 6 3" xfId="26551"/>
    <cellStyle name="Normal 2 2 3 4 6 3" xfId="26552"/>
    <cellStyle name="Normal 2 3 6 4 6 3" xfId="26553"/>
    <cellStyle name="Normal 2 3 2 4 6 3" xfId="26554"/>
    <cellStyle name="Normal 2 3 4 4 6 3" xfId="26555"/>
    <cellStyle name="Normal 2 3 5 4 6 3" xfId="26556"/>
    <cellStyle name="Normal 2 4 2 4 6 3" xfId="26557"/>
    <cellStyle name="Normal 2 5 4 6 3" xfId="26558"/>
    <cellStyle name="Normal 28 3 4 6 3" xfId="26559"/>
    <cellStyle name="Normal 3 2 2 4 6 3" xfId="26560"/>
    <cellStyle name="Normal 3 3 4 6 3" xfId="26561"/>
    <cellStyle name="Normal 30 3 4 6 3" xfId="26562"/>
    <cellStyle name="Normal 4 2 4 6 3" xfId="26563"/>
    <cellStyle name="Normal 40 2 4 6 3" xfId="26564"/>
    <cellStyle name="Normal 41 2 4 6 3" xfId="26565"/>
    <cellStyle name="Normal 42 2 4 6 3" xfId="26566"/>
    <cellStyle name="Normal 43 2 4 6 3" xfId="26567"/>
    <cellStyle name="Normal 44 2 4 6 3" xfId="26568"/>
    <cellStyle name="Normal 45 2 4 6 3" xfId="26569"/>
    <cellStyle name="Normal 46 2 4 6 3" xfId="26570"/>
    <cellStyle name="Normal 47 2 4 6 3" xfId="26571"/>
    <cellStyle name="Normal 51 4 6 3" xfId="26572"/>
    <cellStyle name="Normal 52 4 6 3" xfId="26573"/>
    <cellStyle name="Normal 53 4 6 3" xfId="26574"/>
    <cellStyle name="Normal 55 4 6 3" xfId="26575"/>
    <cellStyle name="Normal 56 4 6 3" xfId="26576"/>
    <cellStyle name="Normal 57 4 6 3" xfId="26577"/>
    <cellStyle name="Normal 6 2 3 4 6 3" xfId="26578"/>
    <cellStyle name="Normal 6 3 4 6 3" xfId="26579"/>
    <cellStyle name="Normal 60 4 6 3" xfId="26580"/>
    <cellStyle name="Normal 64 4 6 3" xfId="26581"/>
    <cellStyle name="Normal 65 4 6 3" xfId="26582"/>
    <cellStyle name="Normal 66 4 6 3" xfId="26583"/>
    <cellStyle name="Normal 67 4 6 3" xfId="26584"/>
    <cellStyle name="Normal 7 6 4 6 3" xfId="26585"/>
    <cellStyle name="Normal 71 4 6 3" xfId="26586"/>
    <cellStyle name="Normal 72 4 6 3" xfId="26587"/>
    <cellStyle name="Normal 73 4 6 3" xfId="26588"/>
    <cellStyle name="Normal 74 4 6 3" xfId="26589"/>
    <cellStyle name="Normal 76 4 6 3" xfId="26590"/>
    <cellStyle name="Normal 8 3 4 6 3" xfId="26591"/>
    <cellStyle name="Normal 81 4 6 3" xfId="26592"/>
    <cellStyle name="Normal 78 2 3 6 3" xfId="26593"/>
    <cellStyle name="Normal 5 3 2 3 6 3" xfId="26594"/>
    <cellStyle name="Normal 80 2 3 6 3" xfId="26595"/>
    <cellStyle name="Normal 79 2 3 6 3" xfId="26596"/>
    <cellStyle name="Normal 6 8 2 3 6 3" xfId="26597"/>
    <cellStyle name="Normal 5 2 2 3 6 3" xfId="26598"/>
    <cellStyle name="Normal 6 2 7 3 6 3" xfId="26599"/>
    <cellStyle name="Comma 2 2 3 2 3 6 3" xfId="26600"/>
    <cellStyle name="Comma 2 3 6 2 3 6 3" xfId="26601"/>
    <cellStyle name="Normal 18 2 2 3 6 3" xfId="26602"/>
    <cellStyle name="Normal 19 2 2 3 6 3" xfId="26603"/>
    <cellStyle name="Normal 2 2 3 2 3 6 3" xfId="26604"/>
    <cellStyle name="Normal 2 3 6 2 3 6 3" xfId="26605"/>
    <cellStyle name="Normal 2 3 2 2 3 6 3" xfId="26606"/>
    <cellStyle name="Normal 2 3 4 2 3 6 3" xfId="26607"/>
    <cellStyle name="Normal 2 3 5 2 3 6 3" xfId="26608"/>
    <cellStyle name="Normal 2 4 2 2 3 6 3" xfId="26609"/>
    <cellStyle name="Normal 2 5 2 3 6 3" xfId="26610"/>
    <cellStyle name="Normal 28 3 2 3 6 3" xfId="26611"/>
    <cellStyle name="Normal 3 2 2 2 3 6 3" xfId="26612"/>
    <cellStyle name="Normal 3 3 2 3 6 3" xfId="26613"/>
    <cellStyle name="Normal 30 3 2 3 6 3" xfId="26614"/>
    <cellStyle name="Normal 4 2 2 3 6 3" xfId="26615"/>
    <cellStyle name="Normal 40 2 2 3 6 3" xfId="26616"/>
    <cellStyle name="Normal 41 2 2 3 6 3" xfId="26617"/>
    <cellStyle name="Normal 42 2 2 3 6 3" xfId="26618"/>
    <cellStyle name="Normal 43 2 2 3 6 3" xfId="26619"/>
    <cellStyle name="Normal 44 2 2 3 6 3" xfId="26620"/>
    <cellStyle name="Normal 45 2 2 3 6 3" xfId="26621"/>
    <cellStyle name="Normal 46 2 2 3 6 3" xfId="26622"/>
    <cellStyle name="Normal 47 2 2 3 6 3" xfId="26623"/>
    <cellStyle name="Normal 51 2 3 6 3" xfId="26624"/>
    <cellStyle name="Normal 52 2 3 6 3" xfId="26625"/>
    <cellStyle name="Normal 53 2 3 6 3" xfId="26626"/>
    <cellStyle name="Normal 55 2 3 6 3" xfId="26627"/>
    <cellStyle name="Normal 56 2 3 6 3" xfId="26628"/>
    <cellStyle name="Normal 57 2 3 6 3" xfId="26629"/>
    <cellStyle name="Normal 6 2 3 2 3 6 3" xfId="26630"/>
    <cellStyle name="Normal 6 3 2 3 6 3" xfId="26631"/>
    <cellStyle name="Normal 60 2 3 6 3" xfId="26632"/>
    <cellStyle name="Normal 64 2 3 6 3" xfId="26633"/>
    <cellStyle name="Normal 65 2 3 6 3" xfId="26634"/>
    <cellStyle name="Normal 66 2 3 6 3" xfId="26635"/>
    <cellStyle name="Normal 67 2 3 6 3" xfId="26636"/>
    <cellStyle name="Normal 7 6 2 3 6 3" xfId="26637"/>
    <cellStyle name="Normal 71 2 3 6 3" xfId="26638"/>
    <cellStyle name="Normal 72 2 3 6 3" xfId="26639"/>
    <cellStyle name="Normal 73 2 3 6 3" xfId="26640"/>
    <cellStyle name="Normal 74 2 3 6 3" xfId="26641"/>
    <cellStyle name="Normal 76 2 3 6 3" xfId="26642"/>
    <cellStyle name="Normal 8 3 2 3 6 3" xfId="26643"/>
    <cellStyle name="Normal 81 2 3 6 3" xfId="26644"/>
    <cellStyle name="Normal 78 3 2 6 3" xfId="26645"/>
    <cellStyle name="Normal 5 3 3 2 6 3" xfId="26646"/>
    <cellStyle name="Normal 80 3 2 6 3" xfId="26647"/>
    <cellStyle name="Normal 79 3 2 6 3" xfId="26648"/>
    <cellStyle name="Normal 6 8 3 2 6 3" xfId="26649"/>
    <cellStyle name="Normal 5 2 3 2 6 3" xfId="26650"/>
    <cellStyle name="Normal 6 2 8 2 6 3" xfId="26651"/>
    <cellStyle name="Comma 2 2 3 3 2 6 3" xfId="26652"/>
    <cellStyle name="Comma 2 3 6 3 2 6 3" xfId="26653"/>
    <cellStyle name="Normal 18 2 3 2 6 3" xfId="26654"/>
    <cellStyle name="Normal 19 2 3 2 6 3" xfId="26655"/>
    <cellStyle name="Normal 2 2 3 3 2 6 3" xfId="26656"/>
    <cellStyle name="Normal 2 3 6 3 2 6 3" xfId="26657"/>
    <cellStyle name="Normal 2 3 2 3 2 6 3" xfId="26658"/>
    <cellStyle name="Normal 2 3 4 3 2 6 3" xfId="26659"/>
    <cellStyle name="Normal 2 3 5 3 2 6 3" xfId="26660"/>
    <cellStyle name="Normal 2 4 2 3 2 6 3" xfId="26661"/>
    <cellStyle name="Normal 2 5 3 2 6 3" xfId="26662"/>
    <cellStyle name="Normal 28 3 3 2 6 3" xfId="26663"/>
    <cellStyle name="Normal 3 2 2 3 2 6 3" xfId="26664"/>
    <cellStyle name="Normal 3 3 3 2 6 3" xfId="26665"/>
    <cellStyle name="Normal 30 3 3 2 6 3" xfId="26666"/>
    <cellStyle name="Normal 4 2 3 2 6 3" xfId="26667"/>
    <cellStyle name="Normal 40 2 3 2 6 3" xfId="26668"/>
    <cellStyle name="Normal 41 2 3 2 6 3" xfId="26669"/>
    <cellStyle name="Normal 42 2 3 2 6 3" xfId="26670"/>
    <cellStyle name="Normal 43 2 3 2 6 3" xfId="26671"/>
    <cellStyle name="Normal 44 2 3 2 6 3" xfId="26672"/>
    <cellStyle name="Normal 45 2 3 2 6 3" xfId="26673"/>
    <cellStyle name="Normal 46 2 3 2 6 3" xfId="26674"/>
    <cellStyle name="Normal 47 2 3 2 6 3" xfId="26675"/>
    <cellStyle name="Normal 51 3 2 6 3" xfId="26676"/>
    <cellStyle name="Normal 52 3 2 6 3" xfId="26677"/>
    <cellStyle name="Normal 53 3 2 6 3" xfId="26678"/>
    <cellStyle name="Normal 55 3 2 6 3" xfId="26679"/>
    <cellStyle name="Normal 56 3 2 6 3" xfId="26680"/>
    <cellStyle name="Normal 57 3 2 6 3" xfId="26681"/>
    <cellStyle name="Normal 6 2 3 3 2 6 3" xfId="26682"/>
    <cellStyle name="Normal 6 3 3 2 6 3" xfId="26683"/>
    <cellStyle name="Normal 60 3 2 6 3" xfId="26684"/>
    <cellStyle name="Normal 64 3 2 6 3" xfId="26685"/>
    <cellStyle name="Normal 65 3 2 6 3" xfId="26686"/>
    <cellStyle name="Normal 66 3 2 6 3" xfId="26687"/>
    <cellStyle name="Normal 67 3 2 6 3" xfId="26688"/>
    <cellStyle name="Normal 7 6 3 2 6 3" xfId="26689"/>
    <cellStyle name="Normal 71 3 2 6 3" xfId="26690"/>
    <cellStyle name="Normal 72 3 2 6 3" xfId="26691"/>
    <cellStyle name="Normal 73 3 2 6 3" xfId="26692"/>
    <cellStyle name="Normal 74 3 2 6 3" xfId="26693"/>
    <cellStyle name="Normal 76 3 2 6 3" xfId="26694"/>
    <cellStyle name="Normal 8 3 3 2 6 3" xfId="26695"/>
    <cellStyle name="Normal 81 3 2 6 3" xfId="26696"/>
    <cellStyle name="Normal 78 2 2 2 6 3" xfId="26697"/>
    <cellStyle name="Normal 5 3 2 2 2 6 3" xfId="26698"/>
    <cellStyle name="Normal 80 2 2 2 6 3" xfId="26699"/>
    <cellStyle name="Normal 79 2 2 2 6 3" xfId="26700"/>
    <cellStyle name="Normal 6 8 2 2 2 6 3" xfId="26701"/>
    <cellStyle name="Normal 5 2 2 2 2 6 3" xfId="26702"/>
    <cellStyle name="Normal 6 2 7 2 2 6 3" xfId="26703"/>
    <cellStyle name="Comma 2 2 3 2 2 2 6 3" xfId="26704"/>
    <cellStyle name="Comma 2 3 6 2 2 2 6 3" xfId="26705"/>
    <cellStyle name="Normal 18 2 2 2 2 6 3" xfId="26706"/>
    <cellStyle name="Normal 19 2 2 2 2 6 3" xfId="26707"/>
    <cellStyle name="Normal 2 2 3 2 2 2 6 3" xfId="26708"/>
    <cellStyle name="Normal 2 3 6 2 2 2 6 3" xfId="26709"/>
    <cellStyle name="Normal 2 3 2 2 2 2 6 3" xfId="26710"/>
    <cellStyle name="Normal 2 3 4 2 2 2 6 3" xfId="26711"/>
    <cellStyle name="Normal 2 3 5 2 2 2 6 3" xfId="26712"/>
    <cellStyle name="Normal 2 4 2 2 2 2 6 3" xfId="26713"/>
    <cellStyle name="Normal 2 5 2 2 2 6 3" xfId="26714"/>
    <cellStyle name="Normal 28 3 2 2 2 6 3" xfId="26715"/>
    <cellStyle name="Normal 3 2 2 2 2 2 6 3" xfId="26716"/>
    <cellStyle name="Normal 3 3 2 2 2 6 3" xfId="26717"/>
    <cellStyle name="Normal 30 3 2 2 2 6 3" xfId="26718"/>
    <cellStyle name="Normal 4 2 2 2 2 6 3" xfId="26719"/>
    <cellStyle name="Normal 40 2 2 2 2 6 3" xfId="26720"/>
    <cellStyle name="Normal 41 2 2 2 2 6 3" xfId="26721"/>
    <cellStyle name="Normal 42 2 2 2 2 6 3" xfId="26722"/>
    <cellStyle name="Normal 43 2 2 2 2 6 3" xfId="26723"/>
    <cellStyle name="Normal 44 2 2 2 2 6 3" xfId="26724"/>
    <cellStyle name="Normal 45 2 2 2 2 6 3" xfId="26725"/>
    <cellStyle name="Normal 46 2 2 2 2 6 3" xfId="26726"/>
    <cellStyle name="Normal 47 2 2 2 2 6 3" xfId="26727"/>
    <cellStyle name="Normal 51 2 2 2 6 3" xfId="26728"/>
    <cellStyle name="Normal 52 2 2 2 6 3" xfId="26729"/>
    <cellStyle name="Normal 53 2 2 2 6 3" xfId="26730"/>
    <cellStyle name="Normal 55 2 2 2 6 3" xfId="26731"/>
    <cellStyle name="Normal 56 2 2 2 6 3" xfId="26732"/>
    <cellStyle name="Normal 57 2 2 2 6 3" xfId="26733"/>
    <cellStyle name="Normal 6 2 3 2 2 2 6 3" xfId="26734"/>
    <cellStyle name="Normal 6 3 2 2 2 6 3" xfId="26735"/>
    <cellStyle name="Normal 60 2 2 2 6 3" xfId="26736"/>
    <cellStyle name="Normal 64 2 2 2 6 3" xfId="26737"/>
    <cellStyle name="Normal 65 2 2 2 6 3" xfId="26738"/>
    <cellStyle name="Normal 66 2 2 2 6 3" xfId="26739"/>
    <cellStyle name="Normal 67 2 2 2 6 3" xfId="26740"/>
    <cellStyle name="Normal 7 6 2 2 2 6 3" xfId="26741"/>
    <cellStyle name="Normal 71 2 2 2 6 3" xfId="26742"/>
    <cellStyle name="Normal 72 2 2 2 6 3" xfId="26743"/>
    <cellStyle name="Normal 73 2 2 2 6 3" xfId="26744"/>
    <cellStyle name="Normal 74 2 2 2 6 3" xfId="26745"/>
    <cellStyle name="Normal 76 2 2 2 6 3" xfId="26746"/>
    <cellStyle name="Normal 8 3 2 2 2 6 3" xfId="26747"/>
    <cellStyle name="Normal 81 2 2 2 6 3" xfId="26748"/>
    <cellStyle name="Normal 90 5 3" xfId="26749"/>
    <cellStyle name="Normal 78 5 5 3" xfId="26750"/>
    <cellStyle name="Normal 91 5 3" xfId="26751"/>
    <cellStyle name="Normal 5 3 5 5 3" xfId="26752"/>
    <cellStyle name="Normal 80 5 5 3" xfId="26753"/>
    <cellStyle name="Normal 79 5 5 3" xfId="26754"/>
    <cellStyle name="Normal 6 8 5 5 3" xfId="26755"/>
    <cellStyle name="Normal 5 2 5 5 3" xfId="26756"/>
    <cellStyle name="Normal 6 2 10 5 3" xfId="26757"/>
    <cellStyle name="Comma 2 2 3 5 5 3" xfId="26758"/>
    <cellStyle name="Comma 2 3 6 5 5 3" xfId="26759"/>
    <cellStyle name="Normal 18 2 5 5 3" xfId="26760"/>
    <cellStyle name="Normal 19 2 5 5 3" xfId="26761"/>
    <cellStyle name="Normal 2 2 3 5 5 3" xfId="26762"/>
    <cellStyle name="Normal 2 3 6 5 5 3" xfId="26763"/>
    <cellStyle name="Normal 2 3 2 5 5 3" xfId="26764"/>
    <cellStyle name="Normal 2 3 4 5 5 3" xfId="26765"/>
    <cellStyle name="Normal 2 3 5 5 5 3" xfId="26766"/>
    <cellStyle name="Normal 2 4 2 5 5 3" xfId="26767"/>
    <cellStyle name="Normal 2 5 5 5 3" xfId="26768"/>
    <cellStyle name="Normal 28 3 5 5 3" xfId="26769"/>
    <cellStyle name="Normal 3 2 2 5 5 3" xfId="26770"/>
    <cellStyle name="Normal 3 3 5 5 3" xfId="26771"/>
    <cellStyle name="Normal 30 3 5 5 3" xfId="26772"/>
    <cellStyle name="Normal 4 2 5 5 3" xfId="26773"/>
    <cellStyle name="Normal 40 2 5 5 3" xfId="26774"/>
    <cellStyle name="Normal 41 2 5 5 3" xfId="26775"/>
    <cellStyle name="Normal 42 2 5 5 3" xfId="26776"/>
    <cellStyle name="Normal 43 2 5 5 3" xfId="26777"/>
    <cellStyle name="Normal 44 2 5 5 3" xfId="26778"/>
    <cellStyle name="Normal 45 2 5 5 3" xfId="26779"/>
    <cellStyle name="Normal 46 2 5 5 3" xfId="26780"/>
    <cellStyle name="Normal 47 2 5 5 3" xfId="26781"/>
    <cellStyle name="Normal 51 5 5 3" xfId="26782"/>
    <cellStyle name="Normal 52 5 5 3" xfId="26783"/>
    <cellStyle name="Normal 53 5 5 3" xfId="26784"/>
    <cellStyle name="Normal 55 5 5 3" xfId="26785"/>
    <cellStyle name="Normal 56 5 5 3" xfId="26786"/>
    <cellStyle name="Normal 57 5 5 3" xfId="26787"/>
    <cellStyle name="Normal 6 2 3 5 5 3" xfId="26788"/>
    <cellStyle name="Normal 6 3 5 5 3" xfId="26789"/>
    <cellStyle name="Normal 60 5 5 3" xfId="26790"/>
    <cellStyle name="Normal 64 5 5 3" xfId="26791"/>
    <cellStyle name="Normal 65 5 5 3" xfId="26792"/>
    <cellStyle name="Normal 66 5 5 3" xfId="26793"/>
    <cellStyle name="Normal 67 5 5 3" xfId="26794"/>
    <cellStyle name="Normal 7 6 5 5 3" xfId="26795"/>
    <cellStyle name="Normal 71 5 5 3" xfId="26796"/>
    <cellStyle name="Normal 72 5 5 3" xfId="26797"/>
    <cellStyle name="Normal 73 5 5 3" xfId="26798"/>
    <cellStyle name="Normal 74 5 5 3" xfId="26799"/>
    <cellStyle name="Normal 76 5 5 3" xfId="26800"/>
    <cellStyle name="Normal 8 3 5 5 3" xfId="26801"/>
    <cellStyle name="Normal 81 5 5 3" xfId="26802"/>
    <cellStyle name="Normal 78 2 4 5 3" xfId="26803"/>
    <cellStyle name="Normal 5 3 2 4 5 3" xfId="26804"/>
    <cellStyle name="Normal 80 2 4 5 3" xfId="26805"/>
    <cellStyle name="Normal 79 2 4 5 3" xfId="26806"/>
    <cellStyle name="Normal 6 8 2 4 5 3" xfId="26807"/>
    <cellStyle name="Normal 5 2 2 4 5 3" xfId="26808"/>
    <cellStyle name="Normal 6 2 7 4 5 3" xfId="26809"/>
    <cellStyle name="Comma 2 2 3 2 4 5 3" xfId="26810"/>
    <cellStyle name="Comma 2 3 6 2 4 5 3" xfId="26811"/>
    <cellStyle name="Normal 18 2 2 4 5 3" xfId="26812"/>
    <cellStyle name="Normal 19 2 2 4 5 3" xfId="26813"/>
    <cellStyle name="Normal 2 2 3 2 4 5 3" xfId="26814"/>
    <cellStyle name="Normal 2 3 6 2 4 5 3" xfId="26815"/>
    <cellStyle name="Normal 2 3 2 2 4 5 3" xfId="26816"/>
    <cellStyle name="Normal 2 3 4 2 4 5 3" xfId="26817"/>
    <cellStyle name="Normal 2 3 5 2 4 5 3" xfId="26818"/>
    <cellStyle name="Normal 2 4 2 2 4 5 3" xfId="26819"/>
    <cellStyle name="Normal 2 5 2 4 5 3" xfId="26820"/>
    <cellStyle name="Normal 28 3 2 4 5 3" xfId="26821"/>
    <cellStyle name="Normal 3 2 2 2 4 5 3" xfId="26822"/>
    <cellStyle name="Normal 3 3 2 4 5 3" xfId="26823"/>
    <cellStyle name="Normal 30 3 2 4 5 3" xfId="26824"/>
    <cellStyle name="Normal 4 2 2 4 5 3" xfId="26825"/>
    <cellStyle name="Normal 40 2 2 4 5 3" xfId="26826"/>
    <cellStyle name="Normal 41 2 2 4 5 3" xfId="26827"/>
    <cellStyle name="Normal 42 2 2 4 5 3" xfId="26828"/>
    <cellStyle name="Normal 43 2 2 4 5 3" xfId="26829"/>
    <cellStyle name="Normal 44 2 2 4 5 3" xfId="26830"/>
    <cellStyle name="Normal 45 2 2 4 5 3" xfId="26831"/>
    <cellStyle name="Normal 46 2 2 4 5 3" xfId="26832"/>
    <cellStyle name="Normal 47 2 2 4 5 3" xfId="26833"/>
    <cellStyle name="Normal 51 2 4 5 3" xfId="26834"/>
    <cellStyle name="Normal 52 2 4 5 3" xfId="26835"/>
    <cellStyle name="Normal 53 2 4 5 3" xfId="26836"/>
    <cellStyle name="Normal 55 2 4 5 3" xfId="26837"/>
    <cellStyle name="Normal 56 2 4 5 3" xfId="26838"/>
    <cellStyle name="Normal 57 2 4 5 3" xfId="26839"/>
    <cellStyle name="Normal 6 2 3 2 4 5 3" xfId="26840"/>
    <cellStyle name="Normal 6 3 2 4 5 3" xfId="26841"/>
    <cellStyle name="Normal 60 2 4 5 3" xfId="26842"/>
    <cellStyle name="Normal 64 2 4 5 3" xfId="26843"/>
    <cellStyle name="Normal 65 2 4 5 3" xfId="26844"/>
    <cellStyle name="Normal 66 2 4 5 3" xfId="26845"/>
    <cellStyle name="Normal 67 2 4 5 3" xfId="26846"/>
    <cellStyle name="Normal 7 6 2 4 5 3" xfId="26847"/>
    <cellStyle name="Normal 71 2 4 5 3" xfId="26848"/>
    <cellStyle name="Normal 72 2 4 5 3" xfId="26849"/>
    <cellStyle name="Normal 73 2 4 5 3" xfId="26850"/>
    <cellStyle name="Normal 74 2 4 5 3" xfId="26851"/>
    <cellStyle name="Normal 76 2 4 5 3" xfId="26852"/>
    <cellStyle name="Normal 8 3 2 4 5 3" xfId="26853"/>
    <cellStyle name="Normal 81 2 4 5 3" xfId="26854"/>
    <cellStyle name="Normal 78 3 3 5 3" xfId="26855"/>
    <cellStyle name="Normal 5 3 3 3 5 3" xfId="26856"/>
    <cellStyle name="Normal 80 3 3 5 3" xfId="26857"/>
    <cellStyle name="Normal 79 3 3 5 3" xfId="26858"/>
    <cellStyle name="Normal 6 8 3 3 5 3" xfId="26859"/>
    <cellStyle name="Normal 5 2 3 3 5 3" xfId="26860"/>
    <cellStyle name="Normal 6 2 8 3 5 3" xfId="26861"/>
    <cellStyle name="Comma 2 2 3 3 3 5 3" xfId="26862"/>
    <cellStyle name="Comma 2 3 6 3 3 5 3" xfId="26863"/>
    <cellStyle name="Normal 18 2 3 3 5 3" xfId="26864"/>
    <cellStyle name="Normal 19 2 3 3 5 3" xfId="26865"/>
    <cellStyle name="Normal 2 2 3 3 3 5 3" xfId="26866"/>
    <cellStyle name="Normal 2 3 6 3 3 5 3" xfId="26867"/>
    <cellStyle name="Normal 2 3 2 3 3 5 3" xfId="26868"/>
    <cellStyle name="Normal 2 3 4 3 3 5 3" xfId="26869"/>
    <cellStyle name="Normal 2 3 5 3 3 5 3" xfId="26870"/>
    <cellStyle name="Normal 2 4 2 3 3 5 3" xfId="26871"/>
    <cellStyle name="Normal 2 5 3 3 5 3" xfId="26872"/>
    <cellStyle name="Normal 28 3 3 3 5 3" xfId="26873"/>
    <cellStyle name="Normal 3 2 2 3 3 5 3" xfId="26874"/>
    <cellStyle name="Normal 3 3 3 3 5 3" xfId="26875"/>
    <cellStyle name="Normal 30 3 3 3 5 3" xfId="26876"/>
    <cellStyle name="Normal 4 2 3 3 5 3" xfId="26877"/>
    <cellStyle name="Normal 40 2 3 3 5 3" xfId="26878"/>
    <cellStyle name="Normal 41 2 3 3 5 3" xfId="26879"/>
    <cellStyle name="Normal 42 2 3 3 5 3" xfId="26880"/>
    <cellStyle name="Normal 43 2 3 3 5 3" xfId="26881"/>
    <cellStyle name="Normal 44 2 3 3 5 3" xfId="26882"/>
    <cellStyle name="Normal 45 2 3 3 5 3" xfId="26883"/>
    <cellStyle name="Normal 46 2 3 3 5 3" xfId="26884"/>
    <cellStyle name="Normal 47 2 3 3 5 3" xfId="26885"/>
    <cellStyle name="Normal 51 3 3 5 3" xfId="26886"/>
    <cellStyle name="Normal 52 3 3 5 3" xfId="26887"/>
    <cellStyle name="Normal 53 3 3 5 3" xfId="26888"/>
    <cellStyle name="Normal 55 3 3 5 3" xfId="26889"/>
    <cellStyle name="Normal 56 3 3 5 3" xfId="26890"/>
    <cellStyle name="Normal 57 3 3 5 3" xfId="26891"/>
    <cellStyle name="Normal 6 2 3 3 3 5 3" xfId="26892"/>
    <cellStyle name="Normal 6 3 3 3 5 3" xfId="26893"/>
    <cellStyle name="Normal 60 3 3 5 3" xfId="26894"/>
    <cellStyle name="Normal 64 3 3 5 3" xfId="26895"/>
    <cellStyle name="Normal 65 3 3 5 3" xfId="26896"/>
    <cellStyle name="Normal 66 3 3 5 3" xfId="26897"/>
    <cellStyle name="Normal 67 3 3 5 3" xfId="26898"/>
    <cellStyle name="Normal 7 6 3 3 5 3" xfId="26899"/>
    <cellStyle name="Normal 71 3 3 5 3" xfId="26900"/>
    <cellStyle name="Normal 72 3 3 5 3" xfId="26901"/>
    <cellStyle name="Normal 73 3 3 5 3" xfId="26902"/>
    <cellStyle name="Normal 74 3 3 5 3" xfId="26903"/>
    <cellStyle name="Normal 76 3 3 5 3" xfId="26904"/>
    <cellStyle name="Normal 8 3 3 3 5 3" xfId="26905"/>
    <cellStyle name="Normal 81 3 3 5 3" xfId="26906"/>
    <cellStyle name="Normal 78 2 2 3 5 3" xfId="26907"/>
    <cellStyle name="Normal 5 3 2 2 3 5 3" xfId="26908"/>
    <cellStyle name="Normal 80 2 2 3 5 3" xfId="26909"/>
    <cellStyle name="Normal 79 2 2 3 5 3" xfId="26910"/>
    <cellStyle name="Normal 6 8 2 2 3 5 3" xfId="26911"/>
    <cellStyle name="Normal 5 2 2 2 3 5 3" xfId="26912"/>
    <cellStyle name="Normal 6 2 7 2 3 5 3" xfId="26913"/>
    <cellStyle name="Comma 2 2 3 2 2 3 5 3" xfId="26914"/>
    <cellStyle name="Comma 2 3 6 2 2 3 5 3" xfId="26915"/>
    <cellStyle name="Normal 18 2 2 2 3 5 3" xfId="26916"/>
    <cellStyle name="Normal 19 2 2 2 3 5 3" xfId="26917"/>
    <cellStyle name="Normal 2 2 3 2 2 3 5 3" xfId="26918"/>
    <cellStyle name="Normal 2 3 6 2 2 3 5 3" xfId="26919"/>
    <cellStyle name="Normal 2 3 2 2 2 3 5 3" xfId="26920"/>
    <cellStyle name="Normal 2 3 4 2 2 3 5 3" xfId="26921"/>
    <cellStyle name="Normal 2 3 5 2 2 3 5 3" xfId="26922"/>
    <cellStyle name="Normal 2 4 2 2 2 3 5 3" xfId="26923"/>
    <cellStyle name="Normal 2 5 2 2 3 5 3" xfId="26924"/>
    <cellStyle name="Normal 28 3 2 2 3 5 3" xfId="26925"/>
    <cellStyle name="Normal 3 2 2 2 2 3 5 3" xfId="26926"/>
    <cellStyle name="Normal 3 3 2 2 3 5 3" xfId="26927"/>
    <cellStyle name="Normal 30 3 2 2 3 5 3" xfId="26928"/>
    <cellStyle name="Normal 4 2 2 2 3 5 3" xfId="26929"/>
    <cellStyle name="Normal 40 2 2 2 3 5 3" xfId="26930"/>
    <cellStyle name="Normal 41 2 2 2 3 5 3" xfId="26931"/>
    <cellStyle name="Normal 42 2 2 2 3 5 3" xfId="26932"/>
    <cellStyle name="Normal 43 2 2 2 3 5 3" xfId="26933"/>
    <cellStyle name="Normal 44 2 2 2 3 5 3" xfId="26934"/>
    <cellStyle name="Normal 45 2 2 2 3 5 3" xfId="26935"/>
    <cellStyle name="Normal 46 2 2 2 3 5 3" xfId="26936"/>
    <cellStyle name="Normal 47 2 2 2 3 5 3" xfId="26937"/>
    <cellStyle name="Normal 51 2 2 3 5 3" xfId="26938"/>
    <cellStyle name="Normal 52 2 2 3 5 3" xfId="26939"/>
    <cellStyle name="Normal 53 2 2 3 5 3" xfId="26940"/>
    <cellStyle name="Normal 55 2 2 3 5 3" xfId="26941"/>
    <cellStyle name="Normal 56 2 2 3 5 3" xfId="26942"/>
    <cellStyle name="Normal 57 2 2 3 5 3" xfId="26943"/>
    <cellStyle name="Normal 6 2 3 2 2 3 5 3" xfId="26944"/>
    <cellStyle name="Normal 6 3 2 2 3 5 3" xfId="26945"/>
    <cellStyle name="Normal 60 2 2 3 5 3" xfId="26946"/>
    <cellStyle name="Normal 64 2 2 3 5 3" xfId="26947"/>
    <cellStyle name="Normal 65 2 2 3 5 3" xfId="26948"/>
    <cellStyle name="Normal 66 2 2 3 5 3" xfId="26949"/>
    <cellStyle name="Normal 67 2 2 3 5 3" xfId="26950"/>
    <cellStyle name="Normal 7 6 2 2 3 5 3" xfId="26951"/>
    <cellStyle name="Normal 71 2 2 3 5 3" xfId="26952"/>
    <cellStyle name="Normal 72 2 2 3 5 3" xfId="26953"/>
    <cellStyle name="Normal 73 2 2 3 5 3" xfId="26954"/>
    <cellStyle name="Normal 74 2 2 3 5 3" xfId="26955"/>
    <cellStyle name="Normal 76 2 2 3 5 3" xfId="26956"/>
    <cellStyle name="Normal 8 3 2 2 3 5 3" xfId="26957"/>
    <cellStyle name="Normal 81 2 2 3 5 3" xfId="26958"/>
    <cellStyle name="Normal 78 4 2 5 3" xfId="26959"/>
    <cellStyle name="Normal 5 3 4 2 5 3" xfId="26960"/>
    <cellStyle name="Normal 80 4 2 5 3" xfId="26961"/>
    <cellStyle name="Normal 79 4 2 5 3" xfId="26962"/>
    <cellStyle name="Normal 6 8 4 2 5 3" xfId="26963"/>
    <cellStyle name="Normal 5 2 4 2 5 3" xfId="26964"/>
    <cellStyle name="Normal 6 2 9 2 5 3" xfId="26965"/>
    <cellStyle name="Comma 2 2 3 4 2 5 3" xfId="26966"/>
    <cellStyle name="Comma 2 3 6 4 2 5 3" xfId="26967"/>
    <cellStyle name="Normal 18 2 4 2 5 3" xfId="26968"/>
    <cellStyle name="Normal 19 2 4 2 5 3" xfId="26969"/>
    <cellStyle name="Normal 2 2 3 4 2 5 3" xfId="26970"/>
    <cellStyle name="Normal 2 3 6 4 2 5 3" xfId="26971"/>
    <cellStyle name="Normal 2 3 2 4 2 5 3" xfId="26972"/>
    <cellStyle name="Normal 2 3 4 4 2 5 3" xfId="26973"/>
    <cellStyle name="Normal 2 3 5 4 2 5 3" xfId="26974"/>
    <cellStyle name="Normal 2 4 2 4 2 5 3" xfId="26975"/>
    <cellStyle name="Normal 2 5 4 2 5 3" xfId="26976"/>
    <cellStyle name="Normal 28 3 4 2 5 3" xfId="26977"/>
    <cellStyle name="Normal 3 2 2 4 2 5 3" xfId="26978"/>
    <cellStyle name="Normal 3 3 4 2 5 3" xfId="26979"/>
    <cellStyle name="Normal 30 3 4 2 5 3" xfId="26980"/>
    <cellStyle name="Normal 4 2 4 2 5 3" xfId="26981"/>
    <cellStyle name="Normal 40 2 4 2 5 3" xfId="26982"/>
    <cellStyle name="Normal 41 2 4 2 5 3" xfId="26983"/>
    <cellStyle name="Normal 42 2 4 2 5 3" xfId="26984"/>
    <cellStyle name="Normal 43 2 4 2 5 3" xfId="26985"/>
    <cellStyle name="Normal 44 2 4 2 5 3" xfId="26986"/>
    <cellStyle name="Normal 45 2 4 2 5 3" xfId="26987"/>
    <cellStyle name="Normal 46 2 4 2 5 3" xfId="26988"/>
    <cellStyle name="Normal 47 2 4 2 5 3" xfId="26989"/>
    <cellStyle name="Normal 51 4 2 5 3" xfId="26990"/>
    <cellStyle name="Normal 52 4 2 5 3" xfId="26991"/>
    <cellStyle name="Normal 53 4 2 5 3" xfId="26992"/>
    <cellStyle name="Normal 55 4 2 5 3" xfId="26993"/>
    <cellStyle name="Normal 56 4 2 5 3" xfId="26994"/>
    <cellStyle name="Normal 57 4 2 5 3" xfId="26995"/>
    <cellStyle name="Normal 6 2 3 4 2 5 3" xfId="26996"/>
    <cellStyle name="Normal 6 3 4 2 5 3" xfId="26997"/>
    <cellStyle name="Normal 60 4 2 5 3" xfId="26998"/>
    <cellStyle name="Normal 64 4 2 5 3" xfId="26999"/>
    <cellStyle name="Normal 65 4 2 5 3" xfId="27000"/>
    <cellStyle name="Normal 66 4 2 5 3" xfId="27001"/>
    <cellStyle name="Normal 67 4 2 5 3" xfId="27002"/>
    <cellStyle name="Normal 7 6 4 2 5 3" xfId="27003"/>
    <cellStyle name="Normal 71 4 2 5 3" xfId="27004"/>
    <cellStyle name="Normal 72 4 2 5 3" xfId="27005"/>
    <cellStyle name="Normal 73 4 2 5 3" xfId="27006"/>
    <cellStyle name="Normal 74 4 2 5 3" xfId="27007"/>
    <cellStyle name="Normal 76 4 2 5 3" xfId="27008"/>
    <cellStyle name="Normal 8 3 4 2 5 3" xfId="27009"/>
    <cellStyle name="Normal 81 4 2 5 3" xfId="27010"/>
    <cellStyle name="Normal 78 2 3 2 5 3" xfId="27011"/>
    <cellStyle name="Normal 5 3 2 3 2 5 3" xfId="27012"/>
    <cellStyle name="Normal 80 2 3 2 5 3" xfId="27013"/>
    <cellStyle name="Normal 79 2 3 2 5 3" xfId="27014"/>
    <cellStyle name="Normal 6 8 2 3 2 5 3" xfId="27015"/>
    <cellStyle name="Normal 5 2 2 3 2 5 3" xfId="27016"/>
    <cellStyle name="Normal 6 2 7 3 2 5 3" xfId="27017"/>
    <cellStyle name="Comma 2 2 3 2 3 2 5 3" xfId="27018"/>
    <cellStyle name="Comma 2 3 6 2 3 2 5 3" xfId="27019"/>
    <cellStyle name="Normal 18 2 2 3 2 5 3" xfId="27020"/>
    <cellStyle name="Normal 19 2 2 3 2 5 3" xfId="27021"/>
    <cellStyle name="Normal 2 2 3 2 3 2 5 3" xfId="27022"/>
    <cellStyle name="Normal 2 3 6 2 3 2 5 3" xfId="27023"/>
    <cellStyle name="Normal 2 3 2 2 3 2 5 3" xfId="27024"/>
    <cellStyle name="Normal 2 3 4 2 3 2 5 3" xfId="27025"/>
    <cellStyle name="Normal 2 3 5 2 3 2 5 3" xfId="27026"/>
    <cellStyle name="Normal 2 4 2 2 3 2 5 3" xfId="27027"/>
    <cellStyle name="Normal 2 5 2 3 2 5 3" xfId="27028"/>
    <cellStyle name="Normal 28 3 2 3 2 5 3" xfId="27029"/>
    <cellStyle name="Normal 3 2 2 2 3 2 5 3" xfId="27030"/>
    <cellStyle name="Normal 3 3 2 3 2 5 3" xfId="27031"/>
    <cellStyle name="Normal 30 3 2 3 2 5 3" xfId="27032"/>
    <cellStyle name="Normal 4 2 2 3 2 5 3" xfId="27033"/>
    <cellStyle name="Normal 40 2 2 3 2 5 3" xfId="27034"/>
    <cellStyle name="Normal 41 2 2 3 2 5 3" xfId="27035"/>
    <cellStyle name="Normal 42 2 2 3 2 5 3" xfId="27036"/>
    <cellStyle name="Normal 43 2 2 3 2 5 3" xfId="27037"/>
    <cellStyle name="Normal 44 2 2 3 2 5 3" xfId="27038"/>
    <cellStyle name="Normal 45 2 2 3 2 5 3" xfId="27039"/>
    <cellStyle name="Normal 46 2 2 3 2 5 3" xfId="27040"/>
    <cellStyle name="Normal 47 2 2 3 2 5 3" xfId="27041"/>
    <cellStyle name="Normal 51 2 3 2 5 3" xfId="27042"/>
    <cellStyle name="Normal 52 2 3 2 5 3" xfId="27043"/>
    <cellStyle name="Normal 53 2 3 2 5 3" xfId="27044"/>
    <cellStyle name="Normal 55 2 3 2 5 3" xfId="27045"/>
    <cellStyle name="Normal 56 2 3 2 5 3" xfId="27046"/>
    <cellStyle name="Normal 57 2 3 2 5 3" xfId="27047"/>
    <cellStyle name="Normal 6 2 3 2 3 2 5 3" xfId="27048"/>
    <cellStyle name="Normal 6 3 2 3 2 5 3" xfId="27049"/>
    <cellStyle name="Normal 60 2 3 2 5 3" xfId="27050"/>
    <cellStyle name="Normal 64 2 3 2 5 3" xfId="27051"/>
    <cellStyle name="Normal 65 2 3 2 5 3" xfId="27052"/>
    <cellStyle name="Normal 66 2 3 2 5 3" xfId="27053"/>
    <cellStyle name="Normal 67 2 3 2 5 3" xfId="27054"/>
    <cellStyle name="Normal 7 6 2 3 2 5 3" xfId="27055"/>
    <cellStyle name="Normal 71 2 3 2 5 3" xfId="27056"/>
    <cellStyle name="Normal 72 2 3 2 5 3" xfId="27057"/>
    <cellStyle name="Normal 73 2 3 2 5 3" xfId="27058"/>
    <cellStyle name="Normal 74 2 3 2 5 3" xfId="27059"/>
    <cellStyle name="Normal 76 2 3 2 5 3" xfId="27060"/>
    <cellStyle name="Normal 8 3 2 3 2 5 3" xfId="27061"/>
    <cellStyle name="Normal 81 2 3 2 5 3" xfId="27062"/>
    <cellStyle name="Normal 78 3 2 2 5 3" xfId="27063"/>
    <cellStyle name="Normal 5 3 3 2 2 5 3" xfId="27064"/>
    <cellStyle name="Normal 80 3 2 2 5 3" xfId="27065"/>
    <cellStyle name="Normal 79 3 2 2 5 3" xfId="27066"/>
    <cellStyle name="Normal 6 8 3 2 2 5 3" xfId="27067"/>
    <cellStyle name="Normal 5 2 3 2 2 5 3" xfId="27068"/>
    <cellStyle name="Normal 6 2 8 2 2 5 3" xfId="27069"/>
    <cellStyle name="Comma 2 2 3 3 2 2 5 3" xfId="27070"/>
    <cellStyle name="Comma 2 3 6 3 2 2 5 3" xfId="27071"/>
    <cellStyle name="Normal 18 2 3 2 2 5 3" xfId="27072"/>
    <cellStyle name="Normal 19 2 3 2 2 5 3" xfId="27073"/>
    <cellStyle name="Normal 2 2 3 3 2 2 5 3" xfId="27074"/>
    <cellStyle name="Normal 2 3 6 3 2 2 5 3" xfId="27075"/>
    <cellStyle name="Normal 2 3 2 3 2 2 5 3" xfId="27076"/>
    <cellStyle name="Normal 2 3 4 3 2 2 5 3" xfId="27077"/>
    <cellStyle name="Normal 2 3 5 3 2 2 5 3" xfId="27078"/>
    <cellStyle name="Normal 2 4 2 3 2 2 5 3" xfId="27079"/>
    <cellStyle name="Normal 2 5 3 2 2 5 3" xfId="27080"/>
    <cellStyle name="Normal 28 3 3 2 2 5 3" xfId="27081"/>
    <cellStyle name="Normal 3 2 2 3 2 2 5 3" xfId="27082"/>
    <cellStyle name="Normal 3 3 3 2 2 5 3" xfId="27083"/>
    <cellStyle name="Normal 30 3 3 2 2 5 3" xfId="27084"/>
    <cellStyle name="Normal 4 2 3 2 2 5 3" xfId="27085"/>
    <cellStyle name="Normal 40 2 3 2 2 5 3" xfId="27086"/>
    <cellStyle name="Normal 41 2 3 2 2 5 3" xfId="27087"/>
    <cellStyle name="Normal 42 2 3 2 2 5 3" xfId="27088"/>
    <cellStyle name="Normal 43 2 3 2 2 5 3" xfId="27089"/>
    <cellStyle name="Normal 44 2 3 2 2 5 3" xfId="27090"/>
    <cellStyle name="Normal 45 2 3 2 2 5 3" xfId="27091"/>
    <cellStyle name="Normal 46 2 3 2 2 5 3" xfId="27092"/>
    <cellStyle name="Normal 47 2 3 2 2 5 3" xfId="27093"/>
    <cellStyle name="Normal 51 3 2 2 5 3" xfId="27094"/>
    <cellStyle name="Normal 52 3 2 2 5 3" xfId="27095"/>
    <cellStyle name="Normal 53 3 2 2 5 3" xfId="27096"/>
    <cellStyle name="Normal 55 3 2 2 5 3" xfId="27097"/>
    <cellStyle name="Normal 56 3 2 2 5 3" xfId="27098"/>
    <cellStyle name="Normal 57 3 2 2 5 3" xfId="27099"/>
    <cellStyle name="Normal 6 2 3 3 2 2 5 3" xfId="27100"/>
    <cellStyle name="Normal 6 3 3 2 2 5 3" xfId="27101"/>
    <cellStyle name="Normal 60 3 2 2 5 3" xfId="27102"/>
    <cellStyle name="Normal 64 3 2 2 5 3" xfId="27103"/>
    <cellStyle name="Normal 65 3 2 2 5 3" xfId="27104"/>
    <cellStyle name="Normal 66 3 2 2 5 3" xfId="27105"/>
    <cellStyle name="Normal 67 3 2 2 5 3" xfId="27106"/>
    <cellStyle name="Normal 7 6 3 2 2 5 3" xfId="27107"/>
    <cellStyle name="Normal 71 3 2 2 5 3" xfId="27108"/>
    <cellStyle name="Normal 72 3 2 2 5 3" xfId="27109"/>
    <cellStyle name="Normal 73 3 2 2 5 3" xfId="27110"/>
    <cellStyle name="Normal 74 3 2 2 5 3" xfId="27111"/>
    <cellStyle name="Normal 76 3 2 2 5 3" xfId="27112"/>
    <cellStyle name="Normal 8 3 3 2 2 5 3" xfId="27113"/>
    <cellStyle name="Normal 81 3 2 2 5 3" xfId="27114"/>
    <cellStyle name="Normal 78 2 2 2 2 5 3" xfId="27115"/>
    <cellStyle name="Normal 5 3 2 2 2 2 5 3" xfId="27116"/>
    <cellStyle name="Normal 80 2 2 2 2 5 3" xfId="27117"/>
    <cellStyle name="Normal 79 2 2 2 2 5 3" xfId="27118"/>
    <cellStyle name="Normal 6 8 2 2 2 2 5 3" xfId="27119"/>
    <cellStyle name="Normal 5 2 2 2 2 2 5 3" xfId="27120"/>
    <cellStyle name="Normal 6 2 7 2 2 2 5 3" xfId="27121"/>
    <cellStyle name="Comma 2 2 3 2 2 2 2 5 3" xfId="27122"/>
    <cellStyle name="Comma 2 3 6 2 2 2 2 5 3" xfId="27123"/>
    <cellStyle name="Normal 18 2 2 2 2 2 5 3" xfId="27124"/>
    <cellStyle name="Normal 19 2 2 2 2 2 5 3" xfId="27125"/>
    <cellStyle name="Normal 2 2 3 2 2 2 2 5 3" xfId="27126"/>
    <cellStyle name="Normal 2 3 6 2 2 2 2 5 3" xfId="27127"/>
    <cellStyle name="Normal 2 3 2 2 2 2 2 5 3" xfId="27128"/>
    <cellStyle name="Normal 2 3 4 2 2 2 2 5 3" xfId="27129"/>
    <cellStyle name="Normal 2 3 5 2 2 2 2 5 3" xfId="27130"/>
    <cellStyle name="Normal 2 4 2 2 2 2 2 5 3" xfId="27131"/>
    <cellStyle name="Normal 2 5 2 2 2 2 5 3" xfId="27132"/>
    <cellStyle name="Normal 28 3 2 2 2 2 5 3" xfId="27133"/>
    <cellStyle name="Normal 3 2 2 2 2 2 2 5 3" xfId="27134"/>
    <cellStyle name="Normal 3 3 2 2 2 2 5 3" xfId="27135"/>
    <cellStyle name="Normal 30 3 2 2 2 2 5 3" xfId="27136"/>
    <cellStyle name="Normal 4 2 2 2 2 2 5 3" xfId="27137"/>
    <cellStyle name="Normal 40 2 2 2 2 2 5 3" xfId="27138"/>
    <cellStyle name="Normal 41 2 2 2 2 2 5 3" xfId="27139"/>
    <cellStyle name="Normal 42 2 2 2 2 2 5 3" xfId="27140"/>
    <cellStyle name="Normal 43 2 2 2 2 2 5 3" xfId="27141"/>
    <cellStyle name="Normal 44 2 2 2 2 2 5 3" xfId="27142"/>
    <cellStyle name="Normal 45 2 2 2 2 2 5 3" xfId="27143"/>
    <cellStyle name="Normal 46 2 2 2 2 2 5 3" xfId="27144"/>
    <cellStyle name="Normal 47 2 2 2 2 2 5 3" xfId="27145"/>
    <cellStyle name="Normal 51 2 2 2 2 5 3" xfId="27146"/>
    <cellStyle name="Normal 52 2 2 2 2 5 3" xfId="27147"/>
    <cellStyle name="Normal 53 2 2 2 2 5 3" xfId="27148"/>
    <cellStyle name="Normal 55 2 2 2 2 5 3" xfId="27149"/>
    <cellStyle name="Normal 56 2 2 2 2 5 3" xfId="27150"/>
    <cellStyle name="Normal 57 2 2 2 2 5 3" xfId="27151"/>
    <cellStyle name="Normal 6 2 3 2 2 2 2 5 3" xfId="27152"/>
    <cellStyle name="Normal 6 3 2 2 2 2 5 3" xfId="27153"/>
    <cellStyle name="Normal 60 2 2 2 2 5 3" xfId="27154"/>
    <cellStyle name="Normal 64 2 2 2 2 5 3" xfId="27155"/>
    <cellStyle name="Normal 65 2 2 2 2 5 3" xfId="27156"/>
    <cellStyle name="Normal 66 2 2 2 2 5 3" xfId="27157"/>
    <cellStyle name="Normal 67 2 2 2 2 5 3" xfId="27158"/>
    <cellStyle name="Normal 7 6 2 2 2 2 5 3" xfId="27159"/>
    <cellStyle name="Normal 71 2 2 2 2 5 3" xfId="27160"/>
    <cellStyle name="Normal 72 2 2 2 2 5 3" xfId="27161"/>
    <cellStyle name="Normal 73 2 2 2 2 5 3" xfId="27162"/>
    <cellStyle name="Normal 74 2 2 2 2 5 3" xfId="27163"/>
    <cellStyle name="Normal 76 2 2 2 2 5 3" xfId="27164"/>
    <cellStyle name="Normal 8 3 2 2 2 2 5 3" xfId="27165"/>
    <cellStyle name="Normal 81 2 2 2 2 5 3" xfId="27166"/>
    <cellStyle name="Normal 95 4 3" xfId="27167"/>
    <cellStyle name="Normal 78 6 4 3" xfId="27168"/>
    <cellStyle name="Normal 96 4 3" xfId="27169"/>
    <cellStyle name="Normal 5 3 6 4 3" xfId="27170"/>
    <cellStyle name="Normal 80 6 4 3" xfId="27171"/>
    <cellStyle name="Normal 79 6 4 3" xfId="27172"/>
    <cellStyle name="Normal 6 8 6 4 3" xfId="27173"/>
    <cellStyle name="Normal 5 2 6 4 3" xfId="27174"/>
    <cellStyle name="Normal 6 2 11 4 3" xfId="27175"/>
    <cellStyle name="Comma 2 2 3 6 4 3" xfId="27176"/>
    <cellStyle name="Comma 2 3 6 6 4 3" xfId="27177"/>
    <cellStyle name="Normal 18 2 6 4 3" xfId="27178"/>
    <cellStyle name="Normal 19 2 6 4 3" xfId="27179"/>
    <cellStyle name="Normal 2 2 3 6 4 3" xfId="27180"/>
    <cellStyle name="Normal 2 3 6 6 4 3" xfId="27181"/>
    <cellStyle name="Normal 2 3 2 6 4 3" xfId="27182"/>
    <cellStyle name="Normal 2 3 4 6 4 3" xfId="27183"/>
    <cellStyle name="Normal 2 3 5 6 4 3" xfId="27184"/>
    <cellStyle name="Normal 2 4 2 6 4 3" xfId="27185"/>
    <cellStyle name="Normal 2 5 6 4 3" xfId="27186"/>
    <cellStyle name="Normal 28 3 6 4 3" xfId="27187"/>
    <cellStyle name="Normal 3 2 2 6 4 3" xfId="27188"/>
    <cellStyle name="Normal 3 3 6 4 3" xfId="27189"/>
    <cellStyle name="Normal 30 3 6 4 3" xfId="27190"/>
    <cellStyle name="Normal 4 2 6 4 3" xfId="27191"/>
    <cellStyle name="Normal 40 2 6 4 3" xfId="27192"/>
    <cellStyle name="Normal 41 2 6 4 3" xfId="27193"/>
    <cellStyle name="Normal 42 2 6 4 3" xfId="27194"/>
    <cellStyle name="Normal 43 2 6 4 3" xfId="27195"/>
    <cellStyle name="Normal 44 2 6 4 3" xfId="27196"/>
    <cellStyle name="Normal 45 2 6 4 3" xfId="27197"/>
    <cellStyle name="Normal 46 2 6 4 3" xfId="27198"/>
    <cellStyle name="Normal 47 2 6 4 3" xfId="27199"/>
    <cellStyle name="Normal 51 6 4 3" xfId="27200"/>
    <cellStyle name="Normal 52 6 4 3" xfId="27201"/>
    <cellStyle name="Normal 53 6 4 3" xfId="27202"/>
    <cellStyle name="Normal 55 6 4 3" xfId="27203"/>
    <cellStyle name="Normal 56 6 4 3" xfId="27204"/>
    <cellStyle name="Normal 57 6 4 3" xfId="27205"/>
    <cellStyle name="Normal 6 2 3 6 4 3" xfId="27206"/>
    <cellStyle name="Normal 6 3 6 4 3" xfId="27207"/>
    <cellStyle name="Normal 60 6 4 3" xfId="27208"/>
    <cellStyle name="Normal 64 6 4 3" xfId="27209"/>
    <cellStyle name="Normal 65 6 4 3" xfId="27210"/>
    <cellStyle name="Normal 66 6 4 3" xfId="27211"/>
    <cellStyle name="Normal 67 6 4 3" xfId="27212"/>
    <cellStyle name="Normal 7 6 6 4 3" xfId="27213"/>
    <cellStyle name="Normal 71 6 4 3" xfId="27214"/>
    <cellStyle name="Normal 72 6 4 3" xfId="27215"/>
    <cellStyle name="Normal 73 6 4 3" xfId="27216"/>
    <cellStyle name="Normal 74 6 4 3" xfId="27217"/>
    <cellStyle name="Normal 76 6 4 3" xfId="27218"/>
    <cellStyle name="Normal 8 3 6 4 3" xfId="27219"/>
    <cellStyle name="Normal 81 6 4 3" xfId="27220"/>
    <cellStyle name="Normal 78 2 5 4 3" xfId="27221"/>
    <cellStyle name="Normal 5 3 2 5 4 3" xfId="27222"/>
    <cellStyle name="Normal 80 2 5 4 3" xfId="27223"/>
    <cellStyle name="Normal 79 2 5 4 3" xfId="27224"/>
    <cellStyle name="Normal 6 8 2 5 4 3" xfId="27225"/>
    <cellStyle name="Normal 5 2 2 5 4 3" xfId="27226"/>
    <cellStyle name="Normal 6 2 7 5 4 3" xfId="27227"/>
    <cellStyle name="Comma 2 2 3 2 5 4 3" xfId="27228"/>
    <cellStyle name="Comma 2 3 6 2 5 4 3" xfId="27229"/>
    <cellStyle name="Normal 18 2 2 5 4 3" xfId="27230"/>
    <cellStyle name="Normal 19 2 2 5 4 3" xfId="27231"/>
    <cellStyle name="Normal 2 2 3 2 5 4 3" xfId="27232"/>
    <cellStyle name="Normal 2 3 6 2 5 4 3" xfId="27233"/>
    <cellStyle name="Normal 2 3 2 2 5 4 3" xfId="27234"/>
    <cellStyle name="Normal 2 3 4 2 5 4 3" xfId="27235"/>
    <cellStyle name="Normal 2 3 5 2 5 4 3" xfId="27236"/>
    <cellStyle name="Normal 2 4 2 2 5 4 3" xfId="27237"/>
    <cellStyle name="Normal 2 5 2 5 4 3" xfId="27238"/>
    <cellStyle name="Normal 28 3 2 5 4 3" xfId="27239"/>
    <cellStyle name="Normal 3 2 2 2 5 4 3" xfId="27240"/>
    <cellStyle name="Normal 3 3 2 5 4 3" xfId="27241"/>
    <cellStyle name="Normal 30 3 2 5 4 3" xfId="27242"/>
    <cellStyle name="Normal 4 2 2 5 4 3" xfId="27243"/>
    <cellStyle name="Normal 40 2 2 5 4 3" xfId="27244"/>
    <cellStyle name="Normal 41 2 2 5 4 3" xfId="27245"/>
    <cellStyle name="Normal 42 2 2 5 4 3" xfId="27246"/>
    <cellStyle name="Normal 43 2 2 5 4 3" xfId="27247"/>
    <cellStyle name="Normal 44 2 2 5 4 3" xfId="27248"/>
    <cellStyle name="Normal 45 2 2 5 4 3" xfId="27249"/>
    <cellStyle name="Normal 46 2 2 5 4 3" xfId="27250"/>
    <cellStyle name="Normal 47 2 2 5 4 3" xfId="27251"/>
    <cellStyle name="Normal 51 2 5 4 3" xfId="27252"/>
    <cellStyle name="Normal 52 2 5 4 3" xfId="27253"/>
    <cellStyle name="Normal 53 2 5 4 3" xfId="27254"/>
    <cellStyle name="Normal 55 2 5 4 3" xfId="27255"/>
    <cellStyle name="Normal 56 2 5 4 3" xfId="27256"/>
    <cellStyle name="Normal 57 2 5 4 3" xfId="27257"/>
    <cellStyle name="Normal 6 2 3 2 5 4 3" xfId="27258"/>
    <cellStyle name="Normal 6 3 2 5 4 3" xfId="27259"/>
    <cellStyle name="Normal 60 2 5 4 3" xfId="27260"/>
    <cellStyle name="Normal 64 2 5 4 3" xfId="27261"/>
    <cellStyle name="Normal 65 2 5 4 3" xfId="27262"/>
    <cellStyle name="Normal 66 2 5 4 3" xfId="27263"/>
    <cellStyle name="Normal 67 2 5 4 3" xfId="27264"/>
    <cellStyle name="Normal 7 6 2 5 4 3" xfId="27265"/>
    <cellStyle name="Normal 71 2 5 4 3" xfId="27266"/>
    <cellStyle name="Normal 72 2 5 4 3" xfId="27267"/>
    <cellStyle name="Normal 73 2 5 4 3" xfId="27268"/>
    <cellStyle name="Normal 74 2 5 4 3" xfId="27269"/>
    <cellStyle name="Normal 76 2 5 4 3" xfId="27270"/>
    <cellStyle name="Normal 8 3 2 5 4 3" xfId="27271"/>
    <cellStyle name="Normal 81 2 5 4 3" xfId="27272"/>
    <cellStyle name="Normal 78 3 4 4 3" xfId="27273"/>
    <cellStyle name="Normal 5 3 3 4 4 3" xfId="27274"/>
    <cellStyle name="Normal 80 3 4 4 3" xfId="27275"/>
    <cellStyle name="Normal 79 3 4 4 3" xfId="27276"/>
    <cellStyle name="Normal 6 8 3 4 4 3" xfId="27277"/>
    <cellStyle name="Normal 5 2 3 4 4 3" xfId="27278"/>
    <cellStyle name="Normal 6 2 8 4 4 3" xfId="27279"/>
    <cellStyle name="Comma 2 2 3 3 4 4 3" xfId="27280"/>
    <cellStyle name="Comma 2 3 6 3 4 4 3" xfId="27281"/>
    <cellStyle name="Normal 18 2 3 4 4 3" xfId="27282"/>
    <cellStyle name="Normal 19 2 3 4 4 3" xfId="27283"/>
    <cellStyle name="Normal 2 2 3 3 4 4 3" xfId="27284"/>
    <cellStyle name="Normal 2 3 6 3 4 4 3" xfId="27285"/>
    <cellStyle name="Normal 2 3 2 3 4 4 3" xfId="27286"/>
    <cellStyle name="Normal 2 3 4 3 4 4 3" xfId="27287"/>
    <cellStyle name="Normal 2 3 5 3 4 4 3" xfId="27288"/>
    <cellStyle name="Normal 2 4 2 3 4 4 3" xfId="27289"/>
    <cellStyle name="Normal 2 5 3 4 4 3" xfId="27290"/>
    <cellStyle name="Normal 28 3 3 4 4 3" xfId="27291"/>
    <cellStyle name="Normal 3 2 2 3 4 4 3" xfId="27292"/>
    <cellStyle name="Normal 3 3 3 4 4 3" xfId="27293"/>
    <cellStyle name="Normal 30 3 3 4 4 3" xfId="27294"/>
    <cellStyle name="Normal 4 2 3 4 4 3" xfId="27295"/>
    <cellStyle name="Normal 40 2 3 4 4 3" xfId="27296"/>
    <cellStyle name="Normal 41 2 3 4 4 3" xfId="27297"/>
    <cellStyle name="Normal 42 2 3 4 4 3" xfId="27298"/>
    <cellStyle name="Normal 43 2 3 4 4 3" xfId="27299"/>
    <cellStyle name="Normal 44 2 3 4 4 3" xfId="27300"/>
    <cellStyle name="Normal 45 2 3 4 4 3" xfId="27301"/>
    <cellStyle name="Normal 46 2 3 4 4 3" xfId="27302"/>
    <cellStyle name="Normal 47 2 3 4 4 3" xfId="27303"/>
    <cellStyle name="Normal 51 3 4 4 3" xfId="27304"/>
    <cellStyle name="Normal 52 3 4 4 3" xfId="27305"/>
    <cellStyle name="Normal 53 3 4 4 3" xfId="27306"/>
    <cellStyle name="Normal 55 3 4 4 3" xfId="27307"/>
    <cellStyle name="Normal 56 3 4 4 3" xfId="27308"/>
    <cellStyle name="Normal 57 3 4 4 3" xfId="27309"/>
    <cellStyle name="Normal 6 2 3 3 4 4 3" xfId="27310"/>
    <cellStyle name="Normal 6 3 3 4 4 3" xfId="27311"/>
    <cellStyle name="Normal 60 3 4 4 3" xfId="27312"/>
    <cellStyle name="Normal 64 3 4 4 3" xfId="27313"/>
    <cellStyle name="Normal 65 3 4 4 3" xfId="27314"/>
    <cellStyle name="Normal 66 3 4 4 3" xfId="27315"/>
    <cellStyle name="Normal 67 3 4 4 3" xfId="27316"/>
    <cellStyle name="Normal 7 6 3 4 4 3" xfId="27317"/>
    <cellStyle name="Normal 71 3 4 4 3" xfId="27318"/>
    <cellStyle name="Normal 72 3 4 4 3" xfId="27319"/>
    <cellStyle name="Normal 73 3 4 4 3" xfId="27320"/>
    <cellStyle name="Normal 74 3 4 4 3" xfId="27321"/>
    <cellStyle name="Normal 76 3 4 4 3" xfId="27322"/>
    <cellStyle name="Normal 8 3 3 4 4 3" xfId="27323"/>
    <cellStyle name="Normal 81 3 4 4 3" xfId="27324"/>
    <cellStyle name="Normal 78 2 2 4 4 3" xfId="27325"/>
    <cellStyle name="Normal 5 3 2 2 4 4 3" xfId="27326"/>
    <cellStyle name="Normal 80 2 2 4 4 3" xfId="27327"/>
    <cellStyle name="Normal 79 2 2 4 4 3" xfId="27328"/>
    <cellStyle name="Normal 6 8 2 2 4 4 3" xfId="27329"/>
    <cellStyle name="Normal 5 2 2 2 4 4 3" xfId="27330"/>
    <cellStyle name="Normal 6 2 7 2 4 4 3" xfId="27331"/>
    <cellStyle name="Comma 2 2 3 2 2 4 4 3" xfId="27332"/>
    <cellStyle name="Comma 2 3 6 2 2 4 4 3" xfId="27333"/>
    <cellStyle name="Normal 18 2 2 2 4 4 3" xfId="27334"/>
    <cellStyle name="Normal 19 2 2 2 4 4 3" xfId="27335"/>
    <cellStyle name="Normal 2 2 3 2 2 4 4 3" xfId="27336"/>
    <cellStyle name="Normal 2 3 6 2 2 4 4 3" xfId="27337"/>
    <cellStyle name="Normal 2 3 2 2 2 4 4 3" xfId="27338"/>
    <cellStyle name="Normal 2 3 4 2 2 4 4 3" xfId="27339"/>
    <cellStyle name="Normal 2 3 5 2 2 4 4 3" xfId="27340"/>
    <cellStyle name="Normal 2 4 2 2 2 4 4 3" xfId="27341"/>
    <cellStyle name="Normal 2 5 2 2 4 4 3" xfId="27342"/>
    <cellStyle name="Normal 28 3 2 2 4 4 3" xfId="27343"/>
    <cellStyle name="Normal 3 2 2 2 2 4 4 3" xfId="27344"/>
    <cellStyle name="Normal 3 3 2 2 4 4 3" xfId="27345"/>
    <cellStyle name="Normal 30 3 2 2 4 4 3" xfId="27346"/>
    <cellStyle name="Normal 4 2 2 2 4 4 3" xfId="27347"/>
    <cellStyle name="Normal 40 2 2 2 4 4 3" xfId="27348"/>
    <cellStyle name="Normal 41 2 2 2 4 4 3" xfId="27349"/>
    <cellStyle name="Normal 42 2 2 2 4 4 3" xfId="27350"/>
    <cellStyle name="Normal 43 2 2 2 4 4 3" xfId="27351"/>
    <cellStyle name="Normal 44 2 2 2 4 4 3" xfId="27352"/>
    <cellStyle name="Normal 45 2 2 2 4 4 3" xfId="27353"/>
    <cellStyle name="Normal 46 2 2 2 4 4 3" xfId="27354"/>
    <cellStyle name="Normal 47 2 2 2 4 4 3" xfId="27355"/>
    <cellStyle name="Normal 51 2 2 4 4 3" xfId="27356"/>
    <cellStyle name="Normal 52 2 2 4 4 3" xfId="27357"/>
    <cellStyle name="Normal 53 2 2 4 4 3" xfId="27358"/>
    <cellStyle name="Normal 55 2 2 4 4 3" xfId="27359"/>
    <cellStyle name="Normal 56 2 2 4 4 3" xfId="27360"/>
    <cellStyle name="Normal 57 2 2 4 4 3" xfId="27361"/>
    <cellStyle name="Normal 6 2 3 2 2 4 4 3" xfId="27362"/>
    <cellStyle name="Normal 6 3 2 2 4 4 3" xfId="27363"/>
    <cellStyle name="Normal 60 2 2 4 4 3" xfId="27364"/>
    <cellStyle name="Normal 64 2 2 4 4 3" xfId="27365"/>
    <cellStyle name="Normal 65 2 2 4 4 3" xfId="27366"/>
    <cellStyle name="Normal 66 2 2 4 4 3" xfId="27367"/>
    <cellStyle name="Normal 67 2 2 4 4 3" xfId="27368"/>
    <cellStyle name="Normal 7 6 2 2 4 4 3" xfId="27369"/>
    <cellStyle name="Normal 71 2 2 4 4 3" xfId="27370"/>
    <cellStyle name="Normal 72 2 2 4 4 3" xfId="27371"/>
    <cellStyle name="Normal 73 2 2 4 4 3" xfId="27372"/>
    <cellStyle name="Normal 74 2 2 4 4 3" xfId="27373"/>
    <cellStyle name="Normal 76 2 2 4 4 3" xfId="27374"/>
    <cellStyle name="Normal 8 3 2 2 4 4 3" xfId="27375"/>
    <cellStyle name="Normal 81 2 2 4 4 3" xfId="27376"/>
    <cellStyle name="Normal 78 4 3 4 3" xfId="27377"/>
    <cellStyle name="Normal 5 3 4 3 4 3" xfId="27378"/>
    <cellStyle name="Normal 80 4 3 4 3" xfId="27379"/>
    <cellStyle name="Normal 79 4 3 4 3" xfId="27380"/>
    <cellStyle name="Normal 6 8 4 3 4 3" xfId="27381"/>
    <cellStyle name="Normal 5 2 4 3 4 3" xfId="27382"/>
    <cellStyle name="Normal 6 2 9 3 4 3" xfId="27383"/>
    <cellStyle name="Comma 2 2 3 4 3 4 3" xfId="27384"/>
    <cellStyle name="Comma 2 3 6 4 3 4 3" xfId="27385"/>
    <cellStyle name="Normal 18 2 4 3 4 3" xfId="27386"/>
    <cellStyle name="Normal 19 2 4 3 4 3" xfId="27387"/>
    <cellStyle name="Normal 2 2 3 4 3 4 3" xfId="27388"/>
    <cellStyle name="Normal 2 3 6 4 3 4 3" xfId="27389"/>
    <cellStyle name="Normal 2 3 2 4 3 4 3" xfId="27390"/>
    <cellStyle name="Normal 2 3 4 4 3 4 3" xfId="27391"/>
    <cellStyle name="Normal 2 3 5 4 3 4 3" xfId="27392"/>
    <cellStyle name="Normal 2 4 2 4 3 4 3" xfId="27393"/>
    <cellStyle name="Normal 2 5 4 3 4 3" xfId="27394"/>
    <cellStyle name="Normal 28 3 4 3 4 3" xfId="27395"/>
    <cellStyle name="Normal 3 2 2 4 3 4 3" xfId="27396"/>
    <cellStyle name="Normal 3 3 4 3 4 3" xfId="27397"/>
    <cellStyle name="Normal 30 3 4 3 4 3" xfId="27398"/>
    <cellStyle name="Normal 4 2 4 3 4 3" xfId="27399"/>
    <cellStyle name="Normal 40 2 4 3 4 3" xfId="27400"/>
    <cellStyle name="Normal 41 2 4 3 4 3" xfId="27401"/>
    <cellStyle name="Normal 42 2 4 3 4 3" xfId="27402"/>
    <cellStyle name="Normal 43 2 4 3 4 3" xfId="27403"/>
    <cellStyle name="Normal 44 2 4 3 4 3" xfId="27404"/>
    <cellStyle name="Normal 45 2 4 3 4 3" xfId="27405"/>
    <cellStyle name="Normal 46 2 4 3 4 3" xfId="27406"/>
    <cellStyle name="Normal 47 2 4 3 4 3" xfId="27407"/>
    <cellStyle name="Normal 51 4 3 4 3" xfId="27408"/>
    <cellStyle name="Normal 52 4 3 4 3" xfId="27409"/>
    <cellStyle name="Normal 53 4 3 4 3" xfId="27410"/>
    <cellStyle name="Normal 55 4 3 4 3" xfId="27411"/>
    <cellStyle name="Normal 56 4 3 4 3" xfId="27412"/>
    <cellStyle name="Normal 57 4 3 4 3" xfId="27413"/>
    <cellStyle name="Normal 6 2 3 4 3 4 3" xfId="27414"/>
    <cellStyle name="Normal 6 3 4 3 4 3" xfId="27415"/>
    <cellStyle name="Normal 60 4 3 4 3" xfId="27416"/>
    <cellStyle name="Normal 64 4 3 4 3" xfId="27417"/>
    <cellStyle name="Normal 65 4 3 4 3" xfId="27418"/>
    <cellStyle name="Normal 66 4 3 4 3" xfId="27419"/>
    <cellStyle name="Normal 67 4 3 4 3" xfId="27420"/>
    <cellStyle name="Normal 7 6 4 3 4 3" xfId="27421"/>
    <cellStyle name="Normal 71 4 3 4 3" xfId="27422"/>
    <cellStyle name="Normal 72 4 3 4 3" xfId="27423"/>
    <cellStyle name="Normal 73 4 3 4 3" xfId="27424"/>
    <cellStyle name="Normal 74 4 3 4 3" xfId="27425"/>
    <cellStyle name="Normal 76 4 3 4 3" xfId="27426"/>
    <cellStyle name="Normal 8 3 4 3 4 3" xfId="27427"/>
    <cellStyle name="Normal 81 4 3 4 3" xfId="27428"/>
    <cellStyle name="Normal 78 2 3 3 4 3" xfId="27429"/>
    <cellStyle name="Normal 5 3 2 3 3 4 3" xfId="27430"/>
    <cellStyle name="Normal 80 2 3 3 4 3" xfId="27431"/>
    <cellStyle name="Normal 79 2 3 3 4 3" xfId="27432"/>
    <cellStyle name="Normal 6 8 2 3 3 4 3" xfId="27433"/>
    <cellStyle name="Normal 5 2 2 3 3 4 3" xfId="27434"/>
    <cellStyle name="Normal 6 2 7 3 3 4 3" xfId="27435"/>
    <cellStyle name="Comma 2 2 3 2 3 3 4 3" xfId="27436"/>
    <cellStyle name="Comma 2 3 6 2 3 3 4 3" xfId="27437"/>
    <cellStyle name="Normal 18 2 2 3 3 4 3" xfId="27438"/>
    <cellStyle name="Normal 19 2 2 3 3 4 3" xfId="27439"/>
    <cellStyle name="Normal 2 2 3 2 3 3 4 3" xfId="27440"/>
    <cellStyle name="Normal 2 3 6 2 3 3 4 3" xfId="27441"/>
    <cellStyle name="Normal 2 3 2 2 3 3 4 3" xfId="27442"/>
    <cellStyle name="Normal 2 3 4 2 3 3 4 3" xfId="27443"/>
    <cellStyle name="Normal 2 3 5 2 3 3 4 3" xfId="27444"/>
    <cellStyle name="Normal 2 4 2 2 3 3 4 3" xfId="27445"/>
    <cellStyle name="Normal 2 5 2 3 3 4 3" xfId="27446"/>
    <cellStyle name="Normal 28 3 2 3 3 4 3" xfId="27447"/>
    <cellStyle name="Normal 3 2 2 2 3 3 4 3" xfId="27448"/>
    <cellStyle name="Normal 3 3 2 3 3 4 3" xfId="27449"/>
    <cellStyle name="Normal 30 3 2 3 3 4 3" xfId="27450"/>
    <cellStyle name="Normal 4 2 2 3 3 4 3" xfId="27451"/>
    <cellStyle name="Normal 40 2 2 3 3 4 3" xfId="27452"/>
    <cellStyle name="Normal 41 2 2 3 3 4 3" xfId="27453"/>
    <cellStyle name="Normal 42 2 2 3 3 4 3" xfId="27454"/>
    <cellStyle name="Normal 43 2 2 3 3 4 3" xfId="27455"/>
    <cellStyle name="Normal 44 2 2 3 3 4 3" xfId="27456"/>
    <cellStyle name="Normal 45 2 2 3 3 4 3" xfId="27457"/>
    <cellStyle name="Normal 46 2 2 3 3 4 3" xfId="27458"/>
    <cellStyle name="Normal 47 2 2 3 3 4 3" xfId="27459"/>
    <cellStyle name="Normal 51 2 3 3 4 3" xfId="27460"/>
    <cellStyle name="Normal 52 2 3 3 4 3" xfId="27461"/>
    <cellStyle name="Normal 53 2 3 3 4 3" xfId="27462"/>
    <cellStyle name="Normal 55 2 3 3 4 3" xfId="27463"/>
    <cellStyle name="Normal 56 2 3 3 4 3" xfId="27464"/>
    <cellStyle name="Normal 57 2 3 3 4 3" xfId="27465"/>
    <cellStyle name="Normal 6 2 3 2 3 3 4 3" xfId="27466"/>
    <cellStyle name="Normal 6 3 2 3 3 4 3" xfId="27467"/>
    <cellStyle name="Normal 60 2 3 3 4 3" xfId="27468"/>
    <cellStyle name="Normal 64 2 3 3 4 3" xfId="27469"/>
    <cellStyle name="Normal 65 2 3 3 4 3" xfId="27470"/>
    <cellStyle name="Normal 66 2 3 3 4 3" xfId="27471"/>
    <cellStyle name="Normal 67 2 3 3 4 3" xfId="27472"/>
    <cellStyle name="Normal 7 6 2 3 3 4 3" xfId="27473"/>
    <cellStyle name="Normal 71 2 3 3 4 3" xfId="27474"/>
    <cellStyle name="Normal 72 2 3 3 4 3" xfId="27475"/>
    <cellStyle name="Normal 73 2 3 3 4 3" xfId="27476"/>
    <cellStyle name="Normal 74 2 3 3 4 3" xfId="27477"/>
    <cellStyle name="Normal 76 2 3 3 4 3" xfId="27478"/>
    <cellStyle name="Normal 8 3 2 3 3 4 3" xfId="27479"/>
    <cellStyle name="Normal 81 2 3 3 4 3" xfId="27480"/>
    <cellStyle name="Normal 78 3 2 3 4 3" xfId="27481"/>
    <cellStyle name="Normal 5 3 3 2 3 4 3" xfId="27482"/>
    <cellStyle name="Normal 80 3 2 3 4 3" xfId="27483"/>
    <cellStyle name="Normal 79 3 2 3 4 3" xfId="27484"/>
    <cellStyle name="Normal 6 8 3 2 3 4 3" xfId="27485"/>
    <cellStyle name="Normal 5 2 3 2 3 4 3" xfId="27486"/>
    <cellStyle name="Normal 6 2 8 2 3 4 3" xfId="27487"/>
    <cellStyle name="Comma 2 2 3 3 2 3 4 3" xfId="27488"/>
    <cellStyle name="Comma 2 3 6 3 2 3 4 3" xfId="27489"/>
    <cellStyle name="Normal 18 2 3 2 3 4 3" xfId="27490"/>
    <cellStyle name="Normal 19 2 3 2 3 4 3" xfId="27491"/>
    <cellStyle name="Normal 2 2 3 3 2 3 4 3" xfId="27492"/>
    <cellStyle name="Normal 2 3 6 3 2 3 4 3" xfId="27493"/>
    <cellStyle name="Normal 2 3 2 3 2 3 4 3" xfId="27494"/>
    <cellStyle name="Normal 2 3 4 3 2 3 4 3" xfId="27495"/>
    <cellStyle name="Normal 2 3 5 3 2 3 4 3" xfId="27496"/>
    <cellStyle name="Normal 2 4 2 3 2 3 4 3" xfId="27497"/>
    <cellStyle name="Normal 2 5 3 2 3 4 3" xfId="27498"/>
    <cellStyle name="Normal 28 3 3 2 3 4 3" xfId="27499"/>
    <cellStyle name="Normal 3 2 2 3 2 3 4 3" xfId="27500"/>
    <cellStyle name="Normal 3 3 3 2 3 4 3" xfId="27501"/>
    <cellStyle name="Normal 30 3 3 2 3 4 3" xfId="27502"/>
    <cellStyle name="Normal 4 2 3 2 3 4 3" xfId="27503"/>
    <cellStyle name="Normal 40 2 3 2 3 4 3" xfId="27504"/>
    <cellStyle name="Normal 41 2 3 2 3 4 3" xfId="27505"/>
    <cellStyle name="Normal 42 2 3 2 3 4 3" xfId="27506"/>
    <cellStyle name="Normal 43 2 3 2 3 4 3" xfId="27507"/>
    <cellStyle name="Normal 44 2 3 2 3 4 3" xfId="27508"/>
    <cellStyle name="Normal 45 2 3 2 3 4 3" xfId="27509"/>
    <cellStyle name="Normal 46 2 3 2 3 4 3" xfId="27510"/>
    <cellStyle name="Normal 47 2 3 2 3 4 3" xfId="27511"/>
    <cellStyle name="Normal 51 3 2 3 4 3" xfId="27512"/>
    <cellStyle name="Normal 52 3 2 3 4 3" xfId="27513"/>
    <cellStyle name="Normal 53 3 2 3 4 3" xfId="27514"/>
    <cellStyle name="Normal 55 3 2 3 4 3" xfId="27515"/>
    <cellStyle name="Normal 56 3 2 3 4 3" xfId="27516"/>
    <cellStyle name="Normal 57 3 2 3 4 3" xfId="27517"/>
    <cellStyle name="Normal 6 2 3 3 2 3 4 3" xfId="27518"/>
    <cellStyle name="Normal 6 3 3 2 3 4 3" xfId="27519"/>
    <cellStyle name="Normal 60 3 2 3 4 3" xfId="27520"/>
    <cellStyle name="Normal 64 3 2 3 4 3" xfId="27521"/>
    <cellStyle name="Normal 65 3 2 3 4 3" xfId="27522"/>
    <cellStyle name="Normal 66 3 2 3 4 3" xfId="27523"/>
    <cellStyle name="Normal 67 3 2 3 4 3" xfId="27524"/>
    <cellStyle name="Normal 7 6 3 2 3 4 3" xfId="27525"/>
    <cellStyle name="Normal 71 3 2 3 4 3" xfId="27526"/>
    <cellStyle name="Normal 72 3 2 3 4 3" xfId="27527"/>
    <cellStyle name="Normal 73 3 2 3 4 3" xfId="27528"/>
    <cellStyle name="Normal 74 3 2 3 4 3" xfId="27529"/>
    <cellStyle name="Normal 76 3 2 3 4 3" xfId="27530"/>
    <cellStyle name="Normal 8 3 3 2 3 4 3" xfId="27531"/>
    <cellStyle name="Normal 81 3 2 3 4 3" xfId="27532"/>
    <cellStyle name="Normal 78 2 2 2 3 4 3" xfId="27533"/>
    <cellStyle name="Normal 5 3 2 2 2 3 4 3" xfId="27534"/>
    <cellStyle name="Normal 80 2 2 2 3 4 3" xfId="27535"/>
    <cellStyle name="Normal 79 2 2 2 3 4 3" xfId="27536"/>
    <cellStyle name="Normal 6 8 2 2 2 3 4 3" xfId="27537"/>
    <cellStyle name="Normal 5 2 2 2 2 3 4 3" xfId="27538"/>
    <cellStyle name="Normal 6 2 7 2 2 3 4 3" xfId="27539"/>
    <cellStyle name="Comma 2 2 3 2 2 2 3 4 3" xfId="27540"/>
    <cellStyle name="Comma 2 3 6 2 2 2 3 4 3" xfId="27541"/>
    <cellStyle name="Normal 18 2 2 2 2 3 4 3" xfId="27542"/>
    <cellStyle name="Normal 19 2 2 2 2 3 4 3" xfId="27543"/>
    <cellStyle name="Normal 2 2 3 2 2 2 3 4 3" xfId="27544"/>
    <cellStyle name="Normal 2 3 6 2 2 2 3 4 3" xfId="27545"/>
    <cellStyle name="Normal 2 3 2 2 2 2 3 4 3" xfId="27546"/>
    <cellStyle name="Normal 2 3 4 2 2 2 3 4 3" xfId="27547"/>
    <cellStyle name="Normal 2 3 5 2 2 2 3 4 3" xfId="27548"/>
    <cellStyle name="Normal 2 4 2 2 2 2 3 4 3" xfId="27549"/>
    <cellStyle name="Normal 2 5 2 2 2 3 4 3" xfId="27550"/>
    <cellStyle name="Normal 28 3 2 2 2 3 4 3" xfId="27551"/>
    <cellStyle name="Normal 3 2 2 2 2 2 3 4 3" xfId="27552"/>
    <cellStyle name="Normal 3 3 2 2 2 3 4 3" xfId="27553"/>
    <cellStyle name="Normal 30 3 2 2 2 3 4 3" xfId="27554"/>
    <cellStyle name="Normal 4 2 2 2 2 3 4 3" xfId="27555"/>
    <cellStyle name="Normal 40 2 2 2 2 3 4 3" xfId="27556"/>
    <cellStyle name="Normal 41 2 2 2 2 3 4 3" xfId="27557"/>
    <cellStyle name="Normal 42 2 2 2 2 3 4 3" xfId="27558"/>
    <cellStyle name="Normal 43 2 2 2 2 3 4 3" xfId="27559"/>
    <cellStyle name="Normal 44 2 2 2 2 3 4 3" xfId="27560"/>
    <cellStyle name="Normal 45 2 2 2 2 3 4 3" xfId="27561"/>
    <cellStyle name="Normal 46 2 2 2 2 3 4 3" xfId="27562"/>
    <cellStyle name="Normal 47 2 2 2 2 3 4 3" xfId="27563"/>
    <cellStyle name="Normal 51 2 2 2 3 4 3" xfId="27564"/>
    <cellStyle name="Normal 52 2 2 2 3 4 3" xfId="27565"/>
    <cellStyle name="Normal 53 2 2 2 3 4 3" xfId="27566"/>
    <cellStyle name="Normal 55 2 2 2 3 4 3" xfId="27567"/>
    <cellStyle name="Normal 56 2 2 2 3 4 3" xfId="27568"/>
    <cellStyle name="Normal 57 2 2 2 3 4 3" xfId="27569"/>
    <cellStyle name="Normal 6 2 3 2 2 2 3 4 3" xfId="27570"/>
    <cellStyle name="Normal 6 3 2 2 2 3 4 3" xfId="27571"/>
    <cellStyle name="Normal 60 2 2 2 3 4 3" xfId="27572"/>
    <cellStyle name="Normal 64 2 2 2 3 4 3" xfId="27573"/>
    <cellStyle name="Normal 65 2 2 2 3 4 3" xfId="27574"/>
    <cellStyle name="Normal 66 2 2 2 3 4 3" xfId="27575"/>
    <cellStyle name="Normal 67 2 2 2 3 4 3" xfId="27576"/>
    <cellStyle name="Normal 7 6 2 2 2 3 4 3" xfId="27577"/>
    <cellStyle name="Normal 71 2 2 2 3 4 3" xfId="27578"/>
    <cellStyle name="Normal 72 2 2 2 3 4 3" xfId="27579"/>
    <cellStyle name="Normal 73 2 2 2 3 4 3" xfId="27580"/>
    <cellStyle name="Normal 74 2 2 2 3 4 3" xfId="27581"/>
    <cellStyle name="Normal 76 2 2 2 3 4 3" xfId="27582"/>
    <cellStyle name="Normal 8 3 2 2 2 3 4 3" xfId="27583"/>
    <cellStyle name="Normal 81 2 2 2 3 4 3" xfId="27584"/>
    <cellStyle name="Normal 90 2 4 3" xfId="27585"/>
    <cellStyle name="Normal 78 5 2 4 3" xfId="27586"/>
    <cellStyle name="Normal 91 2 4 3" xfId="27587"/>
    <cellStyle name="Normal 5 3 5 2 4 3" xfId="27588"/>
    <cellStyle name="Normal 80 5 2 4 3" xfId="27589"/>
    <cellStyle name="Normal 79 5 2 4 3" xfId="27590"/>
    <cellStyle name="Normal 6 8 5 2 4 3" xfId="27591"/>
    <cellStyle name="Normal 5 2 5 2 4 3" xfId="27592"/>
    <cellStyle name="Normal 6 2 10 2 4 3" xfId="27593"/>
    <cellStyle name="Comma 2 2 3 5 2 4 3" xfId="27594"/>
    <cellStyle name="Comma 2 3 6 5 2 4 3" xfId="27595"/>
    <cellStyle name="Normal 18 2 5 2 4 3" xfId="27596"/>
    <cellStyle name="Normal 19 2 5 2 4 3" xfId="27597"/>
    <cellStyle name="Normal 2 2 3 5 2 4 3" xfId="27598"/>
    <cellStyle name="Normal 2 3 6 5 2 4 3" xfId="27599"/>
    <cellStyle name="Normal 2 3 2 5 2 4 3" xfId="27600"/>
    <cellStyle name="Normal 2 3 4 5 2 4 3" xfId="27601"/>
    <cellStyle name="Normal 2 3 5 5 2 4 3" xfId="27602"/>
    <cellStyle name="Normal 2 4 2 5 2 4 3" xfId="27603"/>
    <cellStyle name="Normal 2 5 5 2 4 3" xfId="27604"/>
    <cellStyle name="Normal 28 3 5 2 4 3" xfId="27605"/>
    <cellStyle name="Normal 3 2 2 5 2 4 3" xfId="27606"/>
    <cellStyle name="Normal 3 3 5 2 4 3" xfId="27607"/>
    <cellStyle name="Normal 30 3 5 2 4 3" xfId="27608"/>
    <cellStyle name="Normal 4 2 5 2 4 3" xfId="27609"/>
    <cellStyle name="Normal 40 2 5 2 4 3" xfId="27610"/>
    <cellStyle name="Normal 41 2 5 2 4 3" xfId="27611"/>
    <cellStyle name="Normal 42 2 5 2 4 3" xfId="27612"/>
    <cellStyle name="Normal 43 2 5 2 4 3" xfId="27613"/>
    <cellStyle name="Normal 44 2 5 2 4 3" xfId="27614"/>
    <cellStyle name="Normal 45 2 5 2 4 3" xfId="27615"/>
    <cellStyle name="Normal 46 2 5 2 4 3" xfId="27616"/>
    <cellStyle name="Normal 47 2 5 2 4 3" xfId="27617"/>
    <cellStyle name="Normal 51 5 2 4 3" xfId="27618"/>
    <cellStyle name="Normal 52 5 2 4 3" xfId="27619"/>
    <cellStyle name="Normal 53 5 2 4 3" xfId="27620"/>
    <cellStyle name="Normal 55 5 2 4 3" xfId="27621"/>
    <cellStyle name="Normal 56 5 2 4 3" xfId="27622"/>
    <cellStyle name="Normal 57 5 2 4 3" xfId="27623"/>
    <cellStyle name="Normal 6 2 3 5 2 4 3" xfId="27624"/>
    <cellStyle name="Normal 6 3 5 2 4 3" xfId="27625"/>
    <cellStyle name="Normal 60 5 2 4 3" xfId="27626"/>
    <cellStyle name="Normal 64 5 2 4 3" xfId="27627"/>
    <cellStyle name="Normal 65 5 2 4 3" xfId="27628"/>
    <cellStyle name="Normal 66 5 2 4 3" xfId="27629"/>
    <cellStyle name="Normal 67 5 2 4 3" xfId="27630"/>
    <cellStyle name="Normal 7 6 5 2 4 3" xfId="27631"/>
    <cellStyle name="Normal 71 5 2 4 3" xfId="27632"/>
    <cellStyle name="Normal 72 5 2 4 3" xfId="27633"/>
    <cellStyle name="Normal 73 5 2 4 3" xfId="27634"/>
    <cellStyle name="Normal 74 5 2 4 3" xfId="27635"/>
    <cellStyle name="Normal 76 5 2 4 3" xfId="27636"/>
    <cellStyle name="Normal 8 3 5 2 4 3" xfId="27637"/>
    <cellStyle name="Normal 81 5 2 4 3" xfId="27638"/>
    <cellStyle name="Normal 78 2 4 2 4 3" xfId="27639"/>
    <cellStyle name="Normal 5 3 2 4 2 4 3" xfId="27640"/>
    <cellStyle name="Normal 80 2 4 2 4 3" xfId="27641"/>
    <cellStyle name="Normal 79 2 4 2 4 3" xfId="27642"/>
    <cellStyle name="Normal 6 8 2 4 2 4 3" xfId="27643"/>
    <cellStyle name="Normal 5 2 2 4 2 4 3" xfId="27644"/>
    <cellStyle name="Normal 6 2 7 4 2 4 3" xfId="27645"/>
    <cellStyle name="Comma 2 2 3 2 4 2 4 3" xfId="27646"/>
    <cellStyle name="Comma 2 3 6 2 4 2 4 3" xfId="27647"/>
    <cellStyle name="Normal 18 2 2 4 2 4 3" xfId="27648"/>
    <cellStyle name="Normal 19 2 2 4 2 4 3" xfId="27649"/>
    <cellStyle name="Normal 2 2 3 2 4 2 4 3" xfId="27650"/>
    <cellStyle name="Normal 2 3 6 2 4 2 4 3" xfId="27651"/>
    <cellStyle name="Normal 2 3 2 2 4 2 4 3" xfId="27652"/>
    <cellStyle name="Normal 2 3 4 2 4 2 4 3" xfId="27653"/>
    <cellStyle name="Normal 2 3 5 2 4 2 4 3" xfId="27654"/>
    <cellStyle name="Normal 2 4 2 2 4 2 4 3" xfId="27655"/>
    <cellStyle name="Normal 2 5 2 4 2 4 3" xfId="27656"/>
    <cellStyle name="Normal 28 3 2 4 2 4 3" xfId="27657"/>
    <cellStyle name="Normal 3 2 2 2 4 2 4 3" xfId="27658"/>
    <cellStyle name="Normal 3 3 2 4 2 4 3" xfId="27659"/>
    <cellStyle name="Normal 30 3 2 4 2 4 3" xfId="27660"/>
    <cellStyle name="Normal 4 2 2 4 2 4 3" xfId="27661"/>
    <cellStyle name="Normal 40 2 2 4 2 4 3" xfId="27662"/>
    <cellStyle name="Normal 41 2 2 4 2 4 3" xfId="27663"/>
    <cellStyle name="Normal 42 2 2 4 2 4 3" xfId="27664"/>
    <cellStyle name="Normal 43 2 2 4 2 4 3" xfId="27665"/>
    <cellStyle name="Normal 44 2 2 4 2 4 3" xfId="27666"/>
    <cellStyle name="Normal 45 2 2 4 2 4 3" xfId="27667"/>
    <cellStyle name="Normal 46 2 2 4 2 4 3" xfId="27668"/>
    <cellStyle name="Normal 47 2 2 4 2 4 3" xfId="27669"/>
    <cellStyle name="Normal 51 2 4 2 4 3" xfId="27670"/>
    <cellStyle name="Normal 52 2 4 2 4 3" xfId="27671"/>
    <cellStyle name="Normal 53 2 4 2 4 3" xfId="27672"/>
    <cellStyle name="Normal 55 2 4 2 4 3" xfId="27673"/>
    <cellStyle name="Normal 56 2 4 2 4 3" xfId="27674"/>
    <cellStyle name="Normal 57 2 4 2 4 3" xfId="27675"/>
    <cellStyle name="Normal 6 2 3 2 4 2 4 3" xfId="27676"/>
    <cellStyle name="Normal 6 3 2 4 2 4 3" xfId="27677"/>
    <cellStyle name="Normal 60 2 4 2 4 3" xfId="27678"/>
    <cellStyle name="Normal 64 2 4 2 4 3" xfId="27679"/>
    <cellStyle name="Normal 65 2 4 2 4 3" xfId="27680"/>
    <cellStyle name="Normal 66 2 4 2 4 3" xfId="27681"/>
    <cellStyle name="Normal 67 2 4 2 4 3" xfId="27682"/>
    <cellStyle name="Normal 7 6 2 4 2 4 3" xfId="27683"/>
    <cellStyle name="Normal 71 2 4 2 4 3" xfId="27684"/>
    <cellStyle name="Normal 72 2 4 2 4 3" xfId="27685"/>
    <cellStyle name="Normal 73 2 4 2 4 3" xfId="27686"/>
    <cellStyle name="Normal 74 2 4 2 4 3" xfId="27687"/>
    <cellStyle name="Normal 76 2 4 2 4 3" xfId="27688"/>
    <cellStyle name="Normal 8 3 2 4 2 4 3" xfId="27689"/>
    <cellStyle name="Normal 81 2 4 2 4 3" xfId="27690"/>
    <cellStyle name="Normal 78 3 3 2 4 3" xfId="27691"/>
    <cellStyle name="Normal 5 3 3 3 2 4 3" xfId="27692"/>
    <cellStyle name="Normal 80 3 3 2 4 3" xfId="27693"/>
    <cellStyle name="Normal 79 3 3 2 4 3" xfId="27694"/>
    <cellStyle name="Normal 6 8 3 3 2 4 3" xfId="27695"/>
    <cellStyle name="Normal 5 2 3 3 2 4 3" xfId="27696"/>
    <cellStyle name="Normal 6 2 8 3 2 4 3" xfId="27697"/>
    <cellStyle name="Comma 2 2 3 3 3 2 4 3" xfId="27698"/>
    <cellStyle name="Comma 2 3 6 3 3 2 4 3" xfId="27699"/>
    <cellStyle name="Normal 18 2 3 3 2 4 3" xfId="27700"/>
    <cellStyle name="Normal 19 2 3 3 2 4 3" xfId="27701"/>
    <cellStyle name="Normal 2 2 3 3 3 2 4 3" xfId="27702"/>
    <cellStyle name="Normal 2 3 6 3 3 2 4 3" xfId="27703"/>
    <cellStyle name="Normal 2 3 2 3 3 2 4 3" xfId="27704"/>
    <cellStyle name="Normal 2 3 4 3 3 2 4 3" xfId="27705"/>
    <cellStyle name="Normal 2 3 5 3 3 2 4 3" xfId="27706"/>
    <cellStyle name="Normal 2 4 2 3 3 2 4 3" xfId="27707"/>
    <cellStyle name="Normal 2 5 3 3 2 4 3" xfId="27708"/>
    <cellStyle name="Normal 28 3 3 3 2 4 3" xfId="27709"/>
    <cellStyle name="Normal 3 2 2 3 3 2 4 3" xfId="27710"/>
    <cellStyle name="Normal 3 3 3 3 2 4 3" xfId="27711"/>
    <cellStyle name="Normal 30 3 3 3 2 4 3" xfId="27712"/>
    <cellStyle name="Normal 4 2 3 3 2 4 3" xfId="27713"/>
    <cellStyle name="Normal 40 2 3 3 2 4 3" xfId="27714"/>
    <cellStyle name="Normal 41 2 3 3 2 4 3" xfId="27715"/>
    <cellStyle name="Normal 42 2 3 3 2 4 3" xfId="27716"/>
    <cellStyle name="Normal 43 2 3 3 2 4 3" xfId="27717"/>
    <cellStyle name="Normal 44 2 3 3 2 4 3" xfId="27718"/>
    <cellStyle name="Normal 45 2 3 3 2 4 3" xfId="27719"/>
    <cellStyle name="Normal 46 2 3 3 2 4 3" xfId="27720"/>
    <cellStyle name="Normal 47 2 3 3 2 4 3" xfId="27721"/>
    <cellStyle name="Normal 51 3 3 2 4 3" xfId="27722"/>
    <cellStyle name="Normal 52 3 3 2 4 3" xfId="27723"/>
    <cellStyle name="Normal 53 3 3 2 4 3" xfId="27724"/>
    <cellStyle name="Normal 55 3 3 2 4 3" xfId="27725"/>
    <cellStyle name="Normal 56 3 3 2 4 3" xfId="27726"/>
    <cellStyle name="Normal 57 3 3 2 4 3" xfId="27727"/>
    <cellStyle name="Normal 6 2 3 3 3 2 4 3" xfId="27728"/>
    <cellStyle name="Normal 6 3 3 3 2 4 3" xfId="27729"/>
    <cellStyle name="Normal 60 3 3 2 4 3" xfId="27730"/>
    <cellStyle name="Normal 64 3 3 2 4 3" xfId="27731"/>
    <cellStyle name="Normal 65 3 3 2 4 3" xfId="27732"/>
    <cellStyle name="Normal 66 3 3 2 4 3" xfId="27733"/>
    <cellStyle name="Normal 67 3 3 2 4 3" xfId="27734"/>
    <cellStyle name="Normal 7 6 3 3 2 4 3" xfId="27735"/>
    <cellStyle name="Normal 71 3 3 2 4 3" xfId="27736"/>
    <cellStyle name="Normal 72 3 3 2 4 3" xfId="27737"/>
    <cellStyle name="Normal 73 3 3 2 4 3" xfId="27738"/>
    <cellStyle name="Normal 74 3 3 2 4 3" xfId="27739"/>
    <cellStyle name="Normal 76 3 3 2 4 3" xfId="27740"/>
    <cellStyle name="Normal 8 3 3 3 2 4 3" xfId="27741"/>
    <cellStyle name="Normal 81 3 3 2 4 3" xfId="27742"/>
    <cellStyle name="Normal 78 2 2 3 2 4 3" xfId="27743"/>
    <cellStyle name="Normal 5 3 2 2 3 2 4 3" xfId="27744"/>
    <cellStyle name="Normal 80 2 2 3 2 4 3" xfId="27745"/>
    <cellStyle name="Normal 79 2 2 3 2 4 3" xfId="27746"/>
    <cellStyle name="Normal 6 8 2 2 3 2 4 3" xfId="27747"/>
    <cellStyle name="Normal 5 2 2 2 3 2 4 3" xfId="27748"/>
    <cellStyle name="Normal 6 2 7 2 3 2 4 3" xfId="27749"/>
    <cellStyle name="Comma 2 2 3 2 2 3 2 4 3" xfId="27750"/>
    <cellStyle name="Comma 2 3 6 2 2 3 2 4 3" xfId="27751"/>
    <cellStyle name="Normal 18 2 2 2 3 2 4 3" xfId="27752"/>
    <cellStyle name="Normal 19 2 2 2 3 2 4 3" xfId="27753"/>
    <cellStyle name="Normal 2 2 3 2 2 3 2 4 3" xfId="27754"/>
    <cellStyle name="Normal 2 3 6 2 2 3 2 4 3" xfId="27755"/>
    <cellStyle name="Normal 2 3 2 2 2 3 2 4 3" xfId="27756"/>
    <cellStyle name="Normal 2 3 4 2 2 3 2 4 3" xfId="27757"/>
    <cellStyle name="Normal 2 3 5 2 2 3 2 4 3" xfId="27758"/>
    <cellStyle name="Normal 2 4 2 2 2 3 2 4 3" xfId="27759"/>
    <cellStyle name="Normal 2 5 2 2 3 2 4 3" xfId="27760"/>
    <cellStyle name="Normal 28 3 2 2 3 2 4 3" xfId="27761"/>
    <cellStyle name="Normal 3 2 2 2 2 3 2 4 3" xfId="27762"/>
    <cellStyle name="Normal 3 3 2 2 3 2 4 3" xfId="27763"/>
    <cellStyle name="Normal 30 3 2 2 3 2 4 3" xfId="27764"/>
    <cellStyle name="Normal 4 2 2 2 3 2 4 3" xfId="27765"/>
    <cellStyle name="Normal 40 2 2 2 3 2 4 3" xfId="27766"/>
    <cellStyle name="Normal 41 2 2 2 3 2 4 3" xfId="27767"/>
    <cellStyle name="Normal 42 2 2 2 3 2 4 3" xfId="27768"/>
    <cellStyle name="Normal 43 2 2 2 3 2 4 3" xfId="27769"/>
    <cellStyle name="Normal 44 2 2 2 3 2 4 3" xfId="27770"/>
    <cellStyle name="Normal 45 2 2 2 3 2 4 3" xfId="27771"/>
    <cellStyle name="Normal 46 2 2 2 3 2 4 3" xfId="27772"/>
    <cellStyle name="Normal 47 2 2 2 3 2 4 3" xfId="27773"/>
    <cellStyle name="Normal 51 2 2 3 2 4 3" xfId="27774"/>
    <cellStyle name="Normal 52 2 2 3 2 4 3" xfId="27775"/>
    <cellStyle name="Normal 53 2 2 3 2 4 3" xfId="27776"/>
    <cellStyle name="Normal 55 2 2 3 2 4 3" xfId="27777"/>
    <cellStyle name="Normal 56 2 2 3 2 4 3" xfId="27778"/>
    <cellStyle name="Normal 57 2 2 3 2 4 3" xfId="27779"/>
    <cellStyle name="Normal 6 2 3 2 2 3 2 4 3" xfId="27780"/>
    <cellStyle name="Normal 6 3 2 2 3 2 4 3" xfId="27781"/>
    <cellStyle name="Normal 60 2 2 3 2 4 3" xfId="27782"/>
    <cellStyle name="Normal 64 2 2 3 2 4 3" xfId="27783"/>
    <cellStyle name="Normal 65 2 2 3 2 4 3" xfId="27784"/>
    <cellStyle name="Normal 66 2 2 3 2 4 3" xfId="27785"/>
    <cellStyle name="Normal 67 2 2 3 2 4 3" xfId="27786"/>
    <cellStyle name="Normal 7 6 2 2 3 2 4 3" xfId="27787"/>
    <cellStyle name="Normal 71 2 2 3 2 4 3" xfId="27788"/>
    <cellStyle name="Normal 72 2 2 3 2 4 3" xfId="27789"/>
    <cellStyle name="Normal 73 2 2 3 2 4 3" xfId="27790"/>
    <cellStyle name="Normal 74 2 2 3 2 4 3" xfId="27791"/>
    <cellStyle name="Normal 76 2 2 3 2 4 3" xfId="27792"/>
    <cellStyle name="Normal 8 3 2 2 3 2 4 3" xfId="27793"/>
    <cellStyle name="Normal 81 2 2 3 2 4 3" xfId="27794"/>
    <cellStyle name="Normal 78 4 2 2 4 3" xfId="27795"/>
    <cellStyle name="Normal 5 3 4 2 2 4 3" xfId="27796"/>
    <cellStyle name="Normal 80 4 2 2 4 3" xfId="27797"/>
    <cellStyle name="Normal 79 4 2 2 4 3" xfId="27798"/>
    <cellStyle name="Normal 6 8 4 2 2 4 3" xfId="27799"/>
    <cellStyle name="Normal 5 2 4 2 2 4 3" xfId="27800"/>
    <cellStyle name="Normal 6 2 9 2 2 4 3" xfId="27801"/>
    <cellStyle name="Comma 2 2 3 4 2 2 4 3" xfId="27802"/>
    <cellStyle name="Comma 2 3 6 4 2 2 4 3" xfId="27803"/>
    <cellStyle name="Normal 18 2 4 2 2 4 3" xfId="27804"/>
    <cellStyle name="Normal 19 2 4 2 2 4 3" xfId="27805"/>
    <cellStyle name="Normal 2 2 3 4 2 2 4 3" xfId="27806"/>
    <cellStyle name="Normal 2 3 6 4 2 2 4 3" xfId="27807"/>
    <cellStyle name="Normal 2 3 2 4 2 2 4 3" xfId="27808"/>
    <cellStyle name="Normal 2 3 4 4 2 2 4 3" xfId="27809"/>
    <cellStyle name="Normal 2 3 5 4 2 2 4 3" xfId="27810"/>
    <cellStyle name="Normal 2 4 2 4 2 2 4 3" xfId="27811"/>
    <cellStyle name="Normal 2 5 4 2 2 4 3" xfId="27812"/>
    <cellStyle name="Normal 28 3 4 2 2 4 3" xfId="27813"/>
    <cellStyle name="Normal 3 2 2 4 2 2 4 3" xfId="27814"/>
    <cellStyle name="Normal 3 3 4 2 2 4 3" xfId="27815"/>
    <cellStyle name="Normal 30 3 4 2 2 4 3" xfId="27816"/>
    <cellStyle name="Normal 4 2 4 2 2 4 3" xfId="27817"/>
    <cellStyle name="Normal 40 2 4 2 2 4 3" xfId="27818"/>
    <cellStyle name="Normal 41 2 4 2 2 4 3" xfId="27819"/>
    <cellStyle name="Normal 42 2 4 2 2 4 3" xfId="27820"/>
    <cellStyle name="Normal 43 2 4 2 2 4 3" xfId="27821"/>
    <cellStyle name="Normal 44 2 4 2 2 4 3" xfId="27822"/>
    <cellStyle name="Normal 45 2 4 2 2 4 3" xfId="27823"/>
    <cellStyle name="Normal 46 2 4 2 2 4 3" xfId="27824"/>
    <cellStyle name="Normal 47 2 4 2 2 4 3" xfId="27825"/>
    <cellStyle name="Normal 51 4 2 2 4 3" xfId="27826"/>
    <cellStyle name="Normal 52 4 2 2 4 3" xfId="27827"/>
    <cellStyle name="Normal 53 4 2 2 4 3" xfId="27828"/>
    <cellStyle name="Normal 55 4 2 2 4 3" xfId="27829"/>
    <cellStyle name="Normal 56 4 2 2 4 3" xfId="27830"/>
    <cellStyle name="Normal 57 4 2 2 4 3" xfId="27831"/>
    <cellStyle name="Normal 6 2 3 4 2 2 4 3" xfId="27832"/>
    <cellStyle name="Normal 6 3 4 2 2 4 3" xfId="27833"/>
    <cellStyle name="Normal 60 4 2 2 4 3" xfId="27834"/>
    <cellStyle name="Normal 64 4 2 2 4 3" xfId="27835"/>
    <cellStyle name="Normal 65 4 2 2 4 3" xfId="27836"/>
    <cellStyle name="Normal 66 4 2 2 4 3" xfId="27837"/>
    <cellStyle name="Normal 67 4 2 2 4 3" xfId="27838"/>
    <cellStyle name="Normal 7 6 4 2 2 4 3" xfId="27839"/>
    <cellStyle name="Normal 71 4 2 2 4 3" xfId="27840"/>
    <cellStyle name="Normal 72 4 2 2 4 3" xfId="27841"/>
    <cellStyle name="Normal 73 4 2 2 4 3" xfId="27842"/>
    <cellStyle name="Normal 74 4 2 2 4 3" xfId="27843"/>
    <cellStyle name="Normal 76 4 2 2 4 3" xfId="27844"/>
    <cellStyle name="Normal 8 3 4 2 2 4 3" xfId="27845"/>
    <cellStyle name="Normal 81 4 2 2 4 3" xfId="27846"/>
    <cellStyle name="Normal 78 2 3 2 2 4 3" xfId="27847"/>
    <cellStyle name="Normal 5 3 2 3 2 2 4 3" xfId="27848"/>
    <cellStyle name="Normal 80 2 3 2 2 4 3" xfId="27849"/>
    <cellStyle name="Normal 79 2 3 2 2 4 3" xfId="27850"/>
    <cellStyle name="Normal 6 8 2 3 2 2 4 3" xfId="27851"/>
    <cellStyle name="Normal 5 2 2 3 2 2 4 3" xfId="27852"/>
    <cellStyle name="Normal 6 2 7 3 2 2 4 3" xfId="27853"/>
    <cellStyle name="Comma 2 2 3 2 3 2 2 4 3" xfId="27854"/>
    <cellStyle name="Comma 2 3 6 2 3 2 2 4 3" xfId="27855"/>
    <cellStyle name="Normal 18 2 2 3 2 2 4 3" xfId="27856"/>
    <cellStyle name="Normal 19 2 2 3 2 2 4 3" xfId="27857"/>
    <cellStyle name="Normal 2 2 3 2 3 2 2 4 3" xfId="27858"/>
    <cellStyle name="Normal 2 3 6 2 3 2 2 4 3" xfId="27859"/>
    <cellStyle name="Normal 2 3 2 2 3 2 2 4 3" xfId="27860"/>
    <cellStyle name="Normal 2 3 4 2 3 2 2 4 3" xfId="27861"/>
    <cellStyle name="Normal 2 3 5 2 3 2 2 4 3" xfId="27862"/>
    <cellStyle name="Normal 2 4 2 2 3 2 2 4 3" xfId="27863"/>
    <cellStyle name="Normal 2 5 2 3 2 2 4 3" xfId="27864"/>
    <cellStyle name="Normal 28 3 2 3 2 2 4 3" xfId="27865"/>
    <cellStyle name="Normal 3 2 2 2 3 2 2 4 3" xfId="27866"/>
    <cellStyle name="Normal 3 3 2 3 2 2 4 3" xfId="27867"/>
    <cellStyle name="Normal 30 3 2 3 2 2 4 3" xfId="27868"/>
    <cellStyle name="Normal 4 2 2 3 2 2 4 3" xfId="27869"/>
    <cellStyle name="Normal 40 2 2 3 2 2 4 3" xfId="27870"/>
    <cellStyle name="Normal 41 2 2 3 2 2 4 3" xfId="27871"/>
    <cellStyle name="Normal 42 2 2 3 2 2 4 3" xfId="27872"/>
    <cellStyle name="Normal 43 2 2 3 2 2 4 3" xfId="27873"/>
    <cellStyle name="Normal 44 2 2 3 2 2 4 3" xfId="27874"/>
    <cellStyle name="Normal 45 2 2 3 2 2 4 3" xfId="27875"/>
    <cellStyle name="Normal 46 2 2 3 2 2 4 3" xfId="27876"/>
    <cellStyle name="Normal 47 2 2 3 2 2 4 3" xfId="27877"/>
    <cellStyle name="Normal 51 2 3 2 2 4 3" xfId="27878"/>
    <cellStyle name="Normal 52 2 3 2 2 4 3" xfId="27879"/>
    <cellStyle name="Normal 53 2 3 2 2 4 3" xfId="27880"/>
    <cellStyle name="Normal 55 2 3 2 2 4 3" xfId="27881"/>
    <cellStyle name="Normal 56 2 3 2 2 4 3" xfId="27882"/>
    <cellStyle name="Normal 57 2 3 2 2 4 3" xfId="27883"/>
    <cellStyle name="Normal 6 2 3 2 3 2 2 4 3" xfId="27884"/>
    <cellStyle name="Normal 6 3 2 3 2 2 4 3" xfId="27885"/>
    <cellStyle name="Normal 60 2 3 2 2 4 3" xfId="27886"/>
    <cellStyle name="Normal 64 2 3 2 2 4 3" xfId="27887"/>
    <cellStyle name="Normal 65 2 3 2 2 4 3" xfId="27888"/>
    <cellStyle name="Normal 66 2 3 2 2 4 3" xfId="27889"/>
    <cellStyle name="Normal 67 2 3 2 2 4 3" xfId="27890"/>
    <cellStyle name="Normal 7 6 2 3 2 2 4 3" xfId="27891"/>
    <cellStyle name="Normal 71 2 3 2 2 4 3" xfId="27892"/>
    <cellStyle name="Normal 72 2 3 2 2 4 3" xfId="27893"/>
    <cellStyle name="Normal 73 2 3 2 2 4 3" xfId="27894"/>
    <cellStyle name="Normal 74 2 3 2 2 4 3" xfId="27895"/>
    <cellStyle name="Normal 76 2 3 2 2 4 3" xfId="27896"/>
    <cellStyle name="Normal 8 3 2 3 2 2 4 3" xfId="27897"/>
    <cellStyle name="Normal 81 2 3 2 2 4 3" xfId="27898"/>
    <cellStyle name="Normal 78 3 2 2 2 4 3" xfId="27899"/>
    <cellStyle name="Normal 5 3 3 2 2 2 4 3" xfId="27900"/>
    <cellStyle name="Normal 80 3 2 2 2 4 3" xfId="27901"/>
    <cellStyle name="Normal 79 3 2 2 2 4 3" xfId="27902"/>
    <cellStyle name="Normal 6 8 3 2 2 2 4 3" xfId="27903"/>
    <cellStyle name="Normal 5 2 3 2 2 2 4 3" xfId="27904"/>
    <cellStyle name="Normal 6 2 8 2 2 2 4 3" xfId="27905"/>
    <cellStyle name="Comma 2 2 3 3 2 2 2 4 3" xfId="27906"/>
    <cellStyle name="Comma 2 3 6 3 2 2 2 4 3" xfId="27907"/>
    <cellStyle name="Normal 18 2 3 2 2 2 4 3" xfId="27908"/>
    <cellStyle name="Normal 19 2 3 2 2 2 4 3" xfId="27909"/>
    <cellStyle name="Normal 2 2 3 3 2 2 2 4 3" xfId="27910"/>
    <cellStyle name="Normal 2 3 6 3 2 2 2 4 3" xfId="27911"/>
    <cellStyle name="Normal 2 3 2 3 2 2 2 4 3" xfId="27912"/>
    <cellStyle name="Normal 2 3 4 3 2 2 2 4 3" xfId="27913"/>
    <cellStyle name="Normal 2 3 5 3 2 2 2 4 3" xfId="27914"/>
    <cellStyle name="Normal 2 4 2 3 2 2 2 4 3" xfId="27915"/>
    <cellStyle name="Normal 2 5 3 2 2 2 4 3" xfId="27916"/>
    <cellStyle name="Normal 28 3 3 2 2 2 4 3" xfId="27917"/>
    <cellStyle name="Normal 3 2 2 3 2 2 2 4 3" xfId="27918"/>
    <cellStyle name="Normal 3 3 3 2 2 2 4 3" xfId="27919"/>
    <cellStyle name="Normal 30 3 3 2 2 2 4 3" xfId="27920"/>
    <cellStyle name="Normal 4 2 3 2 2 2 4 3" xfId="27921"/>
    <cellStyle name="Normal 40 2 3 2 2 2 4 3" xfId="27922"/>
    <cellStyle name="Normal 41 2 3 2 2 2 4 3" xfId="27923"/>
    <cellStyle name="Normal 42 2 3 2 2 2 4 3" xfId="27924"/>
    <cellStyle name="Normal 43 2 3 2 2 2 4 3" xfId="27925"/>
    <cellStyle name="Normal 44 2 3 2 2 2 4 3" xfId="27926"/>
    <cellStyle name="Normal 45 2 3 2 2 2 4 3" xfId="27927"/>
    <cellStyle name="Normal 46 2 3 2 2 2 4 3" xfId="27928"/>
    <cellStyle name="Normal 47 2 3 2 2 2 4 3" xfId="27929"/>
    <cellStyle name="Normal 51 3 2 2 2 4 3" xfId="27930"/>
    <cellStyle name="Normal 52 3 2 2 2 4 3" xfId="27931"/>
    <cellStyle name="Normal 53 3 2 2 2 4 3" xfId="27932"/>
    <cellStyle name="Normal 55 3 2 2 2 4 3" xfId="27933"/>
    <cellStyle name="Normal 56 3 2 2 2 4 3" xfId="27934"/>
    <cellStyle name="Normal 57 3 2 2 2 4 3" xfId="27935"/>
    <cellStyle name="Normal 6 2 3 3 2 2 2 4 3" xfId="27936"/>
    <cellStyle name="Normal 6 3 3 2 2 2 4 3" xfId="27937"/>
    <cellStyle name="Normal 60 3 2 2 2 4 3" xfId="27938"/>
    <cellStyle name="Normal 64 3 2 2 2 4 3" xfId="27939"/>
    <cellStyle name="Normal 65 3 2 2 2 4 3" xfId="27940"/>
    <cellStyle name="Normal 66 3 2 2 2 4 3" xfId="27941"/>
    <cellStyle name="Normal 67 3 2 2 2 4 3" xfId="27942"/>
    <cellStyle name="Normal 7 6 3 2 2 2 4 3" xfId="27943"/>
    <cellStyle name="Normal 71 3 2 2 2 4 3" xfId="27944"/>
    <cellStyle name="Normal 72 3 2 2 2 4 3" xfId="27945"/>
    <cellStyle name="Normal 73 3 2 2 2 4 3" xfId="27946"/>
    <cellStyle name="Normal 74 3 2 2 2 4 3" xfId="27947"/>
    <cellStyle name="Normal 76 3 2 2 2 4 3" xfId="27948"/>
    <cellStyle name="Normal 8 3 3 2 2 2 4 3" xfId="27949"/>
    <cellStyle name="Normal 81 3 2 2 2 4 3" xfId="27950"/>
    <cellStyle name="Normal 78 2 2 2 2 2 4 3" xfId="27951"/>
    <cellStyle name="Normal 5 3 2 2 2 2 2 4 3" xfId="27952"/>
    <cellStyle name="Normal 80 2 2 2 2 2 4 3" xfId="27953"/>
    <cellStyle name="Normal 79 2 2 2 2 2 4 3" xfId="27954"/>
    <cellStyle name="Normal 6 8 2 2 2 2 2 4 3" xfId="27955"/>
    <cellStyle name="Normal 5 2 2 2 2 2 2 4 3" xfId="27956"/>
    <cellStyle name="Normal 6 2 7 2 2 2 2 4 3" xfId="27957"/>
    <cellStyle name="Comma 2 2 3 2 2 2 2 2 4 3" xfId="27958"/>
    <cellStyle name="Comma 2 3 6 2 2 2 2 2 4 3" xfId="27959"/>
    <cellStyle name="Normal 18 2 2 2 2 2 2 4 3" xfId="27960"/>
    <cellStyle name="Normal 19 2 2 2 2 2 2 4 3" xfId="27961"/>
    <cellStyle name="Normal 2 2 3 2 2 2 2 2 4 3" xfId="27962"/>
    <cellStyle name="Normal 2 3 6 2 2 2 2 2 4 3" xfId="27963"/>
    <cellStyle name="Normal 2 3 2 2 2 2 2 2 4 3" xfId="27964"/>
    <cellStyle name="Normal 2 3 4 2 2 2 2 2 4 3" xfId="27965"/>
    <cellStyle name="Normal 2 3 5 2 2 2 2 2 4 3" xfId="27966"/>
    <cellStyle name="Normal 2 4 2 2 2 2 2 2 4 3" xfId="27967"/>
    <cellStyle name="Normal 2 5 2 2 2 2 2 4 3" xfId="27968"/>
    <cellStyle name="Normal 28 3 2 2 2 2 2 4 3" xfId="27969"/>
    <cellStyle name="Normal 3 2 2 2 2 2 2 2 4 3" xfId="27970"/>
    <cellStyle name="Normal 3 3 2 2 2 2 2 4 3" xfId="27971"/>
    <cellStyle name="Normal 30 3 2 2 2 2 2 4 3" xfId="27972"/>
    <cellStyle name="Normal 4 2 2 2 2 2 2 4 3" xfId="27973"/>
    <cellStyle name="Normal 40 2 2 2 2 2 2 4 3" xfId="27974"/>
    <cellStyle name="Normal 41 2 2 2 2 2 2 4 3" xfId="27975"/>
    <cellStyle name="Normal 42 2 2 2 2 2 2 4 3" xfId="27976"/>
    <cellStyle name="Normal 43 2 2 2 2 2 2 4 3" xfId="27977"/>
    <cellStyle name="Normal 44 2 2 2 2 2 2 4 3" xfId="27978"/>
    <cellStyle name="Normal 45 2 2 2 2 2 2 4 3" xfId="27979"/>
    <cellStyle name="Normal 46 2 2 2 2 2 2 4 3" xfId="27980"/>
    <cellStyle name="Normal 47 2 2 2 2 2 2 4 3" xfId="27981"/>
    <cellStyle name="Normal 51 2 2 2 2 2 4 3" xfId="27982"/>
    <cellStyle name="Normal 52 2 2 2 2 2 4 3" xfId="27983"/>
    <cellStyle name="Normal 53 2 2 2 2 2 4 3" xfId="27984"/>
    <cellStyle name="Normal 55 2 2 2 2 2 4 3" xfId="27985"/>
    <cellStyle name="Normal 56 2 2 2 2 2 4 3" xfId="27986"/>
    <cellStyle name="Normal 57 2 2 2 2 2 4 3" xfId="27987"/>
    <cellStyle name="Normal 6 2 3 2 2 2 2 2 4 3" xfId="27988"/>
    <cellStyle name="Normal 6 3 2 2 2 2 2 4 3" xfId="27989"/>
    <cellStyle name="Normal 60 2 2 2 2 2 4 3" xfId="27990"/>
    <cellStyle name="Normal 64 2 2 2 2 2 4 3" xfId="27991"/>
    <cellStyle name="Normal 65 2 2 2 2 2 4 3" xfId="27992"/>
    <cellStyle name="Normal 66 2 2 2 2 2 4 3" xfId="27993"/>
    <cellStyle name="Normal 67 2 2 2 2 2 4 3" xfId="27994"/>
    <cellStyle name="Normal 7 6 2 2 2 2 2 4 3" xfId="27995"/>
    <cellStyle name="Normal 71 2 2 2 2 2 4 3" xfId="27996"/>
    <cellStyle name="Normal 72 2 2 2 2 2 4 3" xfId="27997"/>
    <cellStyle name="Normal 73 2 2 2 2 2 4 3" xfId="27998"/>
    <cellStyle name="Normal 74 2 2 2 2 2 4 3" xfId="27999"/>
    <cellStyle name="Normal 76 2 2 2 2 2 4 3" xfId="28000"/>
    <cellStyle name="Normal 8 3 2 2 2 2 2 4 3" xfId="28001"/>
    <cellStyle name="Normal 81 2 2 2 2 2 4 3" xfId="28002"/>
    <cellStyle name="Normal 6 2 2 2 4 3" xfId="28003"/>
    <cellStyle name="Normal 78 7 2 3" xfId="28004"/>
    <cellStyle name="Normal 5 3 7 2 3" xfId="28005"/>
    <cellStyle name="Normal 80 7 2 3" xfId="28006"/>
    <cellStyle name="Normal 79 7 2 3" xfId="28007"/>
    <cellStyle name="Normal 6 8 7 2 3" xfId="28008"/>
    <cellStyle name="Normal 5 2 7 2 3" xfId="28009"/>
    <cellStyle name="Normal 6 2 12 2 3" xfId="28010"/>
    <cellStyle name="Comma 2 2 3 7 2 3" xfId="28011"/>
    <cellStyle name="Comma 2 3 6 7 2 3" xfId="28012"/>
    <cellStyle name="Normal 18 2 7 2 3" xfId="28013"/>
    <cellStyle name="Normal 19 2 7 2 3" xfId="28014"/>
    <cellStyle name="Normal 2 2 3 7 2 3" xfId="28015"/>
    <cellStyle name="Normal 2 3 6 7 2 3" xfId="28016"/>
    <cellStyle name="Normal 2 3 2 7 2 3" xfId="28017"/>
    <cellStyle name="Normal 2 3 4 7 2 3" xfId="28018"/>
    <cellStyle name="Normal 2 3 5 7 2 3" xfId="28019"/>
    <cellStyle name="Normal 2 4 2 7 2 3" xfId="28020"/>
    <cellStyle name="Normal 2 5 7 2 3" xfId="28021"/>
    <cellStyle name="Normal 28 3 7 2 3" xfId="28022"/>
    <cellStyle name="Normal 3 2 2 7 2 3" xfId="28023"/>
    <cellStyle name="Normal 3 3 7 2 3" xfId="28024"/>
    <cellStyle name="Normal 30 3 7 2 3" xfId="28025"/>
    <cellStyle name="Normal 4 2 7 2 3" xfId="28026"/>
    <cellStyle name="Normal 40 2 7 2 3" xfId="28027"/>
    <cellStyle name="Normal 41 2 7 2 3" xfId="28028"/>
    <cellStyle name="Normal 42 2 7 2 3" xfId="28029"/>
    <cellStyle name="Normal 43 2 7 2 3" xfId="28030"/>
    <cellStyle name="Normal 44 2 7 2 3" xfId="28031"/>
    <cellStyle name="Normal 45 2 7 2 3" xfId="28032"/>
    <cellStyle name="Normal 46 2 7 2 3" xfId="28033"/>
    <cellStyle name="Normal 47 2 7 2 3" xfId="28034"/>
    <cellStyle name="Normal 51 7 2 3" xfId="28035"/>
    <cellStyle name="Normal 52 7 2 3" xfId="28036"/>
    <cellStyle name="Normal 53 7 2 3" xfId="28037"/>
    <cellStyle name="Normal 55 7 2 3" xfId="28038"/>
    <cellStyle name="Normal 56 7 2 3" xfId="28039"/>
    <cellStyle name="Normal 57 7 2 3" xfId="28040"/>
    <cellStyle name="Normal 6 2 3 7 2 3" xfId="28041"/>
    <cellStyle name="Normal 6 3 7 2 3" xfId="28042"/>
    <cellStyle name="Normal 60 7 2 3" xfId="28043"/>
    <cellStyle name="Normal 64 7 2 3" xfId="28044"/>
    <cellStyle name="Normal 65 7 2 3" xfId="28045"/>
    <cellStyle name="Normal 66 7 2 3" xfId="28046"/>
    <cellStyle name="Normal 67 7 2 3" xfId="28047"/>
    <cellStyle name="Normal 7 6 7 2 3" xfId="28048"/>
    <cellStyle name="Normal 71 7 2 3" xfId="28049"/>
    <cellStyle name="Normal 72 7 2 3" xfId="28050"/>
    <cellStyle name="Normal 73 7 2 3" xfId="28051"/>
    <cellStyle name="Normal 74 7 2 3" xfId="28052"/>
    <cellStyle name="Normal 76 7 2 3" xfId="28053"/>
    <cellStyle name="Normal 8 3 7 2 3" xfId="28054"/>
    <cellStyle name="Normal 81 7 2 3" xfId="28055"/>
    <cellStyle name="Normal 78 2 6 2 3" xfId="28056"/>
    <cellStyle name="Normal 5 3 2 6 2 3" xfId="28057"/>
    <cellStyle name="Normal 80 2 6 2 3" xfId="28058"/>
    <cellStyle name="Normal 79 2 6 2 3" xfId="28059"/>
    <cellStyle name="Normal 6 8 2 6 2 3" xfId="28060"/>
    <cellStyle name="Normal 5 2 2 6 2 3" xfId="28061"/>
    <cellStyle name="Normal 6 2 7 6 2 3" xfId="28062"/>
    <cellStyle name="Comma 2 2 3 2 6 2 3" xfId="28063"/>
    <cellStyle name="Comma 2 3 6 2 6 2 3" xfId="28064"/>
    <cellStyle name="Normal 18 2 2 6 2 3" xfId="28065"/>
    <cellStyle name="Normal 19 2 2 6 2 3" xfId="28066"/>
    <cellStyle name="Normal 2 2 3 2 6 2 3" xfId="28067"/>
    <cellStyle name="Normal 2 3 6 2 6 2 3" xfId="28068"/>
    <cellStyle name="Normal 2 3 2 2 6 2 3" xfId="28069"/>
    <cellStyle name="Normal 2 3 4 2 6 2 3" xfId="28070"/>
    <cellStyle name="Normal 2 3 5 2 6 2 3" xfId="28071"/>
    <cellStyle name="Normal 2 4 2 2 6 2 3" xfId="28072"/>
    <cellStyle name="Normal 2 5 2 6 2 3" xfId="28073"/>
    <cellStyle name="Normal 28 3 2 6 2 3" xfId="28074"/>
    <cellStyle name="Normal 3 2 2 2 6 2 3" xfId="28075"/>
    <cellStyle name="Normal 3 3 2 6 2 3" xfId="28076"/>
    <cellStyle name="Normal 30 3 2 6 2 3" xfId="28077"/>
    <cellStyle name="Normal 4 2 2 6 2 3" xfId="28078"/>
    <cellStyle name="Normal 40 2 2 6 2 3" xfId="28079"/>
    <cellStyle name="Normal 41 2 2 6 2 3" xfId="28080"/>
    <cellStyle name="Normal 42 2 2 6 2 3" xfId="28081"/>
    <cellStyle name="Normal 43 2 2 6 2 3" xfId="28082"/>
    <cellStyle name="Normal 44 2 2 6 2 3" xfId="28083"/>
    <cellStyle name="Normal 45 2 2 6 2 3" xfId="28084"/>
    <cellStyle name="Normal 46 2 2 6 2 3" xfId="28085"/>
    <cellStyle name="Normal 47 2 2 6 2 3" xfId="28086"/>
    <cellStyle name="Normal 51 2 6 2 3" xfId="28087"/>
    <cellStyle name="Normal 52 2 6 2 3" xfId="28088"/>
    <cellStyle name="Normal 53 2 6 2 3" xfId="28089"/>
    <cellStyle name="Normal 55 2 6 2 3" xfId="28090"/>
    <cellStyle name="Normal 56 2 6 2 3" xfId="28091"/>
    <cellStyle name="Normal 57 2 6 2 3" xfId="28092"/>
    <cellStyle name="Normal 6 2 3 2 6 2 3" xfId="28093"/>
    <cellStyle name="Normal 6 3 2 6 2 3" xfId="28094"/>
    <cellStyle name="Normal 60 2 6 2 3" xfId="28095"/>
    <cellStyle name="Normal 64 2 6 2 3" xfId="28096"/>
    <cellStyle name="Normal 65 2 6 2 3" xfId="28097"/>
    <cellStyle name="Normal 66 2 6 2 3" xfId="28098"/>
    <cellStyle name="Normal 67 2 6 2 3" xfId="28099"/>
    <cellStyle name="Normal 7 6 2 6 2 3" xfId="28100"/>
    <cellStyle name="Normal 71 2 6 2 3" xfId="28101"/>
    <cellStyle name="Normal 72 2 6 2 3" xfId="28102"/>
    <cellStyle name="Normal 73 2 6 2 3" xfId="28103"/>
    <cellStyle name="Normal 74 2 6 2 3" xfId="28104"/>
    <cellStyle name="Normal 76 2 6 2 3" xfId="28105"/>
    <cellStyle name="Normal 8 3 2 6 2 3" xfId="28106"/>
    <cellStyle name="Normal 81 2 6 2 3" xfId="28107"/>
    <cellStyle name="Normal 78 3 5 2 3" xfId="28108"/>
    <cellStyle name="Normal 5 3 3 5 2 3" xfId="28109"/>
    <cellStyle name="Normal 80 3 5 2 3" xfId="28110"/>
    <cellStyle name="Normal 79 3 5 2 3" xfId="28111"/>
    <cellStyle name="Normal 6 8 3 5 2 3" xfId="28112"/>
    <cellStyle name="Normal 5 2 3 5 2 3" xfId="28113"/>
    <cellStyle name="Normal 6 2 8 5 2 3" xfId="28114"/>
    <cellStyle name="Comma 2 2 3 3 5 2 3" xfId="28115"/>
    <cellStyle name="Comma 2 3 6 3 5 2 3" xfId="28116"/>
    <cellStyle name="Normal 18 2 3 5 2 3" xfId="28117"/>
    <cellStyle name="Normal 19 2 3 5 2 3" xfId="28118"/>
    <cellStyle name="Normal 2 2 3 3 5 2 3" xfId="28119"/>
    <cellStyle name="Normal 2 3 6 3 5 2 3" xfId="28120"/>
    <cellStyle name="Normal 2 3 2 3 5 2 3" xfId="28121"/>
    <cellStyle name="Normal 2 3 4 3 5 2 3" xfId="28122"/>
    <cellStyle name="Normal 2 3 5 3 5 2 3" xfId="28123"/>
    <cellStyle name="Normal 2 4 2 3 5 2 3" xfId="28124"/>
    <cellStyle name="Normal 2 5 3 5 2 3" xfId="28125"/>
    <cellStyle name="Normal 28 3 3 5 2 3" xfId="28126"/>
    <cellStyle name="Normal 3 2 2 3 5 2 3" xfId="28127"/>
    <cellStyle name="Normal 3 3 3 5 2 3" xfId="28128"/>
    <cellStyle name="Normal 30 3 3 5 2 3" xfId="28129"/>
    <cellStyle name="Normal 4 2 3 5 2 3" xfId="28130"/>
    <cellStyle name="Normal 40 2 3 5 2 3" xfId="28131"/>
    <cellStyle name="Normal 41 2 3 5 2 3" xfId="28132"/>
    <cellStyle name="Normal 42 2 3 5 2 3" xfId="28133"/>
    <cellStyle name="Normal 43 2 3 5 2 3" xfId="28134"/>
    <cellStyle name="Normal 44 2 3 5 2 3" xfId="28135"/>
    <cellStyle name="Normal 45 2 3 5 2 3" xfId="28136"/>
    <cellStyle name="Normal 46 2 3 5 2 3" xfId="28137"/>
    <cellStyle name="Normal 47 2 3 5 2 3" xfId="28138"/>
    <cellStyle name="Normal 51 3 5 2 3" xfId="28139"/>
    <cellStyle name="Normal 52 3 5 2 3" xfId="28140"/>
    <cellStyle name="Normal 53 3 5 2 3" xfId="28141"/>
    <cellStyle name="Normal 55 3 5 2 3" xfId="28142"/>
    <cellStyle name="Normal 56 3 5 2 3" xfId="28143"/>
    <cellStyle name="Normal 57 3 5 2 3" xfId="28144"/>
    <cellStyle name="Normal 6 2 3 3 5 2 3" xfId="28145"/>
    <cellStyle name="Normal 6 3 3 5 2 3" xfId="28146"/>
    <cellStyle name="Normal 60 3 5 2 3" xfId="28147"/>
    <cellStyle name="Normal 64 3 5 2 3" xfId="28148"/>
    <cellStyle name="Normal 65 3 5 2 3" xfId="28149"/>
    <cellStyle name="Normal 66 3 5 2 3" xfId="28150"/>
    <cellStyle name="Normal 67 3 5 2 3" xfId="28151"/>
    <cellStyle name="Normal 7 6 3 5 2 3" xfId="28152"/>
    <cellStyle name="Normal 71 3 5 2 3" xfId="28153"/>
    <cellStyle name="Normal 72 3 5 2 3" xfId="28154"/>
    <cellStyle name="Normal 73 3 5 2 3" xfId="28155"/>
    <cellStyle name="Normal 74 3 5 2 3" xfId="28156"/>
    <cellStyle name="Normal 76 3 5 2 3" xfId="28157"/>
    <cellStyle name="Normal 8 3 3 5 2 3" xfId="28158"/>
    <cellStyle name="Normal 81 3 5 2 3" xfId="28159"/>
    <cellStyle name="Normal 78 2 2 5 2 3" xfId="28160"/>
    <cellStyle name="Normal 5 3 2 2 5 2 3" xfId="28161"/>
    <cellStyle name="Normal 80 2 2 5 2 3" xfId="28162"/>
    <cellStyle name="Normal 79 2 2 5 2 3" xfId="28163"/>
    <cellStyle name="Normal 6 8 2 2 5 2 3" xfId="28164"/>
    <cellStyle name="Normal 5 2 2 2 5 2 3" xfId="28165"/>
    <cellStyle name="Normal 6 2 7 2 5 2 3" xfId="28166"/>
    <cellStyle name="Comma 2 2 3 2 2 5 2 3" xfId="28167"/>
    <cellStyle name="Comma 2 3 6 2 2 5 2 3" xfId="28168"/>
    <cellStyle name="Normal 18 2 2 2 5 2 3" xfId="28169"/>
    <cellStyle name="Normal 19 2 2 2 5 2 3" xfId="28170"/>
    <cellStyle name="Normal 2 2 3 2 2 5 2 3" xfId="28171"/>
    <cellStyle name="Normal 2 3 6 2 2 5 2 3" xfId="28172"/>
    <cellStyle name="Normal 2 3 2 2 2 5 2 3" xfId="28173"/>
    <cellStyle name="Normal 2 3 4 2 2 5 2 3" xfId="28174"/>
    <cellStyle name="Normal 2 3 5 2 2 5 2 3" xfId="28175"/>
    <cellStyle name="Normal 2 4 2 2 2 5 2 3" xfId="28176"/>
    <cellStyle name="Normal 2 5 2 2 5 2 3" xfId="28177"/>
    <cellStyle name="Normal 28 3 2 2 5 2 3" xfId="28178"/>
    <cellStyle name="Normal 3 2 2 2 2 5 2 3" xfId="28179"/>
    <cellStyle name="Normal 3 3 2 2 5 2 3" xfId="28180"/>
    <cellStyle name="Normal 30 3 2 2 5 2 3" xfId="28181"/>
    <cellStyle name="Normal 4 2 2 2 5 2 3" xfId="28182"/>
    <cellStyle name="Normal 40 2 2 2 5 2 3" xfId="28183"/>
    <cellStyle name="Normal 41 2 2 2 5 2 3" xfId="28184"/>
    <cellStyle name="Normal 42 2 2 2 5 2 3" xfId="28185"/>
    <cellStyle name="Normal 43 2 2 2 5 2 3" xfId="28186"/>
    <cellStyle name="Normal 44 2 2 2 5 2 3" xfId="28187"/>
    <cellStyle name="Normal 45 2 2 2 5 2 3" xfId="28188"/>
    <cellStyle name="Normal 46 2 2 2 5 2 3" xfId="28189"/>
    <cellStyle name="Normal 47 2 2 2 5 2 3" xfId="28190"/>
    <cellStyle name="Normal 51 2 2 5 2 3" xfId="28191"/>
    <cellStyle name="Normal 52 2 2 5 2 3" xfId="28192"/>
    <cellStyle name="Normal 53 2 2 5 2 3" xfId="28193"/>
    <cellStyle name="Normal 55 2 2 5 2 3" xfId="28194"/>
    <cellStyle name="Normal 56 2 2 5 2 3" xfId="28195"/>
    <cellStyle name="Normal 57 2 2 5 2 3" xfId="28196"/>
    <cellStyle name="Normal 6 2 3 2 2 5 2 3" xfId="28197"/>
    <cellStyle name="Normal 6 3 2 2 5 2 3" xfId="28198"/>
    <cellStyle name="Normal 60 2 2 5 2 3" xfId="28199"/>
    <cellStyle name="Normal 64 2 2 5 2 3" xfId="28200"/>
    <cellStyle name="Normal 65 2 2 5 2 3" xfId="28201"/>
    <cellStyle name="Normal 66 2 2 5 2 3" xfId="28202"/>
    <cellStyle name="Normal 67 2 2 5 2 3" xfId="28203"/>
    <cellStyle name="Normal 7 6 2 2 5 2 3" xfId="28204"/>
    <cellStyle name="Normal 71 2 2 5 2 3" xfId="28205"/>
    <cellStyle name="Normal 72 2 2 5 2 3" xfId="28206"/>
    <cellStyle name="Normal 73 2 2 5 2 3" xfId="28207"/>
    <cellStyle name="Normal 74 2 2 5 2 3" xfId="28208"/>
    <cellStyle name="Normal 76 2 2 5 2 3" xfId="28209"/>
    <cellStyle name="Normal 8 3 2 2 5 2 3" xfId="28210"/>
    <cellStyle name="Normal 81 2 2 5 2 3" xfId="28211"/>
    <cellStyle name="Normal 78 4 4 2 3" xfId="28212"/>
    <cellStyle name="Normal 5 3 4 4 2 3" xfId="28213"/>
    <cellStyle name="Normal 80 4 4 2 3" xfId="28214"/>
    <cellStyle name="Normal 79 4 4 2 3" xfId="28215"/>
    <cellStyle name="Normal 6 8 4 4 2 3" xfId="28216"/>
    <cellStyle name="Normal 5 2 4 4 2 3" xfId="28217"/>
    <cellStyle name="Normal 6 2 9 4 2 3" xfId="28218"/>
    <cellStyle name="Comma 2 2 3 4 4 2 3" xfId="28219"/>
    <cellStyle name="Comma 2 3 6 4 4 2 3" xfId="28220"/>
    <cellStyle name="Normal 18 2 4 4 2 3" xfId="28221"/>
    <cellStyle name="Normal 19 2 4 4 2 3" xfId="28222"/>
    <cellStyle name="Normal 2 2 3 4 4 2 3" xfId="28223"/>
    <cellStyle name="Normal 2 3 6 4 4 2 3" xfId="28224"/>
    <cellStyle name="Normal 2 3 2 4 4 2 3" xfId="28225"/>
    <cellStyle name="Normal 2 3 4 4 4 2 3" xfId="28226"/>
    <cellStyle name="Normal 2 3 5 4 4 2 3" xfId="28227"/>
    <cellStyle name="Normal 2 4 2 4 4 2 3" xfId="28228"/>
    <cellStyle name="Normal 2 5 4 4 2 3" xfId="28229"/>
    <cellStyle name="Normal 28 3 4 4 2 3" xfId="28230"/>
    <cellStyle name="Normal 3 2 2 4 4 2 3" xfId="28231"/>
    <cellStyle name="Normal 3 3 4 4 2 3" xfId="28232"/>
    <cellStyle name="Normal 30 3 4 4 2 3" xfId="28233"/>
    <cellStyle name="Normal 4 2 4 4 2 3" xfId="28234"/>
    <cellStyle name="Normal 40 2 4 4 2 3" xfId="28235"/>
    <cellStyle name="Normal 41 2 4 4 2 3" xfId="28236"/>
    <cellStyle name="Normal 42 2 4 4 2 3" xfId="28237"/>
    <cellStyle name="Normal 43 2 4 4 2 3" xfId="28238"/>
    <cellStyle name="Normal 44 2 4 4 2 3" xfId="28239"/>
    <cellStyle name="Normal 45 2 4 4 2 3" xfId="28240"/>
    <cellStyle name="Normal 46 2 4 4 2 3" xfId="28241"/>
    <cellStyle name="Normal 47 2 4 4 2 3" xfId="28242"/>
    <cellStyle name="Normal 51 4 4 2 3" xfId="28243"/>
    <cellStyle name="Normal 52 4 4 2 3" xfId="28244"/>
    <cellStyle name="Normal 53 4 4 2 3" xfId="28245"/>
    <cellStyle name="Normal 55 4 4 2 3" xfId="28246"/>
    <cellStyle name="Normal 56 4 4 2 3" xfId="28247"/>
    <cellStyle name="Normal 57 4 4 2 3" xfId="28248"/>
    <cellStyle name="Normal 6 2 3 4 4 2 3" xfId="28249"/>
    <cellStyle name="Normal 6 3 4 4 2 3" xfId="28250"/>
    <cellStyle name="Normal 60 4 4 2 3" xfId="28251"/>
    <cellStyle name="Normal 64 4 4 2 3" xfId="28252"/>
    <cellStyle name="Normal 65 4 4 2 3" xfId="28253"/>
    <cellStyle name="Normal 66 4 4 2 3" xfId="28254"/>
    <cellStyle name="Normal 67 4 4 2 3" xfId="28255"/>
    <cellStyle name="Normal 7 6 4 4 2 3" xfId="28256"/>
    <cellStyle name="Normal 71 4 4 2 3" xfId="28257"/>
    <cellStyle name="Normal 72 4 4 2 3" xfId="28258"/>
    <cellStyle name="Normal 73 4 4 2 3" xfId="28259"/>
    <cellStyle name="Normal 74 4 4 2 3" xfId="28260"/>
    <cellStyle name="Normal 76 4 4 2 3" xfId="28261"/>
    <cellStyle name="Normal 8 3 4 4 2 3" xfId="28262"/>
    <cellStyle name="Normal 81 4 4 2 3" xfId="28263"/>
    <cellStyle name="Normal 78 2 3 4 2 3" xfId="28264"/>
    <cellStyle name="Normal 5 3 2 3 4 2 3" xfId="28265"/>
    <cellStyle name="Normal 80 2 3 4 2 3" xfId="28266"/>
    <cellStyle name="Normal 79 2 3 4 2 3" xfId="28267"/>
    <cellStyle name="Normal 6 8 2 3 4 2 3" xfId="28268"/>
    <cellStyle name="Normal 5 2 2 3 4 2 3" xfId="28269"/>
    <cellStyle name="Normal 6 2 7 3 4 2 3" xfId="28270"/>
    <cellStyle name="Comma 2 2 3 2 3 4 2 3" xfId="28271"/>
    <cellStyle name="Comma 2 3 6 2 3 4 2 3" xfId="28272"/>
    <cellStyle name="Normal 18 2 2 3 4 2 3" xfId="28273"/>
    <cellStyle name="Normal 19 2 2 3 4 2 3" xfId="28274"/>
    <cellStyle name="Normal 2 2 3 2 3 4 2 3" xfId="28275"/>
    <cellStyle name="Normal 2 3 6 2 3 4 2 3" xfId="28276"/>
    <cellStyle name="Normal 2 3 2 2 3 4 2 3" xfId="28277"/>
    <cellStyle name="Normal 2 3 4 2 3 4 2 3" xfId="28278"/>
    <cellStyle name="Normal 2 3 5 2 3 4 2 3" xfId="28279"/>
    <cellStyle name="Normal 2 4 2 2 3 4 2 3" xfId="28280"/>
    <cellStyle name="Normal 2 5 2 3 4 2 3" xfId="28281"/>
    <cellStyle name="Normal 28 3 2 3 4 2 3" xfId="28282"/>
    <cellStyle name="Normal 3 2 2 2 3 4 2 3" xfId="28283"/>
    <cellStyle name="Normal 3 3 2 3 4 2 3" xfId="28284"/>
    <cellStyle name="Normal 30 3 2 3 4 2 3" xfId="28285"/>
    <cellStyle name="Normal 4 2 2 3 4 2 3" xfId="28286"/>
    <cellStyle name="Normal 40 2 2 3 4 2 3" xfId="28287"/>
    <cellStyle name="Normal 41 2 2 3 4 2 3" xfId="28288"/>
    <cellStyle name="Normal 42 2 2 3 4 2 3" xfId="28289"/>
    <cellStyle name="Normal 43 2 2 3 4 2 3" xfId="28290"/>
    <cellStyle name="Normal 44 2 2 3 4 2 3" xfId="28291"/>
    <cellStyle name="Normal 45 2 2 3 4 2 3" xfId="28292"/>
    <cellStyle name="Normal 46 2 2 3 4 2 3" xfId="28293"/>
    <cellStyle name="Normal 47 2 2 3 4 2 3" xfId="28294"/>
    <cellStyle name="Normal 51 2 3 4 2 3" xfId="28295"/>
    <cellStyle name="Normal 52 2 3 4 2 3" xfId="28296"/>
    <cellStyle name="Normal 53 2 3 4 2 3" xfId="28297"/>
    <cellStyle name="Normal 55 2 3 4 2 3" xfId="28298"/>
    <cellStyle name="Normal 56 2 3 4 2 3" xfId="28299"/>
    <cellStyle name="Normal 57 2 3 4 2 3" xfId="28300"/>
    <cellStyle name="Normal 6 2 3 2 3 4 2 3" xfId="28301"/>
    <cellStyle name="Normal 6 3 2 3 4 2 3" xfId="28302"/>
    <cellStyle name="Normal 60 2 3 4 2 3" xfId="28303"/>
    <cellStyle name="Normal 64 2 3 4 2 3" xfId="28304"/>
    <cellStyle name="Normal 65 2 3 4 2 3" xfId="28305"/>
    <cellStyle name="Normal 66 2 3 4 2 3" xfId="28306"/>
    <cellStyle name="Normal 67 2 3 4 2 3" xfId="28307"/>
    <cellStyle name="Normal 7 6 2 3 4 2 3" xfId="28308"/>
    <cellStyle name="Normal 71 2 3 4 2 3" xfId="28309"/>
    <cellStyle name="Normal 72 2 3 4 2 3" xfId="28310"/>
    <cellStyle name="Normal 73 2 3 4 2 3" xfId="28311"/>
    <cellStyle name="Normal 74 2 3 4 2 3" xfId="28312"/>
    <cellStyle name="Normal 76 2 3 4 2 3" xfId="28313"/>
    <cellStyle name="Normal 8 3 2 3 4 2 3" xfId="28314"/>
    <cellStyle name="Normal 81 2 3 4 2 3" xfId="28315"/>
    <cellStyle name="Normal 78 3 2 4 2 3" xfId="28316"/>
    <cellStyle name="Normal 5 3 3 2 4 2 3" xfId="28317"/>
    <cellStyle name="Normal 80 3 2 4 2 3" xfId="28318"/>
    <cellStyle name="Normal 79 3 2 4 2 3" xfId="28319"/>
    <cellStyle name="Normal 6 8 3 2 4 2 3" xfId="28320"/>
    <cellStyle name="Normal 5 2 3 2 4 2 3" xfId="28321"/>
    <cellStyle name="Normal 6 2 8 2 4 2 3" xfId="28322"/>
    <cellStyle name="Comma 2 2 3 3 2 4 2 3" xfId="28323"/>
    <cellStyle name="Comma 2 3 6 3 2 4 2 3" xfId="28324"/>
    <cellStyle name="Normal 18 2 3 2 4 2 3" xfId="28325"/>
    <cellStyle name="Normal 19 2 3 2 4 2 3" xfId="28326"/>
    <cellStyle name="Normal 2 2 3 3 2 4 2 3" xfId="28327"/>
    <cellStyle name="Normal 2 3 6 3 2 4 2 3" xfId="28328"/>
    <cellStyle name="Normal 2 3 2 3 2 4 2 3" xfId="28329"/>
    <cellStyle name="Normal 2 3 4 3 2 4 2 3" xfId="28330"/>
    <cellStyle name="Normal 2 3 5 3 2 4 2 3" xfId="28331"/>
    <cellStyle name="Normal 2 4 2 3 2 4 2 3" xfId="28332"/>
    <cellStyle name="Normal 2 5 3 2 4 2 3" xfId="28333"/>
    <cellStyle name="Normal 28 3 3 2 4 2 3" xfId="28334"/>
    <cellStyle name="Normal 3 2 2 3 2 4 2 3" xfId="28335"/>
    <cellStyle name="Normal 3 3 3 2 4 2 3" xfId="28336"/>
    <cellStyle name="Normal 30 3 3 2 4 2 3" xfId="28337"/>
    <cellStyle name="Normal 4 2 3 2 4 2 3" xfId="28338"/>
    <cellStyle name="Normal 40 2 3 2 4 2 3" xfId="28339"/>
    <cellStyle name="Normal 41 2 3 2 4 2 3" xfId="28340"/>
    <cellStyle name="Normal 42 2 3 2 4 2 3" xfId="28341"/>
    <cellStyle name="Normal 43 2 3 2 4 2 3" xfId="28342"/>
    <cellStyle name="Normal 44 2 3 2 4 2 3" xfId="28343"/>
    <cellStyle name="Normal 45 2 3 2 4 2 3" xfId="28344"/>
    <cellStyle name="Normal 46 2 3 2 4 2 3" xfId="28345"/>
    <cellStyle name="Normal 47 2 3 2 4 2 3" xfId="28346"/>
    <cellStyle name="Normal 51 3 2 4 2 3" xfId="28347"/>
    <cellStyle name="Normal 52 3 2 4 2 3" xfId="28348"/>
    <cellStyle name="Normal 53 3 2 4 2 3" xfId="28349"/>
    <cellStyle name="Normal 55 3 2 4 2 3" xfId="28350"/>
    <cellStyle name="Normal 56 3 2 4 2 3" xfId="28351"/>
    <cellStyle name="Normal 57 3 2 4 2 3" xfId="28352"/>
    <cellStyle name="Normal 6 2 3 3 2 4 2 3" xfId="28353"/>
    <cellStyle name="Normal 6 3 3 2 4 2 3" xfId="28354"/>
    <cellStyle name="Normal 60 3 2 4 2 3" xfId="28355"/>
    <cellStyle name="Normal 64 3 2 4 2 3" xfId="28356"/>
    <cellStyle name="Normal 65 3 2 4 2 3" xfId="28357"/>
    <cellStyle name="Normal 66 3 2 4 2 3" xfId="28358"/>
    <cellStyle name="Normal 67 3 2 4 2 3" xfId="28359"/>
    <cellStyle name="Normal 7 6 3 2 4 2 3" xfId="28360"/>
    <cellStyle name="Normal 71 3 2 4 2 3" xfId="28361"/>
    <cellStyle name="Normal 72 3 2 4 2 3" xfId="28362"/>
    <cellStyle name="Normal 73 3 2 4 2 3" xfId="28363"/>
    <cellStyle name="Normal 74 3 2 4 2 3" xfId="28364"/>
    <cellStyle name="Normal 76 3 2 4 2 3" xfId="28365"/>
    <cellStyle name="Normal 8 3 3 2 4 2 3" xfId="28366"/>
    <cellStyle name="Normal 81 3 2 4 2 3" xfId="28367"/>
    <cellStyle name="Normal 78 2 2 2 4 2 3" xfId="28368"/>
    <cellStyle name="Normal 5 3 2 2 2 4 2 3" xfId="28369"/>
    <cellStyle name="Normal 80 2 2 2 4 2 3" xfId="28370"/>
    <cellStyle name="Normal 79 2 2 2 4 2 3" xfId="28371"/>
    <cellStyle name="Normal 6 8 2 2 2 4 2 3" xfId="28372"/>
    <cellStyle name="Normal 5 2 2 2 2 4 2 3" xfId="28373"/>
    <cellStyle name="Normal 6 2 7 2 2 4 2 3" xfId="28374"/>
    <cellStyle name="Comma 2 2 3 2 2 2 4 2 3" xfId="28375"/>
    <cellStyle name="Comma 2 3 6 2 2 2 4 2 3" xfId="28376"/>
    <cellStyle name="Normal 18 2 2 2 2 4 2 3" xfId="28377"/>
    <cellStyle name="Normal 19 2 2 2 2 4 2 3" xfId="28378"/>
    <cellStyle name="Normal 2 2 3 2 2 2 4 2 3" xfId="28379"/>
    <cellStyle name="Normal 2 3 6 2 2 2 4 2 3" xfId="28380"/>
    <cellStyle name="Normal 2 3 2 2 2 2 4 2 3" xfId="28381"/>
    <cellStyle name="Normal 2 3 4 2 2 2 4 2 3" xfId="28382"/>
    <cellStyle name="Normal 2 3 5 2 2 2 4 2 3" xfId="28383"/>
    <cellStyle name="Normal 2 4 2 2 2 2 4 2 3" xfId="28384"/>
    <cellStyle name="Normal 2 5 2 2 2 4 2 3" xfId="28385"/>
    <cellStyle name="Normal 28 3 2 2 2 4 2 3" xfId="28386"/>
    <cellStyle name="Normal 3 2 2 2 2 2 4 2 3" xfId="28387"/>
    <cellStyle name="Normal 3 3 2 2 2 4 2 3" xfId="28388"/>
    <cellStyle name="Normal 30 3 2 2 2 4 2 3" xfId="28389"/>
    <cellStyle name="Normal 4 2 2 2 2 4 2 3" xfId="28390"/>
    <cellStyle name="Normal 40 2 2 2 2 4 2 3" xfId="28391"/>
    <cellStyle name="Normal 41 2 2 2 2 4 2 3" xfId="28392"/>
    <cellStyle name="Normal 42 2 2 2 2 4 2 3" xfId="28393"/>
    <cellStyle name="Normal 43 2 2 2 2 4 2 3" xfId="28394"/>
    <cellStyle name="Normal 44 2 2 2 2 4 2 3" xfId="28395"/>
    <cellStyle name="Normal 45 2 2 2 2 4 2 3" xfId="28396"/>
    <cellStyle name="Normal 46 2 2 2 2 4 2 3" xfId="28397"/>
    <cellStyle name="Normal 47 2 2 2 2 4 2 3" xfId="28398"/>
    <cellStyle name="Normal 51 2 2 2 4 2 3" xfId="28399"/>
    <cellStyle name="Normal 52 2 2 2 4 2 3" xfId="28400"/>
    <cellStyle name="Normal 53 2 2 2 4 2 3" xfId="28401"/>
    <cellStyle name="Normal 55 2 2 2 4 2 3" xfId="28402"/>
    <cellStyle name="Normal 56 2 2 2 4 2 3" xfId="28403"/>
    <cellStyle name="Normal 57 2 2 2 4 2 3" xfId="28404"/>
    <cellStyle name="Normal 6 2 3 2 2 2 4 2 3" xfId="28405"/>
    <cellStyle name="Normal 6 3 2 2 2 4 2 3" xfId="28406"/>
    <cellStyle name="Normal 60 2 2 2 4 2 3" xfId="28407"/>
    <cellStyle name="Normal 64 2 2 2 4 2 3" xfId="28408"/>
    <cellStyle name="Normal 65 2 2 2 4 2 3" xfId="28409"/>
    <cellStyle name="Normal 66 2 2 2 4 2 3" xfId="28410"/>
    <cellStyle name="Normal 67 2 2 2 4 2 3" xfId="28411"/>
    <cellStyle name="Normal 7 6 2 2 2 4 2 3" xfId="28412"/>
    <cellStyle name="Normal 71 2 2 2 4 2 3" xfId="28413"/>
    <cellStyle name="Normal 72 2 2 2 4 2 3" xfId="28414"/>
    <cellStyle name="Normal 73 2 2 2 4 2 3" xfId="28415"/>
    <cellStyle name="Normal 74 2 2 2 4 2 3" xfId="28416"/>
    <cellStyle name="Normal 76 2 2 2 4 2 3" xfId="28417"/>
    <cellStyle name="Normal 8 3 2 2 2 4 2 3" xfId="28418"/>
    <cellStyle name="Normal 81 2 2 2 4 2 3" xfId="28419"/>
    <cellStyle name="Normal 90 3 2 3" xfId="28420"/>
    <cellStyle name="Normal 78 5 3 2 3" xfId="28421"/>
    <cellStyle name="Normal 91 3 2 3" xfId="28422"/>
    <cellStyle name="Normal 5 3 5 3 2 3" xfId="28423"/>
    <cellStyle name="Normal 80 5 3 2 3" xfId="28424"/>
    <cellStyle name="Normal 79 5 3 2 3" xfId="28425"/>
    <cellStyle name="Normal 6 8 5 3 2 3" xfId="28426"/>
    <cellStyle name="Normal 5 2 5 3 2 3" xfId="28427"/>
    <cellStyle name="Normal 6 2 10 3 2 3" xfId="28428"/>
    <cellStyle name="Comma 2 2 3 5 3 2 3" xfId="28429"/>
    <cellStyle name="Comma 2 3 6 5 3 2 3" xfId="28430"/>
    <cellStyle name="Normal 18 2 5 3 2 3" xfId="28431"/>
    <cellStyle name="Normal 19 2 5 3 2 3" xfId="28432"/>
    <cellStyle name="Normal 2 2 3 5 3 2 3" xfId="28433"/>
    <cellStyle name="Normal 2 3 6 5 3 2 3" xfId="28434"/>
    <cellStyle name="Normal 2 3 2 5 3 2 3" xfId="28435"/>
    <cellStyle name="Normal 2 3 4 5 3 2 3" xfId="28436"/>
    <cellStyle name="Normal 2 3 5 5 3 2 3" xfId="28437"/>
    <cellStyle name="Normal 2 4 2 5 3 2 3" xfId="28438"/>
    <cellStyle name="Normal 2 5 5 3 2 3" xfId="28439"/>
    <cellStyle name="Normal 28 3 5 3 2 3" xfId="28440"/>
    <cellStyle name="Normal 3 2 2 5 3 2 3" xfId="28441"/>
    <cellStyle name="Normal 3 3 5 3 2 3" xfId="28442"/>
    <cellStyle name="Normal 30 3 5 3 2 3" xfId="28443"/>
    <cellStyle name="Normal 4 2 5 3 2 3" xfId="28444"/>
    <cellStyle name="Normal 40 2 5 3 2 3" xfId="28445"/>
    <cellStyle name="Normal 41 2 5 3 2 3" xfId="28446"/>
    <cellStyle name="Normal 42 2 5 3 2 3" xfId="28447"/>
    <cellStyle name="Normal 43 2 5 3 2 3" xfId="28448"/>
    <cellStyle name="Normal 44 2 5 3 2 3" xfId="28449"/>
    <cellStyle name="Normal 45 2 5 3 2 3" xfId="28450"/>
    <cellStyle name="Normal 46 2 5 3 2 3" xfId="28451"/>
    <cellStyle name="Normal 47 2 5 3 2 3" xfId="28452"/>
    <cellStyle name="Normal 51 5 3 2 3" xfId="28453"/>
    <cellStyle name="Normal 52 5 3 2 3" xfId="28454"/>
    <cellStyle name="Normal 53 5 3 2 3" xfId="28455"/>
    <cellStyle name="Normal 55 5 3 2 3" xfId="28456"/>
    <cellStyle name="Normal 56 5 3 2 3" xfId="28457"/>
    <cellStyle name="Normal 57 5 3 2 3" xfId="28458"/>
    <cellStyle name="Normal 6 2 3 5 3 2 3" xfId="28459"/>
    <cellStyle name="Normal 6 3 5 3 2 3" xfId="28460"/>
    <cellStyle name="Normal 60 5 3 2 3" xfId="28461"/>
    <cellStyle name="Normal 64 5 3 2 3" xfId="28462"/>
    <cellStyle name="Normal 65 5 3 2 3" xfId="28463"/>
    <cellStyle name="Normal 66 5 3 2 3" xfId="28464"/>
    <cellStyle name="Normal 67 5 3 2 3" xfId="28465"/>
    <cellStyle name="Normal 7 6 5 3 2 3" xfId="28466"/>
    <cellStyle name="Normal 71 5 3 2 3" xfId="28467"/>
    <cellStyle name="Normal 72 5 3 2 3" xfId="28468"/>
    <cellStyle name="Normal 73 5 3 2 3" xfId="28469"/>
    <cellStyle name="Normal 74 5 3 2 3" xfId="28470"/>
    <cellStyle name="Normal 76 5 3 2 3" xfId="28471"/>
    <cellStyle name="Normal 8 3 5 3 2 3" xfId="28472"/>
    <cellStyle name="Normal 81 5 3 2 3" xfId="28473"/>
    <cellStyle name="Normal 78 2 4 3 2 3" xfId="28474"/>
    <cellStyle name="Normal 5 3 2 4 3 2 3" xfId="28475"/>
    <cellStyle name="Normal 80 2 4 3 2 3" xfId="28476"/>
    <cellStyle name="Normal 79 2 4 3 2 3" xfId="28477"/>
    <cellStyle name="Normal 6 8 2 4 3 2 3" xfId="28478"/>
    <cellStyle name="Normal 5 2 2 4 3 2 3" xfId="28479"/>
    <cellStyle name="Normal 6 2 7 4 3 2 3" xfId="28480"/>
    <cellStyle name="Comma 2 2 3 2 4 3 2 3" xfId="28481"/>
    <cellStyle name="Comma 2 3 6 2 4 3 2 3" xfId="28482"/>
    <cellStyle name="Normal 18 2 2 4 3 2 3" xfId="28483"/>
    <cellStyle name="Normal 19 2 2 4 3 2 3" xfId="28484"/>
    <cellStyle name="Normal 2 2 3 2 4 3 2 3" xfId="28485"/>
    <cellStyle name="Normal 2 3 6 2 4 3 2 3" xfId="28486"/>
    <cellStyle name="Normal 2 3 2 2 4 3 2 3" xfId="28487"/>
    <cellStyle name="Normal 2 3 4 2 4 3 2 3" xfId="28488"/>
    <cellStyle name="Normal 2 3 5 2 4 3 2 3" xfId="28489"/>
    <cellStyle name="Normal 2 4 2 2 4 3 2 3" xfId="28490"/>
    <cellStyle name="Normal 2 5 2 4 3 2 3" xfId="28491"/>
    <cellStyle name="Normal 28 3 2 4 3 2 3" xfId="28492"/>
    <cellStyle name="Normal 3 2 2 2 4 3 2 3" xfId="28493"/>
    <cellStyle name="Normal 3 3 2 4 3 2 3" xfId="28494"/>
    <cellStyle name="Normal 30 3 2 4 3 2 3" xfId="28495"/>
    <cellStyle name="Normal 4 2 2 4 3 2 3" xfId="28496"/>
    <cellStyle name="Normal 40 2 2 4 3 2 3" xfId="28497"/>
    <cellStyle name="Normal 41 2 2 4 3 2 3" xfId="28498"/>
    <cellStyle name="Normal 42 2 2 4 3 2 3" xfId="28499"/>
    <cellStyle name="Normal 43 2 2 4 3 2 3" xfId="28500"/>
    <cellStyle name="Normal 44 2 2 4 3 2 3" xfId="28501"/>
    <cellStyle name="Normal 45 2 2 4 3 2 3" xfId="28502"/>
    <cellStyle name="Normal 46 2 2 4 3 2 3" xfId="28503"/>
    <cellStyle name="Normal 47 2 2 4 3 2 3" xfId="28504"/>
    <cellStyle name="Normal 51 2 4 3 2 3" xfId="28505"/>
    <cellStyle name="Normal 52 2 4 3 2 3" xfId="28506"/>
    <cellStyle name="Normal 53 2 4 3 2 3" xfId="28507"/>
    <cellStyle name="Normal 55 2 4 3 2 3" xfId="28508"/>
    <cellStyle name="Normal 56 2 4 3 2 3" xfId="28509"/>
    <cellStyle name="Normal 57 2 4 3 2 3" xfId="28510"/>
    <cellStyle name="Normal 6 2 3 2 4 3 2 3" xfId="28511"/>
    <cellStyle name="Normal 6 3 2 4 3 2 3" xfId="28512"/>
    <cellStyle name="Normal 60 2 4 3 2 3" xfId="28513"/>
    <cellStyle name="Normal 64 2 4 3 2 3" xfId="28514"/>
    <cellStyle name="Normal 65 2 4 3 2 3" xfId="28515"/>
    <cellStyle name="Normal 66 2 4 3 2 3" xfId="28516"/>
    <cellStyle name="Normal 67 2 4 3 2 3" xfId="28517"/>
    <cellStyle name="Normal 7 6 2 4 3 2 3" xfId="28518"/>
    <cellStyle name="Normal 71 2 4 3 2 3" xfId="28519"/>
    <cellStyle name="Normal 72 2 4 3 2 3" xfId="28520"/>
    <cellStyle name="Normal 73 2 4 3 2 3" xfId="28521"/>
    <cellStyle name="Normal 74 2 4 3 2 3" xfId="28522"/>
    <cellStyle name="Normal 76 2 4 3 2 3" xfId="28523"/>
    <cellStyle name="Normal 8 3 2 4 3 2 3" xfId="28524"/>
    <cellStyle name="Normal 81 2 4 3 2 3" xfId="28525"/>
    <cellStyle name="Normal 78 3 3 3 2 3" xfId="28526"/>
    <cellStyle name="Normal 5 3 3 3 3 2 3" xfId="28527"/>
    <cellStyle name="Normal 80 3 3 3 2 3" xfId="28528"/>
    <cellStyle name="Normal 79 3 3 3 2 3" xfId="28529"/>
    <cellStyle name="Normal 6 8 3 3 3 2 3" xfId="28530"/>
    <cellStyle name="Normal 5 2 3 3 3 2 3" xfId="28531"/>
    <cellStyle name="Normal 6 2 8 3 3 2 3" xfId="28532"/>
    <cellStyle name="Comma 2 2 3 3 3 3 2 3" xfId="28533"/>
    <cellStyle name="Comma 2 3 6 3 3 3 2 3" xfId="28534"/>
    <cellStyle name="Normal 18 2 3 3 3 2 3" xfId="28535"/>
    <cellStyle name="Normal 19 2 3 3 3 2 3" xfId="28536"/>
    <cellStyle name="Normal 2 2 3 3 3 3 2 3" xfId="28537"/>
    <cellStyle name="Normal 2 3 6 3 3 3 2 3" xfId="28538"/>
    <cellStyle name="Normal 2 3 2 3 3 3 2 3" xfId="28539"/>
    <cellStyle name="Normal 2 3 4 3 3 3 2 3" xfId="28540"/>
    <cellStyle name="Normal 2 3 5 3 3 3 2 3" xfId="28541"/>
    <cellStyle name="Normal 2 4 2 3 3 3 2 3" xfId="28542"/>
    <cellStyle name="Normal 2 5 3 3 3 2 3" xfId="28543"/>
    <cellStyle name="Normal 28 3 3 3 3 2 3" xfId="28544"/>
    <cellStyle name="Normal 3 2 2 3 3 3 2 3" xfId="28545"/>
    <cellStyle name="Normal 3 3 3 3 3 2 3" xfId="28546"/>
    <cellStyle name="Normal 30 3 3 3 3 2 3" xfId="28547"/>
    <cellStyle name="Normal 4 2 3 3 3 2 3" xfId="28548"/>
    <cellStyle name="Normal 40 2 3 3 3 2 3" xfId="28549"/>
    <cellStyle name="Normal 41 2 3 3 3 2 3" xfId="28550"/>
    <cellStyle name="Normal 42 2 3 3 3 2 3" xfId="28551"/>
    <cellStyle name="Normal 43 2 3 3 3 2 3" xfId="28552"/>
    <cellStyle name="Normal 44 2 3 3 3 2 3" xfId="28553"/>
    <cellStyle name="Normal 45 2 3 3 3 2 3" xfId="28554"/>
    <cellStyle name="Normal 46 2 3 3 3 2 3" xfId="28555"/>
    <cellStyle name="Normal 47 2 3 3 3 2 3" xfId="28556"/>
    <cellStyle name="Normal 51 3 3 3 2 3" xfId="28557"/>
    <cellStyle name="Normal 52 3 3 3 2 3" xfId="28558"/>
    <cellStyle name="Normal 53 3 3 3 2 3" xfId="28559"/>
    <cellStyle name="Normal 55 3 3 3 2 3" xfId="28560"/>
    <cellStyle name="Normal 56 3 3 3 2 3" xfId="28561"/>
    <cellStyle name="Normal 57 3 3 3 2 3" xfId="28562"/>
    <cellStyle name="Normal 6 2 3 3 3 3 2 3" xfId="28563"/>
    <cellStyle name="Normal 6 3 3 3 3 2 3" xfId="28564"/>
    <cellStyle name="Normal 60 3 3 3 2 3" xfId="28565"/>
    <cellStyle name="Normal 64 3 3 3 2 3" xfId="28566"/>
    <cellStyle name="Normal 65 3 3 3 2 3" xfId="28567"/>
    <cellStyle name="Normal 66 3 3 3 2 3" xfId="28568"/>
    <cellStyle name="Normal 67 3 3 3 2 3" xfId="28569"/>
    <cellStyle name="Normal 7 6 3 3 3 2 3" xfId="28570"/>
    <cellStyle name="Normal 71 3 3 3 2 3" xfId="28571"/>
    <cellStyle name="Normal 72 3 3 3 2 3" xfId="28572"/>
    <cellStyle name="Normal 73 3 3 3 2 3" xfId="28573"/>
    <cellStyle name="Normal 74 3 3 3 2 3" xfId="28574"/>
    <cellStyle name="Normal 76 3 3 3 2 3" xfId="28575"/>
    <cellStyle name="Normal 8 3 3 3 3 2 3" xfId="28576"/>
    <cellStyle name="Normal 81 3 3 3 2 3" xfId="28577"/>
    <cellStyle name="Normal 78 2 2 3 3 2 3" xfId="28578"/>
    <cellStyle name="Normal 5 3 2 2 3 3 2 3" xfId="28579"/>
    <cellStyle name="Normal 80 2 2 3 3 2 3" xfId="28580"/>
    <cellStyle name="Normal 79 2 2 3 3 2 3" xfId="28581"/>
    <cellStyle name="Normal 6 8 2 2 3 3 2 3" xfId="28582"/>
    <cellStyle name="Normal 5 2 2 2 3 3 2 3" xfId="28583"/>
    <cellStyle name="Normal 6 2 7 2 3 3 2 3" xfId="28584"/>
    <cellStyle name="Comma 2 2 3 2 2 3 3 2 3" xfId="28585"/>
    <cellStyle name="Comma 2 3 6 2 2 3 3 2 3" xfId="28586"/>
    <cellStyle name="Normal 18 2 2 2 3 3 2 3" xfId="28587"/>
    <cellStyle name="Normal 19 2 2 2 3 3 2 3" xfId="28588"/>
    <cellStyle name="Normal 2 2 3 2 2 3 3 2 3" xfId="28589"/>
    <cellStyle name="Normal 2 3 6 2 2 3 3 2 3" xfId="28590"/>
    <cellStyle name="Normal 2 3 2 2 2 3 3 2 3" xfId="28591"/>
    <cellStyle name="Normal 2 3 4 2 2 3 3 2 3" xfId="28592"/>
    <cellStyle name="Normal 2 3 5 2 2 3 3 2 3" xfId="28593"/>
    <cellStyle name="Normal 2 4 2 2 2 3 3 2 3" xfId="28594"/>
    <cellStyle name="Normal 2 5 2 2 3 3 2 3" xfId="28595"/>
    <cellStyle name="Normal 28 3 2 2 3 3 2 3" xfId="28596"/>
    <cellStyle name="Normal 3 2 2 2 2 3 3 2 3" xfId="28597"/>
    <cellStyle name="Normal 3 3 2 2 3 3 2 3" xfId="28598"/>
    <cellStyle name="Normal 30 3 2 2 3 3 2 3" xfId="28599"/>
    <cellStyle name="Normal 4 2 2 2 3 3 2 3" xfId="28600"/>
    <cellStyle name="Normal 40 2 2 2 3 3 2 3" xfId="28601"/>
    <cellStyle name="Normal 41 2 2 2 3 3 2 3" xfId="28602"/>
    <cellStyle name="Normal 42 2 2 2 3 3 2 3" xfId="28603"/>
    <cellStyle name="Normal 43 2 2 2 3 3 2 3" xfId="28604"/>
    <cellStyle name="Normal 44 2 2 2 3 3 2 3" xfId="28605"/>
    <cellStyle name="Normal 45 2 2 2 3 3 2 3" xfId="28606"/>
    <cellStyle name="Normal 46 2 2 2 3 3 2 3" xfId="28607"/>
    <cellStyle name="Normal 47 2 2 2 3 3 2 3" xfId="28608"/>
    <cellStyle name="Normal 51 2 2 3 3 2 3" xfId="28609"/>
    <cellStyle name="Normal 52 2 2 3 3 2 3" xfId="28610"/>
    <cellStyle name="Normal 53 2 2 3 3 2 3" xfId="28611"/>
    <cellStyle name="Normal 55 2 2 3 3 2 3" xfId="28612"/>
    <cellStyle name="Normal 56 2 2 3 3 2 3" xfId="28613"/>
    <cellStyle name="Normal 57 2 2 3 3 2 3" xfId="28614"/>
    <cellStyle name="Normal 6 2 3 2 2 3 3 2 3" xfId="28615"/>
    <cellStyle name="Normal 6 3 2 2 3 3 2 3" xfId="28616"/>
    <cellStyle name="Normal 60 2 2 3 3 2 3" xfId="28617"/>
    <cellStyle name="Normal 64 2 2 3 3 2 3" xfId="28618"/>
    <cellStyle name="Normal 65 2 2 3 3 2 3" xfId="28619"/>
    <cellStyle name="Normal 66 2 2 3 3 2 3" xfId="28620"/>
    <cellStyle name="Normal 67 2 2 3 3 2 3" xfId="28621"/>
    <cellStyle name="Normal 7 6 2 2 3 3 2 3" xfId="28622"/>
    <cellStyle name="Normal 71 2 2 3 3 2 3" xfId="28623"/>
    <cellStyle name="Normal 72 2 2 3 3 2 3" xfId="28624"/>
    <cellStyle name="Normal 73 2 2 3 3 2 3" xfId="28625"/>
    <cellStyle name="Normal 74 2 2 3 3 2 3" xfId="28626"/>
    <cellStyle name="Normal 76 2 2 3 3 2 3" xfId="28627"/>
    <cellStyle name="Normal 8 3 2 2 3 3 2 3" xfId="28628"/>
    <cellStyle name="Normal 81 2 2 3 3 2 3" xfId="28629"/>
    <cellStyle name="Normal 78 4 2 3 2 3" xfId="28630"/>
    <cellStyle name="Normal 5 3 4 2 3 2 3" xfId="28631"/>
    <cellStyle name="Normal 80 4 2 3 2 3" xfId="28632"/>
    <cellStyle name="Normal 79 4 2 3 2 3" xfId="28633"/>
    <cellStyle name="Normal 6 8 4 2 3 2 3" xfId="28634"/>
    <cellStyle name="Normal 5 2 4 2 3 2 3" xfId="28635"/>
    <cellStyle name="Normal 6 2 9 2 3 2 3" xfId="28636"/>
    <cellStyle name="Comma 2 2 3 4 2 3 2 3" xfId="28637"/>
    <cellStyle name="Comma 2 3 6 4 2 3 2 3" xfId="28638"/>
    <cellStyle name="Normal 18 2 4 2 3 2 3" xfId="28639"/>
    <cellStyle name="Normal 19 2 4 2 3 2 3" xfId="28640"/>
    <cellStyle name="Normal 2 2 3 4 2 3 2 3" xfId="28641"/>
    <cellStyle name="Normal 2 3 6 4 2 3 2 3" xfId="28642"/>
    <cellStyle name="Normal 2 3 2 4 2 3 2 3" xfId="28643"/>
    <cellStyle name="Normal 2 3 4 4 2 3 2 3" xfId="28644"/>
    <cellStyle name="Normal 2 3 5 4 2 3 2 3" xfId="28645"/>
    <cellStyle name="Normal 2 4 2 4 2 3 2 3" xfId="28646"/>
    <cellStyle name="Normal 2 5 4 2 3 2 3" xfId="28647"/>
    <cellStyle name="Normal 28 3 4 2 3 2 3" xfId="28648"/>
    <cellStyle name="Normal 3 2 2 4 2 3 2 3" xfId="28649"/>
    <cellStyle name="Normal 3 3 4 2 3 2 3" xfId="28650"/>
    <cellStyle name="Normal 30 3 4 2 3 2 3" xfId="28651"/>
    <cellStyle name="Normal 4 2 4 2 3 2 3" xfId="28652"/>
    <cellStyle name="Normal 40 2 4 2 3 2 3" xfId="28653"/>
    <cellStyle name="Normal 41 2 4 2 3 2 3" xfId="28654"/>
    <cellStyle name="Normal 42 2 4 2 3 2 3" xfId="28655"/>
    <cellStyle name="Normal 43 2 4 2 3 2 3" xfId="28656"/>
    <cellStyle name="Normal 44 2 4 2 3 2 3" xfId="28657"/>
    <cellStyle name="Normal 45 2 4 2 3 2 3" xfId="28658"/>
    <cellStyle name="Normal 46 2 4 2 3 2 3" xfId="28659"/>
    <cellStyle name="Normal 47 2 4 2 3 2 3" xfId="28660"/>
    <cellStyle name="Normal 51 4 2 3 2 3" xfId="28661"/>
    <cellStyle name="Normal 52 4 2 3 2 3" xfId="28662"/>
    <cellStyle name="Normal 53 4 2 3 2 3" xfId="28663"/>
    <cellStyle name="Normal 55 4 2 3 2 3" xfId="28664"/>
    <cellStyle name="Normal 56 4 2 3 2 3" xfId="28665"/>
    <cellStyle name="Normal 57 4 2 3 2 3" xfId="28666"/>
    <cellStyle name="Normal 6 2 3 4 2 3 2 3" xfId="28667"/>
    <cellStyle name="Normal 6 3 4 2 3 2 3" xfId="28668"/>
    <cellStyle name="Normal 60 4 2 3 2 3" xfId="28669"/>
    <cellStyle name="Normal 64 4 2 3 2 3" xfId="28670"/>
    <cellStyle name="Normal 65 4 2 3 2 3" xfId="28671"/>
    <cellStyle name="Normal 66 4 2 3 2 3" xfId="28672"/>
    <cellStyle name="Normal 67 4 2 3 2 3" xfId="28673"/>
    <cellStyle name="Normal 7 6 4 2 3 2 3" xfId="28674"/>
    <cellStyle name="Normal 71 4 2 3 2 3" xfId="28675"/>
    <cellStyle name="Normal 72 4 2 3 2 3" xfId="28676"/>
    <cellStyle name="Normal 73 4 2 3 2 3" xfId="28677"/>
    <cellStyle name="Normal 74 4 2 3 2 3" xfId="28678"/>
    <cellStyle name="Normal 76 4 2 3 2 3" xfId="28679"/>
    <cellStyle name="Normal 8 3 4 2 3 2 3" xfId="28680"/>
    <cellStyle name="Normal 81 4 2 3 2 3" xfId="28681"/>
    <cellStyle name="Normal 78 2 3 2 3 2 3" xfId="28682"/>
    <cellStyle name="Normal 5 3 2 3 2 3 2 3" xfId="28683"/>
    <cellStyle name="Normal 80 2 3 2 3 2 3" xfId="28684"/>
    <cellStyle name="Normal 79 2 3 2 3 2 3" xfId="28685"/>
    <cellStyle name="Normal 6 8 2 3 2 3 2 3" xfId="28686"/>
    <cellStyle name="Normal 5 2 2 3 2 3 2 3" xfId="28687"/>
    <cellStyle name="Normal 6 2 7 3 2 3 2 3" xfId="28688"/>
    <cellStyle name="Comma 2 2 3 2 3 2 3 2 3" xfId="28689"/>
    <cellStyle name="Comma 2 3 6 2 3 2 3 2 3" xfId="28690"/>
    <cellStyle name="Normal 18 2 2 3 2 3 2 3" xfId="28691"/>
    <cellStyle name="Normal 19 2 2 3 2 3 2 3" xfId="28692"/>
    <cellStyle name="Normal 2 2 3 2 3 2 3 2 3" xfId="28693"/>
    <cellStyle name="Normal 2 3 6 2 3 2 3 2 3" xfId="28694"/>
    <cellStyle name="Normal 2 3 2 2 3 2 3 2 3" xfId="28695"/>
    <cellStyle name="Normal 2 3 4 2 3 2 3 2 3" xfId="28696"/>
    <cellStyle name="Normal 2 3 5 2 3 2 3 2 3" xfId="28697"/>
    <cellStyle name="Normal 2 4 2 2 3 2 3 2 3" xfId="28698"/>
    <cellStyle name="Normal 2 5 2 3 2 3 2 3" xfId="28699"/>
    <cellStyle name="Normal 28 3 2 3 2 3 2 3" xfId="28700"/>
    <cellStyle name="Normal 3 2 2 2 3 2 3 2 3" xfId="28701"/>
    <cellStyle name="Normal 3 3 2 3 2 3 2 3" xfId="28702"/>
    <cellStyle name="Normal 30 3 2 3 2 3 2 3" xfId="28703"/>
    <cellStyle name="Normal 4 2 2 3 2 3 2 3" xfId="28704"/>
    <cellStyle name="Normal 40 2 2 3 2 3 2 3" xfId="28705"/>
    <cellStyle name="Normal 41 2 2 3 2 3 2 3" xfId="28706"/>
    <cellStyle name="Normal 42 2 2 3 2 3 2 3" xfId="28707"/>
    <cellStyle name="Normal 43 2 2 3 2 3 2 3" xfId="28708"/>
    <cellStyle name="Normal 44 2 2 3 2 3 2 3" xfId="28709"/>
    <cellStyle name="Normal 45 2 2 3 2 3 2 3" xfId="28710"/>
    <cellStyle name="Normal 46 2 2 3 2 3 2 3" xfId="28711"/>
    <cellStyle name="Normal 47 2 2 3 2 3 2 3" xfId="28712"/>
    <cellStyle name="Normal 51 2 3 2 3 2 3" xfId="28713"/>
    <cellStyle name="Normal 52 2 3 2 3 2 3" xfId="28714"/>
    <cellStyle name="Normal 53 2 3 2 3 2 3" xfId="28715"/>
    <cellStyle name="Normal 55 2 3 2 3 2 3" xfId="28716"/>
    <cellStyle name="Normal 56 2 3 2 3 2 3" xfId="28717"/>
    <cellStyle name="Normal 57 2 3 2 3 2 3" xfId="28718"/>
    <cellStyle name="Normal 6 2 3 2 3 2 3 2 3" xfId="28719"/>
    <cellStyle name="Normal 6 3 2 3 2 3 2 3" xfId="28720"/>
    <cellStyle name="Normal 60 2 3 2 3 2 3" xfId="28721"/>
    <cellStyle name="Normal 64 2 3 2 3 2 3" xfId="28722"/>
    <cellStyle name="Normal 65 2 3 2 3 2 3" xfId="28723"/>
    <cellStyle name="Normal 66 2 3 2 3 2 3" xfId="28724"/>
    <cellStyle name="Normal 67 2 3 2 3 2 3" xfId="28725"/>
    <cellStyle name="Normal 7 6 2 3 2 3 2 3" xfId="28726"/>
    <cellStyle name="Normal 71 2 3 2 3 2 3" xfId="28727"/>
    <cellStyle name="Normal 72 2 3 2 3 2 3" xfId="28728"/>
    <cellStyle name="Normal 73 2 3 2 3 2 3" xfId="28729"/>
    <cellStyle name="Normal 74 2 3 2 3 2 3" xfId="28730"/>
    <cellStyle name="Normal 76 2 3 2 3 2 3" xfId="28731"/>
    <cellStyle name="Normal 8 3 2 3 2 3 2 3" xfId="28732"/>
    <cellStyle name="Normal 81 2 3 2 3 2 3" xfId="28733"/>
    <cellStyle name="Normal 78 3 2 2 3 2 3" xfId="28734"/>
    <cellStyle name="Normal 5 3 3 2 2 3 2 3" xfId="28735"/>
    <cellStyle name="Normal 80 3 2 2 3 2 3" xfId="28736"/>
    <cellStyle name="Normal 79 3 2 2 3 2 3" xfId="28737"/>
    <cellStyle name="Normal 6 8 3 2 2 3 2 3" xfId="28738"/>
    <cellStyle name="Normal 5 2 3 2 2 3 2 3" xfId="28739"/>
    <cellStyle name="Normal 6 2 8 2 2 3 2 3" xfId="28740"/>
    <cellStyle name="Comma 2 2 3 3 2 2 3 2 3" xfId="28741"/>
    <cellStyle name="Comma 2 3 6 3 2 2 3 2 3" xfId="28742"/>
    <cellStyle name="Normal 18 2 3 2 2 3 2 3" xfId="28743"/>
    <cellStyle name="Normal 19 2 3 2 2 3 2 3" xfId="28744"/>
    <cellStyle name="Normal 2 2 3 3 2 2 3 2 3" xfId="28745"/>
    <cellStyle name="Normal 2 3 6 3 2 2 3 2 3" xfId="28746"/>
    <cellStyle name="Normal 2 3 2 3 2 2 3 2 3" xfId="28747"/>
    <cellStyle name="Normal 2 3 4 3 2 2 3 2 3" xfId="28748"/>
    <cellStyle name="Normal 2 3 5 3 2 2 3 2 3" xfId="28749"/>
    <cellStyle name="Normal 2 4 2 3 2 2 3 2 3" xfId="28750"/>
    <cellStyle name="Normal 2 5 3 2 2 3 2 3" xfId="28751"/>
    <cellStyle name="Normal 28 3 3 2 2 3 2 3" xfId="28752"/>
    <cellStyle name="Normal 3 2 2 3 2 2 3 2 3" xfId="28753"/>
    <cellStyle name="Normal 3 3 3 2 2 3 2 3" xfId="28754"/>
    <cellStyle name="Normal 30 3 3 2 2 3 2 3" xfId="28755"/>
    <cellStyle name="Normal 4 2 3 2 2 3 2 3" xfId="28756"/>
    <cellStyle name="Normal 40 2 3 2 2 3 2 3" xfId="28757"/>
    <cellStyle name="Normal 41 2 3 2 2 3 2 3" xfId="28758"/>
    <cellStyle name="Normal 42 2 3 2 2 3 2 3" xfId="28759"/>
    <cellStyle name="Normal 43 2 3 2 2 3 2 3" xfId="28760"/>
    <cellStyle name="Normal 44 2 3 2 2 3 2 3" xfId="28761"/>
    <cellStyle name="Normal 45 2 3 2 2 3 2 3" xfId="28762"/>
    <cellStyle name="Normal 46 2 3 2 2 3 2 3" xfId="28763"/>
    <cellStyle name="Normal 47 2 3 2 2 3 2 3" xfId="28764"/>
    <cellStyle name="Normal 51 3 2 2 3 2 3" xfId="28765"/>
    <cellStyle name="Normal 52 3 2 2 3 2 3" xfId="28766"/>
    <cellStyle name="Normal 53 3 2 2 3 2 3" xfId="28767"/>
    <cellStyle name="Normal 55 3 2 2 3 2 3" xfId="28768"/>
    <cellStyle name="Normal 56 3 2 2 3 2 3" xfId="28769"/>
    <cellStyle name="Normal 57 3 2 2 3 2 3" xfId="28770"/>
    <cellStyle name="Normal 6 2 3 3 2 2 3 2 3" xfId="28771"/>
    <cellStyle name="Normal 6 3 3 2 2 3 2 3" xfId="28772"/>
    <cellStyle name="Normal 60 3 2 2 3 2 3" xfId="28773"/>
    <cellStyle name="Normal 64 3 2 2 3 2 3" xfId="28774"/>
    <cellStyle name="Normal 65 3 2 2 3 2 3" xfId="28775"/>
    <cellStyle name="Normal 66 3 2 2 3 2 3" xfId="28776"/>
    <cellStyle name="Normal 67 3 2 2 3 2 3" xfId="28777"/>
    <cellStyle name="Normal 7 6 3 2 2 3 2 3" xfId="28778"/>
    <cellStyle name="Normal 71 3 2 2 3 2 3" xfId="28779"/>
    <cellStyle name="Normal 72 3 2 2 3 2 3" xfId="28780"/>
    <cellStyle name="Normal 73 3 2 2 3 2 3" xfId="28781"/>
    <cellStyle name="Normal 74 3 2 2 3 2 3" xfId="28782"/>
    <cellStyle name="Normal 76 3 2 2 3 2 3" xfId="28783"/>
    <cellStyle name="Normal 8 3 3 2 2 3 2 3" xfId="28784"/>
    <cellStyle name="Normal 81 3 2 2 3 2 3" xfId="28785"/>
    <cellStyle name="Normal 78 2 2 2 2 3 2 3" xfId="28786"/>
    <cellStyle name="Normal 5 3 2 2 2 2 3 2 3" xfId="28787"/>
    <cellStyle name="Normal 80 2 2 2 2 3 2 3" xfId="28788"/>
    <cellStyle name="Normal 79 2 2 2 2 3 2 3" xfId="28789"/>
    <cellStyle name="Normal 6 8 2 2 2 2 3 2 3" xfId="28790"/>
    <cellStyle name="Normal 5 2 2 2 2 2 3 2 3" xfId="28791"/>
    <cellStyle name="Normal 6 2 7 2 2 2 3 2 3" xfId="28792"/>
    <cellStyle name="Comma 2 2 3 2 2 2 2 3 2 3" xfId="28793"/>
    <cellStyle name="Comma 2 3 6 2 2 2 2 3 2 3" xfId="28794"/>
    <cellStyle name="Normal 18 2 2 2 2 2 3 2 3" xfId="28795"/>
    <cellStyle name="Normal 19 2 2 2 2 2 3 2 3" xfId="28796"/>
    <cellStyle name="Normal 2 2 3 2 2 2 2 3 2 3" xfId="28797"/>
    <cellStyle name="Normal 2 3 6 2 2 2 2 3 2 3" xfId="28798"/>
    <cellStyle name="Normal 2 3 2 2 2 2 2 3 2 3" xfId="28799"/>
    <cellStyle name="Normal 2 3 4 2 2 2 2 3 2 3" xfId="28800"/>
    <cellStyle name="Normal 2 3 5 2 2 2 2 3 2 3" xfId="28801"/>
    <cellStyle name="Normal 2 4 2 2 2 2 2 3 2 3" xfId="28802"/>
    <cellStyle name="Normal 2 5 2 2 2 2 3 2 3" xfId="28803"/>
    <cellStyle name="Normal 28 3 2 2 2 2 3 2 3" xfId="28804"/>
    <cellStyle name="Normal 3 2 2 2 2 2 2 3 2 3" xfId="28805"/>
    <cellStyle name="Normal 3 3 2 2 2 2 3 2 3" xfId="28806"/>
    <cellStyle name="Normal 30 3 2 2 2 2 3 2 3" xfId="28807"/>
    <cellStyle name="Normal 4 2 2 2 2 2 3 2 3" xfId="28808"/>
    <cellStyle name="Normal 40 2 2 2 2 2 3 2 3" xfId="28809"/>
    <cellStyle name="Normal 41 2 2 2 2 2 3 2 3" xfId="28810"/>
    <cellStyle name="Normal 42 2 2 2 2 2 3 2 3" xfId="28811"/>
    <cellStyle name="Normal 43 2 2 2 2 2 3 2 3" xfId="28812"/>
    <cellStyle name="Normal 44 2 2 2 2 2 3 2 3" xfId="28813"/>
    <cellStyle name="Normal 45 2 2 2 2 2 3 2 3" xfId="28814"/>
    <cellStyle name="Normal 46 2 2 2 2 2 3 2 3" xfId="28815"/>
    <cellStyle name="Normal 47 2 2 2 2 2 3 2 3" xfId="28816"/>
    <cellStyle name="Normal 51 2 2 2 2 3 2 3" xfId="28817"/>
    <cellStyle name="Normal 52 2 2 2 2 3 2 3" xfId="28818"/>
    <cellStyle name="Normal 53 2 2 2 2 3 2 3" xfId="28819"/>
    <cellStyle name="Normal 55 2 2 2 2 3 2 3" xfId="28820"/>
    <cellStyle name="Normal 56 2 2 2 2 3 2 3" xfId="28821"/>
    <cellStyle name="Normal 57 2 2 2 2 3 2 3" xfId="28822"/>
    <cellStyle name="Normal 6 2 3 2 2 2 2 3 2 3" xfId="28823"/>
    <cellStyle name="Normal 6 3 2 2 2 2 3 2 3" xfId="28824"/>
    <cellStyle name="Normal 60 2 2 2 2 3 2 3" xfId="28825"/>
    <cellStyle name="Normal 64 2 2 2 2 3 2 3" xfId="28826"/>
    <cellStyle name="Normal 65 2 2 2 2 3 2 3" xfId="28827"/>
    <cellStyle name="Normal 66 2 2 2 2 3 2 3" xfId="28828"/>
    <cellStyle name="Normal 67 2 2 2 2 3 2 3" xfId="28829"/>
    <cellStyle name="Normal 7 6 2 2 2 2 3 2 3" xfId="28830"/>
    <cellStyle name="Normal 71 2 2 2 2 3 2 3" xfId="28831"/>
    <cellStyle name="Normal 72 2 2 2 2 3 2 3" xfId="28832"/>
    <cellStyle name="Normal 73 2 2 2 2 3 2 3" xfId="28833"/>
    <cellStyle name="Normal 74 2 2 2 2 3 2 3" xfId="28834"/>
    <cellStyle name="Normal 76 2 2 2 2 3 2 3" xfId="28835"/>
    <cellStyle name="Normal 8 3 2 2 2 2 3 2 3" xfId="28836"/>
    <cellStyle name="Normal 81 2 2 2 2 3 2 3" xfId="28837"/>
    <cellStyle name="Normal 95 2 2 3" xfId="28838"/>
    <cellStyle name="Normal 78 6 2 2 3" xfId="28839"/>
    <cellStyle name="Normal 96 2 2 3" xfId="28840"/>
    <cellStyle name="Normal 5 3 6 2 2 3" xfId="28841"/>
    <cellStyle name="Normal 80 6 2 2 3" xfId="28842"/>
    <cellStyle name="Normal 79 6 2 2 3" xfId="28843"/>
    <cellStyle name="Normal 6 8 6 2 2 3" xfId="28844"/>
    <cellStyle name="Normal 5 2 6 2 2 3" xfId="28845"/>
    <cellStyle name="Normal 6 2 11 2 2 3" xfId="28846"/>
    <cellStyle name="Comma 2 2 3 6 2 2 3" xfId="28847"/>
    <cellStyle name="Comma 2 3 6 6 2 2 3" xfId="28848"/>
    <cellStyle name="Normal 18 2 6 2 2 3" xfId="28849"/>
    <cellStyle name="Normal 19 2 6 2 2 3" xfId="28850"/>
    <cellStyle name="Normal 2 2 3 6 2 2 3" xfId="28851"/>
    <cellStyle name="Normal 2 3 6 6 2 2 3" xfId="28852"/>
    <cellStyle name="Normal 2 3 2 6 2 2 3" xfId="28853"/>
    <cellStyle name="Normal 2 3 4 6 2 2 3" xfId="28854"/>
    <cellStyle name="Normal 2 3 5 6 2 2 3" xfId="28855"/>
    <cellStyle name="Normal 2 4 2 6 2 2 3" xfId="28856"/>
    <cellStyle name="Normal 2 5 6 2 2 3" xfId="28857"/>
    <cellStyle name="Normal 28 3 6 2 2 3" xfId="28858"/>
    <cellStyle name="Normal 3 2 2 6 2 2 3" xfId="28859"/>
    <cellStyle name="Normal 3 3 6 2 2 3" xfId="28860"/>
    <cellStyle name="Normal 30 3 6 2 2 3" xfId="28861"/>
    <cellStyle name="Normal 4 2 6 2 2 3" xfId="28862"/>
    <cellStyle name="Normal 40 2 6 2 2 3" xfId="28863"/>
    <cellStyle name="Normal 41 2 6 2 2 3" xfId="28864"/>
    <cellStyle name="Normal 42 2 6 2 2 3" xfId="28865"/>
    <cellStyle name="Normal 43 2 6 2 2 3" xfId="28866"/>
    <cellStyle name="Normal 44 2 6 2 2 3" xfId="28867"/>
    <cellStyle name="Normal 45 2 6 2 2 3" xfId="28868"/>
    <cellStyle name="Normal 46 2 6 2 2 3" xfId="28869"/>
    <cellStyle name="Normal 47 2 6 2 2 3" xfId="28870"/>
    <cellStyle name="Normal 51 6 2 2 3" xfId="28871"/>
    <cellStyle name="Normal 52 6 2 2 3" xfId="28872"/>
    <cellStyle name="Normal 53 6 2 2 3" xfId="28873"/>
    <cellStyle name="Normal 55 6 2 2 3" xfId="28874"/>
    <cellStyle name="Normal 56 6 2 2 3" xfId="28875"/>
    <cellStyle name="Normal 57 6 2 2 3" xfId="28876"/>
    <cellStyle name="Normal 6 2 3 6 2 2 3" xfId="28877"/>
    <cellStyle name="Normal 6 3 6 2 2 3" xfId="28878"/>
    <cellStyle name="Normal 60 6 2 2 3" xfId="28879"/>
    <cellStyle name="Normal 64 6 2 2 3" xfId="28880"/>
    <cellStyle name="Normal 65 6 2 2 3" xfId="28881"/>
    <cellStyle name="Normal 66 6 2 2 3" xfId="28882"/>
    <cellStyle name="Normal 67 6 2 2 3" xfId="28883"/>
    <cellStyle name="Normal 7 6 6 2 2 3" xfId="28884"/>
    <cellStyle name="Normal 71 6 2 2 3" xfId="28885"/>
    <cellStyle name="Normal 72 6 2 2 3" xfId="28886"/>
    <cellStyle name="Normal 73 6 2 2 3" xfId="28887"/>
    <cellStyle name="Normal 74 6 2 2 3" xfId="28888"/>
    <cellStyle name="Normal 76 6 2 2 3" xfId="28889"/>
    <cellStyle name="Normal 8 3 6 2 2 3" xfId="28890"/>
    <cellStyle name="Normal 81 6 2 2 3" xfId="28891"/>
    <cellStyle name="Normal 78 2 5 2 2 3" xfId="28892"/>
    <cellStyle name="Normal 5 3 2 5 2 2 3" xfId="28893"/>
    <cellStyle name="Normal 80 2 5 2 2 3" xfId="28894"/>
    <cellStyle name="Normal 79 2 5 2 2 3" xfId="28895"/>
    <cellStyle name="Normal 6 8 2 5 2 2 3" xfId="28896"/>
    <cellStyle name="Normal 5 2 2 5 2 2 3" xfId="28897"/>
    <cellStyle name="Normal 6 2 7 5 2 2 3" xfId="28898"/>
    <cellStyle name="Comma 2 2 3 2 5 2 2 3" xfId="28899"/>
    <cellStyle name="Comma 2 3 6 2 5 2 2 3" xfId="28900"/>
    <cellStyle name="Normal 18 2 2 5 2 2 3" xfId="28901"/>
    <cellStyle name="Normal 19 2 2 5 2 2 3" xfId="28902"/>
    <cellStyle name="Normal 2 2 3 2 5 2 2 3" xfId="28903"/>
    <cellStyle name="Normal 2 3 6 2 5 2 2 3" xfId="28904"/>
    <cellStyle name="Normal 2 3 2 2 5 2 2 3" xfId="28905"/>
    <cellStyle name="Normal 2 3 4 2 5 2 2 3" xfId="28906"/>
    <cellStyle name="Normal 2 3 5 2 5 2 2 3" xfId="28907"/>
    <cellStyle name="Normal 2 4 2 2 5 2 2 3" xfId="28908"/>
    <cellStyle name="Normal 2 5 2 5 2 2 3" xfId="28909"/>
    <cellStyle name="Normal 28 3 2 5 2 2 3" xfId="28910"/>
    <cellStyle name="Normal 3 2 2 2 5 2 2 3" xfId="28911"/>
    <cellStyle name="Normal 3 3 2 5 2 2 3" xfId="28912"/>
    <cellStyle name="Normal 30 3 2 5 2 2 3" xfId="28913"/>
    <cellStyle name="Normal 4 2 2 5 2 2 3" xfId="28914"/>
    <cellStyle name="Normal 40 2 2 5 2 2 3" xfId="28915"/>
    <cellStyle name="Normal 41 2 2 5 2 2 3" xfId="28916"/>
    <cellStyle name="Normal 42 2 2 5 2 2 3" xfId="28917"/>
    <cellStyle name="Normal 43 2 2 5 2 2 3" xfId="28918"/>
    <cellStyle name="Normal 44 2 2 5 2 2 3" xfId="28919"/>
    <cellStyle name="Normal 45 2 2 5 2 2 3" xfId="28920"/>
    <cellStyle name="Normal 46 2 2 5 2 2 3" xfId="28921"/>
    <cellStyle name="Normal 47 2 2 5 2 2 3" xfId="28922"/>
    <cellStyle name="Normal 51 2 5 2 2 3" xfId="28923"/>
    <cellStyle name="Normal 52 2 5 2 2 3" xfId="28924"/>
    <cellStyle name="Normal 53 2 5 2 2 3" xfId="28925"/>
    <cellStyle name="Normal 55 2 5 2 2 3" xfId="28926"/>
    <cellStyle name="Normal 56 2 5 2 2 3" xfId="28927"/>
    <cellStyle name="Normal 57 2 5 2 2 3" xfId="28928"/>
    <cellStyle name="Normal 6 2 3 2 5 2 2 3" xfId="28929"/>
    <cellStyle name="Normal 6 3 2 5 2 2 3" xfId="28930"/>
    <cellStyle name="Normal 60 2 5 2 2 3" xfId="28931"/>
    <cellStyle name="Normal 64 2 5 2 2 3" xfId="28932"/>
    <cellStyle name="Normal 65 2 5 2 2 3" xfId="28933"/>
    <cellStyle name="Normal 66 2 5 2 2 3" xfId="28934"/>
    <cellStyle name="Normal 67 2 5 2 2 3" xfId="28935"/>
    <cellStyle name="Normal 7 6 2 5 2 2 3" xfId="28936"/>
    <cellStyle name="Normal 71 2 5 2 2 3" xfId="28937"/>
    <cellStyle name="Normal 72 2 5 2 2 3" xfId="28938"/>
    <cellStyle name="Normal 73 2 5 2 2 3" xfId="28939"/>
    <cellStyle name="Normal 74 2 5 2 2 3" xfId="28940"/>
    <cellStyle name="Normal 76 2 5 2 2 3" xfId="28941"/>
    <cellStyle name="Normal 8 3 2 5 2 2 3" xfId="28942"/>
    <cellStyle name="Normal 81 2 5 2 2 3" xfId="28943"/>
    <cellStyle name="Normal 78 3 4 2 2 3" xfId="28944"/>
    <cellStyle name="Normal 5 3 3 4 2 2 3" xfId="28945"/>
    <cellStyle name="Normal 80 3 4 2 2 3" xfId="28946"/>
    <cellStyle name="Normal 79 3 4 2 2 3" xfId="28947"/>
    <cellStyle name="Normal 6 8 3 4 2 2 3" xfId="28948"/>
    <cellStyle name="Normal 5 2 3 4 2 2 3" xfId="28949"/>
    <cellStyle name="Normal 6 2 8 4 2 2 3" xfId="28950"/>
    <cellStyle name="Comma 2 2 3 3 4 2 2 3" xfId="28951"/>
    <cellStyle name="Comma 2 3 6 3 4 2 2 3" xfId="28952"/>
    <cellStyle name="Normal 18 2 3 4 2 2 3" xfId="28953"/>
    <cellStyle name="Normal 19 2 3 4 2 2 3" xfId="28954"/>
    <cellStyle name="Normal 2 2 3 3 4 2 2 3" xfId="28955"/>
    <cellStyle name="Normal 2 3 6 3 4 2 2 3" xfId="28956"/>
    <cellStyle name="Normal 2 3 2 3 4 2 2 3" xfId="28957"/>
    <cellStyle name="Normal 2 3 4 3 4 2 2 3" xfId="28958"/>
    <cellStyle name="Normal 2 3 5 3 4 2 2 3" xfId="28959"/>
    <cellStyle name="Normal 2 4 2 3 4 2 2 3" xfId="28960"/>
    <cellStyle name="Normal 2 5 3 4 2 2 3" xfId="28961"/>
    <cellStyle name="Normal 28 3 3 4 2 2 3" xfId="28962"/>
    <cellStyle name="Normal 3 2 2 3 4 2 2 3" xfId="28963"/>
    <cellStyle name="Normal 3 3 3 4 2 2 3" xfId="28964"/>
    <cellStyle name="Normal 30 3 3 4 2 2 3" xfId="28965"/>
    <cellStyle name="Normal 4 2 3 4 2 2 3" xfId="28966"/>
    <cellStyle name="Normal 40 2 3 4 2 2 3" xfId="28967"/>
    <cellStyle name="Normal 41 2 3 4 2 2 3" xfId="28968"/>
    <cellStyle name="Normal 42 2 3 4 2 2 3" xfId="28969"/>
    <cellStyle name="Normal 43 2 3 4 2 2 3" xfId="28970"/>
    <cellStyle name="Normal 44 2 3 4 2 2 3" xfId="28971"/>
    <cellStyle name="Normal 45 2 3 4 2 2 3" xfId="28972"/>
    <cellStyle name="Normal 46 2 3 4 2 2 3" xfId="28973"/>
    <cellStyle name="Normal 47 2 3 4 2 2 3" xfId="28974"/>
    <cellStyle name="Normal 51 3 4 2 2 3" xfId="28975"/>
    <cellStyle name="Normal 52 3 4 2 2 3" xfId="28976"/>
    <cellStyle name="Normal 53 3 4 2 2 3" xfId="28977"/>
    <cellStyle name="Normal 55 3 4 2 2 3" xfId="28978"/>
    <cellStyle name="Normal 56 3 4 2 2 3" xfId="28979"/>
    <cellStyle name="Normal 57 3 4 2 2 3" xfId="28980"/>
    <cellStyle name="Normal 6 2 3 3 4 2 2 3" xfId="28981"/>
    <cellStyle name="Normal 6 3 3 4 2 2 3" xfId="28982"/>
    <cellStyle name="Normal 60 3 4 2 2 3" xfId="28983"/>
    <cellStyle name="Normal 64 3 4 2 2 3" xfId="28984"/>
    <cellStyle name="Normal 65 3 4 2 2 3" xfId="28985"/>
    <cellStyle name="Normal 66 3 4 2 2 3" xfId="28986"/>
    <cellStyle name="Normal 67 3 4 2 2 3" xfId="28987"/>
    <cellStyle name="Normal 7 6 3 4 2 2 3" xfId="28988"/>
    <cellStyle name="Normal 71 3 4 2 2 3" xfId="28989"/>
    <cellStyle name="Normal 72 3 4 2 2 3" xfId="28990"/>
    <cellStyle name="Normal 73 3 4 2 2 3" xfId="28991"/>
    <cellStyle name="Normal 74 3 4 2 2 3" xfId="28992"/>
    <cellStyle name="Normal 76 3 4 2 2 3" xfId="28993"/>
    <cellStyle name="Normal 8 3 3 4 2 2 3" xfId="28994"/>
    <cellStyle name="Normal 81 3 4 2 2 3" xfId="28995"/>
    <cellStyle name="Normal 78 2 2 4 2 2 3" xfId="28996"/>
    <cellStyle name="Normal 5 3 2 2 4 2 2 3" xfId="28997"/>
    <cellStyle name="Normal 80 2 2 4 2 2 3" xfId="28998"/>
    <cellStyle name="Normal 79 2 2 4 2 2 3" xfId="28999"/>
    <cellStyle name="Normal 6 8 2 2 4 2 2 3" xfId="29000"/>
    <cellStyle name="Normal 5 2 2 2 4 2 2 3" xfId="29001"/>
    <cellStyle name="Normal 6 2 7 2 4 2 2 3" xfId="29002"/>
    <cellStyle name="Comma 2 2 3 2 2 4 2 2 3" xfId="29003"/>
    <cellStyle name="Comma 2 3 6 2 2 4 2 2 3" xfId="29004"/>
    <cellStyle name="Normal 18 2 2 2 4 2 2 3" xfId="29005"/>
    <cellStyle name="Normal 19 2 2 2 4 2 2 3" xfId="29006"/>
    <cellStyle name="Normal 2 2 3 2 2 4 2 2 3" xfId="29007"/>
    <cellStyle name="Normal 2 3 6 2 2 4 2 2 3" xfId="29008"/>
    <cellStyle name="Normal 2 3 2 2 2 4 2 2 3" xfId="29009"/>
    <cellStyle name="Normal 2 3 4 2 2 4 2 2 3" xfId="29010"/>
    <cellStyle name="Normal 2 3 5 2 2 4 2 2 3" xfId="29011"/>
    <cellStyle name="Normal 2 4 2 2 2 4 2 2 3" xfId="29012"/>
    <cellStyle name="Normal 2 5 2 2 4 2 2 3" xfId="29013"/>
    <cellStyle name="Normal 28 3 2 2 4 2 2 3" xfId="29014"/>
    <cellStyle name="Normal 3 2 2 2 2 4 2 2 3" xfId="29015"/>
    <cellStyle name="Normal 3 3 2 2 4 2 2 3" xfId="29016"/>
    <cellStyle name="Normal 30 3 2 2 4 2 2 3" xfId="29017"/>
    <cellStyle name="Normal 4 2 2 2 4 2 2 3" xfId="29018"/>
    <cellStyle name="Normal 40 2 2 2 4 2 2 3" xfId="29019"/>
    <cellStyle name="Normal 41 2 2 2 4 2 2 3" xfId="29020"/>
    <cellStyle name="Normal 42 2 2 2 4 2 2 3" xfId="29021"/>
    <cellStyle name="Normal 43 2 2 2 4 2 2 3" xfId="29022"/>
    <cellStyle name="Normal 44 2 2 2 4 2 2 3" xfId="29023"/>
    <cellStyle name="Normal 45 2 2 2 4 2 2 3" xfId="29024"/>
    <cellStyle name="Normal 46 2 2 2 4 2 2 3" xfId="29025"/>
    <cellStyle name="Normal 47 2 2 2 4 2 2 3" xfId="29026"/>
    <cellStyle name="Normal 51 2 2 4 2 2 3" xfId="29027"/>
    <cellStyle name="Normal 52 2 2 4 2 2 3" xfId="29028"/>
    <cellStyle name="Normal 53 2 2 4 2 2 3" xfId="29029"/>
    <cellStyle name="Normal 55 2 2 4 2 2 3" xfId="29030"/>
    <cellStyle name="Normal 56 2 2 4 2 2 3" xfId="29031"/>
    <cellStyle name="Normal 57 2 2 4 2 2 3" xfId="29032"/>
    <cellStyle name="Normal 6 2 3 2 2 4 2 2 3" xfId="29033"/>
    <cellStyle name="Normal 6 3 2 2 4 2 2 3" xfId="29034"/>
    <cellStyle name="Normal 60 2 2 4 2 2 3" xfId="29035"/>
    <cellStyle name="Normal 64 2 2 4 2 2 3" xfId="29036"/>
    <cellStyle name="Normal 65 2 2 4 2 2 3" xfId="29037"/>
    <cellStyle name="Normal 66 2 2 4 2 2 3" xfId="29038"/>
    <cellStyle name="Normal 67 2 2 4 2 2 3" xfId="29039"/>
    <cellStyle name="Normal 7 6 2 2 4 2 2 3" xfId="29040"/>
    <cellStyle name="Normal 71 2 2 4 2 2 3" xfId="29041"/>
    <cellStyle name="Normal 72 2 2 4 2 2 3" xfId="29042"/>
    <cellStyle name="Normal 73 2 2 4 2 2 3" xfId="29043"/>
    <cellStyle name="Normal 74 2 2 4 2 2 3" xfId="29044"/>
    <cellStyle name="Normal 76 2 2 4 2 2 3" xfId="29045"/>
    <cellStyle name="Normal 8 3 2 2 4 2 2 3" xfId="29046"/>
    <cellStyle name="Normal 81 2 2 4 2 2 3" xfId="29047"/>
    <cellStyle name="Normal 78 4 3 2 2 3" xfId="29048"/>
    <cellStyle name="Normal 5 3 4 3 2 2 3" xfId="29049"/>
    <cellStyle name="Normal 80 4 3 2 2 3" xfId="29050"/>
    <cellStyle name="Normal 79 4 3 2 2 3" xfId="29051"/>
    <cellStyle name="Normal 6 8 4 3 2 2 3" xfId="29052"/>
    <cellStyle name="Normal 5 2 4 3 2 2 3" xfId="29053"/>
    <cellStyle name="Normal 6 2 9 3 2 2 3" xfId="29054"/>
    <cellStyle name="Comma 2 2 3 4 3 2 2 3" xfId="29055"/>
    <cellStyle name="Comma 2 3 6 4 3 2 2 3" xfId="29056"/>
    <cellStyle name="Normal 18 2 4 3 2 2 3" xfId="29057"/>
    <cellStyle name="Normal 19 2 4 3 2 2 3" xfId="29058"/>
    <cellStyle name="Normal 2 2 3 4 3 2 2 3" xfId="29059"/>
    <cellStyle name="Normal 2 3 6 4 3 2 2 3" xfId="29060"/>
    <cellStyle name="Normal 2 3 2 4 3 2 2 3" xfId="29061"/>
    <cellStyle name="Normal 2 3 4 4 3 2 2 3" xfId="29062"/>
    <cellStyle name="Normal 2 3 5 4 3 2 2 3" xfId="29063"/>
    <cellStyle name="Normal 2 4 2 4 3 2 2 3" xfId="29064"/>
    <cellStyle name="Normal 2 5 4 3 2 2 3" xfId="29065"/>
    <cellStyle name="Normal 28 3 4 3 2 2 3" xfId="29066"/>
    <cellStyle name="Normal 3 2 2 4 3 2 2 3" xfId="29067"/>
    <cellStyle name="Normal 3 3 4 3 2 2 3" xfId="29068"/>
    <cellStyle name="Normal 30 3 4 3 2 2 3" xfId="29069"/>
    <cellStyle name="Normal 4 2 4 3 2 2 3" xfId="29070"/>
    <cellStyle name="Normal 40 2 4 3 2 2 3" xfId="29071"/>
    <cellStyle name="Normal 41 2 4 3 2 2 3" xfId="29072"/>
    <cellStyle name="Normal 42 2 4 3 2 2 3" xfId="29073"/>
    <cellStyle name="Normal 43 2 4 3 2 2 3" xfId="29074"/>
    <cellStyle name="Normal 44 2 4 3 2 2 3" xfId="29075"/>
    <cellStyle name="Normal 45 2 4 3 2 2 3" xfId="29076"/>
    <cellStyle name="Normal 46 2 4 3 2 2 3" xfId="29077"/>
    <cellStyle name="Normal 47 2 4 3 2 2 3" xfId="29078"/>
    <cellStyle name="Normal 51 4 3 2 2 3" xfId="29079"/>
    <cellStyle name="Normal 52 4 3 2 2 3" xfId="29080"/>
    <cellStyle name="Normal 53 4 3 2 2 3" xfId="29081"/>
    <cellStyle name="Normal 55 4 3 2 2 3" xfId="29082"/>
    <cellStyle name="Normal 56 4 3 2 2 3" xfId="29083"/>
    <cellStyle name="Normal 57 4 3 2 2 3" xfId="29084"/>
    <cellStyle name="Normal 6 2 3 4 3 2 2 3" xfId="29085"/>
    <cellStyle name="Normal 6 3 4 3 2 2 3" xfId="29086"/>
    <cellStyle name="Normal 60 4 3 2 2 3" xfId="29087"/>
    <cellStyle name="Normal 64 4 3 2 2 3" xfId="29088"/>
    <cellStyle name="Normal 65 4 3 2 2 3" xfId="29089"/>
    <cellStyle name="Normal 66 4 3 2 2 3" xfId="29090"/>
    <cellStyle name="Normal 67 4 3 2 2 3" xfId="29091"/>
    <cellStyle name="Normal 7 6 4 3 2 2 3" xfId="29092"/>
    <cellStyle name="Normal 71 4 3 2 2 3" xfId="29093"/>
    <cellStyle name="Normal 72 4 3 2 2 3" xfId="29094"/>
    <cellStyle name="Normal 73 4 3 2 2 3" xfId="29095"/>
    <cellStyle name="Normal 74 4 3 2 2 3" xfId="29096"/>
    <cellStyle name="Normal 76 4 3 2 2 3" xfId="29097"/>
    <cellStyle name="Normal 8 3 4 3 2 2 3" xfId="29098"/>
    <cellStyle name="Normal 81 4 3 2 2 3" xfId="29099"/>
    <cellStyle name="Normal 78 2 3 3 2 2 3" xfId="29100"/>
    <cellStyle name="Normal 5 3 2 3 3 2 2 3" xfId="29101"/>
    <cellStyle name="Normal 80 2 3 3 2 2 3" xfId="29102"/>
    <cellStyle name="Normal 79 2 3 3 2 2 3" xfId="29103"/>
    <cellStyle name="Normal 6 8 2 3 3 2 2 3" xfId="29104"/>
    <cellStyle name="Normal 5 2 2 3 3 2 2 3" xfId="29105"/>
    <cellStyle name="Normal 6 2 7 3 3 2 2 3" xfId="29106"/>
    <cellStyle name="Comma 2 2 3 2 3 3 2 2 3" xfId="29107"/>
    <cellStyle name="Comma 2 3 6 2 3 3 2 2 3" xfId="29108"/>
    <cellStyle name="Normal 18 2 2 3 3 2 2 3" xfId="29109"/>
    <cellStyle name="Normal 19 2 2 3 3 2 2 3" xfId="29110"/>
    <cellStyle name="Normal 2 2 3 2 3 3 2 2 3" xfId="29111"/>
    <cellStyle name="Normal 2 3 6 2 3 3 2 2 3" xfId="29112"/>
    <cellStyle name="Normal 2 3 2 2 3 3 2 2 3" xfId="29113"/>
    <cellStyle name="Normal 2 3 4 2 3 3 2 2 3" xfId="29114"/>
    <cellStyle name="Normal 2 3 5 2 3 3 2 2 3" xfId="29115"/>
    <cellStyle name="Normal 2 4 2 2 3 3 2 2 3" xfId="29116"/>
    <cellStyle name="Normal 2 5 2 3 3 2 2 3" xfId="29117"/>
    <cellStyle name="Normal 28 3 2 3 3 2 2 3" xfId="29118"/>
    <cellStyle name="Normal 3 2 2 2 3 3 2 2 3" xfId="29119"/>
    <cellStyle name="Normal 3 3 2 3 3 2 2 3" xfId="29120"/>
    <cellStyle name="Normal 30 3 2 3 3 2 2 3" xfId="29121"/>
    <cellStyle name="Normal 4 2 2 3 3 2 2 3" xfId="29122"/>
    <cellStyle name="Normal 40 2 2 3 3 2 2 3" xfId="29123"/>
    <cellStyle name="Normal 41 2 2 3 3 2 2 3" xfId="29124"/>
    <cellStyle name="Normal 42 2 2 3 3 2 2 3" xfId="29125"/>
    <cellStyle name="Normal 43 2 2 3 3 2 2 3" xfId="29126"/>
    <cellStyle name="Normal 44 2 2 3 3 2 2 3" xfId="29127"/>
    <cellStyle name="Normal 45 2 2 3 3 2 2 3" xfId="29128"/>
    <cellStyle name="Normal 46 2 2 3 3 2 2 3" xfId="29129"/>
    <cellStyle name="Normal 47 2 2 3 3 2 2 3" xfId="29130"/>
    <cellStyle name="Normal 51 2 3 3 2 2 3" xfId="29131"/>
    <cellStyle name="Normal 52 2 3 3 2 2 3" xfId="29132"/>
    <cellStyle name="Normal 53 2 3 3 2 2 3" xfId="29133"/>
    <cellStyle name="Normal 55 2 3 3 2 2 3" xfId="29134"/>
    <cellStyle name="Normal 56 2 3 3 2 2 3" xfId="29135"/>
    <cellStyle name="Normal 57 2 3 3 2 2 3" xfId="29136"/>
    <cellStyle name="Normal 6 2 3 2 3 3 2 2 3" xfId="29137"/>
    <cellStyle name="Normal 6 3 2 3 3 2 2 3" xfId="29138"/>
    <cellStyle name="Normal 60 2 3 3 2 2 3" xfId="29139"/>
    <cellStyle name="Normal 64 2 3 3 2 2 3" xfId="29140"/>
    <cellStyle name="Normal 65 2 3 3 2 2 3" xfId="29141"/>
    <cellStyle name="Normal 66 2 3 3 2 2 3" xfId="29142"/>
    <cellStyle name="Normal 67 2 3 3 2 2 3" xfId="29143"/>
    <cellStyle name="Normal 7 6 2 3 3 2 2 3" xfId="29144"/>
    <cellStyle name="Normal 71 2 3 3 2 2 3" xfId="29145"/>
    <cellStyle name="Normal 72 2 3 3 2 2 3" xfId="29146"/>
    <cellStyle name="Normal 73 2 3 3 2 2 3" xfId="29147"/>
    <cellStyle name="Normal 74 2 3 3 2 2 3" xfId="29148"/>
    <cellStyle name="Normal 76 2 3 3 2 2 3" xfId="29149"/>
    <cellStyle name="Normal 8 3 2 3 3 2 2 3" xfId="29150"/>
    <cellStyle name="Normal 81 2 3 3 2 2 3" xfId="29151"/>
    <cellStyle name="Normal 78 3 2 3 2 2 3" xfId="29152"/>
    <cellStyle name="Normal 5 3 3 2 3 2 2 3" xfId="29153"/>
    <cellStyle name="Normal 80 3 2 3 2 2 3" xfId="29154"/>
    <cellStyle name="Normal 79 3 2 3 2 2 3" xfId="29155"/>
    <cellStyle name="Normal 6 8 3 2 3 2 2 3" xfId="29156"/>
    <cellStyle name="Normal 5 2 3 2 3 2 2 3" xfId="29157"/>
    <cellStyle name="Normal 6 2 8 2 3 2 2 3" xfId="29158"/>
    <cellStyle name="Comma 2 2 3 3 2 3 2 2 3" xfId="29159"/>
    <cellStyle name="Comma 2 3 6 3 2 3 2 2 3" xfId="29160"/>
    <cellStyle name="Normal 18 2 3 2 3 2 2 3" xfId="29161"/>
    <cellStyle name="Normal 19 2 3 2 3 2 2 3" xfId="29162"/>
    <cellStyle name="Normal 2 2 3 3 2 3 2 2 3" xfId="29163"/>
    <cellStyle name="Normal 2 3 6 3 2 3 2 2 3" xfId="29164"/>
    <cellStyle name="Normal 2 3 2 3 2 3 2 2 3" xfId="29165"/>
    <cellStyle name="Normal 2 3 4 3 2 3 2 2 3" xfId="29166"/>
    <cellStyle name="Normal 2 3 5 3 2 3 2 2 3" xfId="29167"/>
    <cellStyle name="Normal 2 4 2 3 2 3 2 2 3" xfId="29168"/>
    <cellStyle name="Normal 2 5 3 2 3 2 2 3" xfId="29169"/>
    <cellStyle name="Normal 28 3 3 2 3 2 2 3" xfId="29170"/>
    <cellStyle name="Normal 3 2 2 3 2 3 2 2 3" xfId="29171"/>
    <cellStyle name="Normal 3 3 3 2 3 2 2 3" xfId="29172"/>
    <cellStyle name="Normal 30 3 3 2 3 2 2 3" xfId="29173"/>
    <cellStyle name="Normal 4 2 3 2 3 2 2 3" xfId="29174"/>
    <cellStyle name="Normal 40 2 3 2 3 2 2 3" xfId="29175"/>
    <cellStyle name="Normal 41 2 3 2 3 2 2 3" xfId="29176"/>
    <cellStyle name="Normal 42 2 3 2 3 2 2 3" xfId="29177"/>
    <cellStyle name="Normal 43 2 3 2 3 2 2 3" xfId="29178"/>
    <cellStyle name="Normal 44 2 3 2 3 2 2 3" xfId="29179"/>
    <cellStyle name="Normal 45 2 3 2 3 2 2 3" xfId="29180"/>
    <cellStyle name="Normal 46 2 3 2 3 2 2 3" xfId="29181"/>
    <cellStyle name="Normal 47 2 3 2 3 2 2 3" xfId="29182"/>
    <cellStyle name="Normal 51 3 2 3 2 2 3" xfId="29183"/>
    <cellStyle name="Normal 52 3 2 3 2 2 3" xfId="29184"/>
    <cellStyle name="Normal 53 3 2 3 2 2 3" xfId="29185"/>
    <cellStyle name="Normal 55 3 2 3 2 2 3" xfId="29186"/>
    <cellStyle name="Normal 56 3 2 3 2 2 3" xfId="29187"/>
    <cellStyle name="Normal 57 3 2 3 2 2 3" xfId="29188"/>
    <cellStyle name="Normal 6 2 3 3 2 3 2 2 3" xfId="29189"/>
    <cellStyle name="Normal 6 3 3 2 3 2 2 3" xfId="29190"/>
    <cellStyle name="Normal 60 3 2 3 2 2 3" xfId="29191"/>
    <cellStyle name="Normal 64 3 2 3 2 2 3" xfId="29192"/>
    <cellStyle name="Normal 65 3 2 3 2 2 3" xfId="29193"/>
    <cellStyle name="Normal 66 3 2 3 2 2 3" xfId="29194"/>
    <cellStyle name="Normal 67 3 2 3 2 2 3" xfId="29195"/>
    <cellStyle name="Normal 7 6 3 2 3 2 2 3" xfId="29196"/>
    <cellStyle name="Normal 71 3 2 3 2 2 3" xfId="29197"/>
    <cellStyle name="Normal 72 3 2 3 2 2 3" xfId="29198"/>
    <cellStyle name="Normal 73 3 2 3 2 2 3" xfId="29199"/>
    <cellStyle name="Normal 74 3 2 3 2 2 3" xfId="29200"/>
    <cellStyle name="Normal 76 3 2 3 2 2 3" xfId="29201"/>
    <cellStyle name="Normal 8 3 3 2 3 2 2 3" xfId="29202"/>
    <cellStyle name="Normal 81 3 2 3 2 2 3" xfId="29203"/>
    <cellStyle name="Normal 78 2 2 2 3 2 2 3" xfId="29204"/>
    <cellStyle name="Normal 5 3 2 2 2 3 2 2 3" xfId="29205"/>
    <cellStyle name="Normal 80 2 2 2 3 2 2 3" xfId="29206"/>
    <cellStyle name="Normal 79 2 2 2 3 2 2 3" xfId="29207"/>
    <cellStyle name="Normal 6 8 2 2 2 3 2 2 3" xfId="29208"/>
    <cellStyle name="Normal 5 2 2 2 2 3 2 2 3" xfId="29209"/>
    <cellStyle name="Normal 6 2 7 2 2 3 2 2 3" xfId="29210"/>
    <cellStyle name="Comma 2 2 3 2 2 2 3 2 2 3" xfId="29211"/>
    <cellStyle name="Comma 2 3 6 2 2 2 3 2 2 3" xfId="29212"/>
    <cellStyle name="Normal 18 2 2 2 2 3 2 2 3" xfId="29213"/>
    <cellStyle name="Normal 19 2 2 2 2 3 2 2 3" xfId="29214"/>
    <cellStyle name="Normal 2 2 3 2 2 2 3 2 2 3" xfId="29215"/>
    <cellStyle name="Normal 2 3 6 2 2 2 3 2 2 3" xfId="29216"/>
    <cellStyle name="Normal 2 3 2 2 2 2 3 2 2 3" xfId="29217"/>
    <cellStyle name="Normal 2 3 4 2 2 2 3 2 2 3" xfId="29218"/>
    <cellStyle name="Normal 2 3 5 2 2 2 3 2 2 3" xfId="29219"/>
    <cellStyle name="Normal 2 4 2 2 2 2 3 2 2 3" xfId="29220"/>
    <cellStyle name="Normal 2 5 2 2 2 3 2 2 3" xfId="29221"/>
    <cellStyle name="Normal 28 3 2 2 2 3 2 2 3" xfId="29222"/>
    <cellStyle name="Normal 3 2 2 2 2 2 3 2 2 3" xfId="29223"/>
    <cellStyle name="Normal 3 3 2 2 2 3 2 2 3" xfId="29224"/>
    <cellStyle name="Normal 30 3 2 2 2 3 2 2 3" xfId="29225"/>
    <cellStyle name="Normal 4 2 2 2 2 3 2 2 3" xfId="29226"/>
    <cellStyle name="Normal 40 2 2 2 2 3 2 2 3" xfId="29227"/>
    <cellStyle name="Normal 41 2 2 2 2 3 2 2 3" xfId="29228"/>
    <cellStyle name="Normal 42 2 2 2 2 3 2 2 3" xfId="29229"/>
    <cellStyle name="Normal 43 2 2 2 2 3 2 2 3" xfId="29230"/>
    <cellStyle name="Normal 44 2 2 2 2 3 2 2 3" xfId="29231"/>
    <cellStyle name="Normal 45 2 2 2 2 3 2 2 3" xfId="29232"/>
    <cellStyle name="Normal 46 2 2 2 2 3 2 2 3" xfId="29233"/>
    <cellStyle name="Normal 47 2 2 2 2 3 2 2 3" xfId="29234"/>
    <cellStyle name="Normal 51 2 2 2 3 2 2 3" xfId="29235"/>
    <cellStyle name="Normal 52 2 2 2 3 2 2 3" xfId="29236"/>
    <cellStyle name="Normal 53 2 2 2 3 2 2 3" xfId="29237"/>
    <cellStyle name="Normal 55 2 2 2 3 2 2 3" xfId="29238"/>
    <cellStyle name="Normal 56 2 2 2 3 2 2 3" xfId="29239"/>
    <cellStyle name="Normal 57 2 2 2 3 2 2 3" xfId="29240"/>
    <cellStyle name="Normal 6 2 3 2 2 2 3 2 2 3" xfId="29241"/>
    <cellStyle name="Normal 6 3 2 2 2 3 2 2 3" xfId="29242"/>
    <cellStyle name="Normal 60 2 2 2 3 2 2 3" xfId="29243"/>
    <cellStyle name="Normal 64 2 2 2 3 2 2 3" xfId="29244"/>
    <cellStyle name="Normal 65 2 2 2 3 2 2 3" xfId="29245"/>
    <cellStyle name="Normal 66 2 2 2 3 2 2 3" xfId="29246"/>
    <cellStyle name="Normal 67 2 2 2 3 2 2 3" xfId="29247"/>
    <cellStyle name="Normal 7 6 2 2 2 3 2 2 3" xfId="29248"/>
    <cellStyle name="Normal 71 2 2 2 3 2 2 3" xfId="29249"/>
    <cellStyle name="Normal 72 2 2 2 3 2 2 3" xfId="29250"/>
    <cellStyle name="Normal 73 2 2 2 3 2 2 3" xfId="29251"/>
    <cellStyle name="Normal 74 2 2 2 3 2 2 3" xfId="29252"/>
    <cellStyle name="Normal 76 2 2 2 3 2 2 3" xfId="29253"/>
    <cellStyle name="Normal 8 3 2 2 2 3 2 2 3" xfId="29254"/>
    <cellStyle name="Normal 81 2 2 2 3 2 2 3" xfId="29255"/>
    <cellStyle name="Normal 90 2 2 2 3" xfId="29256"/>
    <cellStyle name="Normal 78 5 2 2 2 3" xfId="29257"/>
    <cellStyle name="Normal 91 2 2 2 3" xfId="29258"/>
    <cellStyle name="Normal 5 3 5 2 2 2 3" xfId="29259"/>
    <cellStyle name="Normal 80 5 2 2 2 3" xfId="29260"/>
    <cellStyle name="Normal 79 5 2 2 2 3" xfId="29261"/>
    <cellStyle name="Normal 6 8 5 2 2 2 3" xfId="29262"/>
    <cellStyle name="Normal 5 2 5 2 2 2 3" xfId="29263"/>
    <cellStyle name="Normal 6 2 10 2 2 2 3" xfId="29264"/>
    <cellStyle name="Comma 2 2 3 5 2 2 2 3" xfId="29265"/>
    <cellStyle name="Comma 2 3 6 5 2 2 2 3" xfId="29266"/>
    <cellStyle name="Normal 18 2 5 2 2 2 3" xfId="29267"/>
    <cellStyle name="Normal 19 2 5 2 2 2 3" xfId="29268"/>
    <cellStyle name="Normal 2 2 3 5 2 2 2 3" xfId="29269"/>
    <cellStyle name="Normal 2 3 6 5 2 2 2 3" xfId="29270"/>
    <cellStyle name="Normal 2 3 2 5 2 2 2 3" xfId="29271"/>
    <cellStyle name="Normal 2 3 4 5 2 2 2 3" xfId="29272"/>
    <cellStyle name="Normal 2 3 5 5 2 2 2 3" xfId="29273"/>
    <cellStyle name="Normal 2 4 2 5 2 2 2 3" xfId="29274"/>
    <cellStyle name="Normal 2 5 5 2 2 2 3" xfId="29275"/>
    <cellStyle name="Normal 28 3 5 2 2 2 3" xfId="29276"/>
    <cellStyle name="Normal 3 2 2 5 2 2 2 3" xfId="29277"/>
    <cellStyle name="Normal 3 3 5 2 2 2 3" xfId="29278"/>
    <cellStyle name="Normal 30 3 5 2 2 2 3" xfId="29279"/>
    <cellStyle name="Normal 4 2 5 2 2 2 3" xfId="29280"/>
    <cellStyle name="Normal 40 2 5 2 2 2 3" xfId="29281"/>
    <cellStyle name="Normal 41 2 5 2 2 2 3" xfId="29282"/>
    <cellStyle name="Normal 42 2 5 2 2 2 3" xfId="29283"/>
    <cellStyle name="Normal 43 2 5 2 2 2 3" xfId="29284"/>
    <cellStyle name="Normal 44 2 5 2 2 2 3" xfId="29285"/>
    <cellStyle name="Normal 45 2 5 2 2 2 3" xfId="29286"/>
    <cellStyle name="Normal 46 2 5 2 2 2 3" xfId="29287"/>
    <cellStyle name="Normal 47 2 5 2 2 2 3" xfId="29288"/>
    <cellStyle name="Normal 51 5 2 2 2 3" xfId="29289"/>
    <cellStyle name="Normal 52 5 2 2 2 3" xfId="29290"/>
    <cellStyle name="Normal 53 5 2 2 2 3" xfId="29291"/>
    <cellStyle name="Normal 55 5 2 2 2 3" xfId="29292"/>
    <cellStyle name="Normal 56 5 2 2 2 3" xfId="29293"/>
    <cellStyle name="Normal 57 5 2 2 2 3" xfId="29294"/>
    <cellStyle name="Normal 6 2 3 5 2 2 2 3" xfId="29295"/>
    <cellStyle name="Normal 6 3 5 2 2 2 3" xfId="29296"/>
    <cellStyle name="Normal 60 5 2 2 2 3" xfId="29297"/>
    <cellStyle name="Normal 64 5 2 2 2 3" xfId="29298"/>
    <cellStyle name="Normal 65 5 2 2 2 3" xfId="29299"/>
    <cellStyle name="Normal 66 5 2 2 2 3" xfId="29300"/>
    <cellStyle name="Normal 67 5 2 2 2 3" xfId="29301"/>
    <cellStyle name="Normal 7 6 5 2 2 2 3" xfId="29302"/>
    <cellStyle name="Normal 71 5 2 2 2 3" xfId="29303"/>
    <cellStyle name="Normal 72 5 2 2 2 3" xfId="29304"/>
    <cellStyle name="Normal 73 5 2 2 2 3" xfId="29305"/>
    <cellStyle name="Normal 74 5 2 2 2 3" xfId="29306"/>
    <cellStyle name="Normal 76 5 2 2 2 3" xfId="29307"/>
    <cellStyle name="Normal 8 3 5 2 2 2 3" xfId="29308"/>
    <cellStyle name="Normal 81 5 2 2 2 3" xfId="29309"/>
    <cellStyle name="Normal 78 2 4 2 2 2 3" xfId="29310"/>
    <cellStyle name="Normal 5 3 2 4 2 2 2 3" xfId="29311"/>
    <cellStyle name="Normal 80 2 4 2 2 2 3" xfId="29312"/>
    <cellStyle name="Normal 79 2 4 2 2 2 3" xfId="29313"/>
    <cellStyle name="Normal 6 8 2 4 2 2 2 3" xfId="29314"/>
    <cellStyle name="Normal 5 2 2 4 2 2 2 3" xfId="29315"/>
    <cellStyle name="Normal 6 2 7 4 2 2 2 3" xfId="29316"/>
    <cellStyle name="Comma 2 2 3 2 4 2 2 2 3" xfId="29317"/>
    <cellStyle name="Comma 2 3 6 2 4 2 2 2 3" xfId="29318"/>
    <cellStyle name="Normal 18 2 2 4 2 2 2 3" xfId="29319"/>
    <cellStyle name="Normal 19 2 2 4 2 2 2 3" xfId="29320"/>
    <cellStyle name="Normal 2 2 3 2 4 2 2 2 3" xfId="29321"/>
    <cellStyle name="Normal 2 3 6 2 4 2 2 2 3" xfId="29322"/>
    <cellStyle name="Normal 2 3 2 2 4 2 2 2 3" xfId="29323"/>
    <cellStyle name="Normal 2 3 4 2 4 2 2 2 3" xfId="29324"/>
    <cellStyle name="Normal 2 3 5 2 4 2 2 2 3" xfId="29325"/>
    <cellStyle name="Normal 2 4 2 2 4 2 2 2 3" xfId="29326"/>
    <cellStyle name="Normal 2 5 2 4 2 2 2 3" xfId="29327"/>
    <cellStyle name="Normal 28 3 2 4 2 2 2 3" xfId="29328"/>
    <cellStyle name="Normal 3 2 2 2 4 2 2 2 3" xfId="29329"/>
    <cellStyle name="Normal 3 3 2 4 2 2 2 3" xfId="29330"/>
    <cellStyle name="Normal 30 3 2 4 2 2 2 3" xfId="29331"/>
    <cellStyle name="Normal 4 2 2 4 2 2 2 3" xfId="29332"/>
    <cellStyle name="Normal 40 2 2 4 2 2 2 3" xfId="29333"/>
    <cellStyle name="Normal 41 2 2 4 2 2 2 3" xfId="29334"/>
    <cellStyle name="Normal 42 2 2 4 2 2 2 3" xfId="29335"/>
    <cellStyle name="Normal 43 2 2 4 2 2 2 3" xfId="29336"/>
    <cellStyle name="Normal 44 2 2 4 2 2 2 3" xfId="29337"/>
    <cellStyle name="Normal 45 2 2 4 2 2 2 3" xfId="29338"/>
    <cellStyle name="Normal 46 2 2 4 2 2 2 3" xfId="29339"/>
    <cellStyle name="Normal 47 2 2 4 2 2 2 3" xfId="29340"/>
    <cellStyle name="Normal 51 2 4 2 2 2 3" xfId="29341"/>
    <cellStyle name="Normal 52 2 4 2 2 2 3" xfId="29342"/>
    <cellStyle name="Normal 53 2 4 2 2 2 3" xfId="29343"/>
    <cellStyle name="Normal 55 2 4 2 2 2 3" xfId="29344"/>
    <cellStyle name="Normal 56 2 4 2 2 2 3" xfId="29345"/>
    <cellStyle name="Normal 57 2 4 2 2 2 3" xfId="29346"/>
    <cellStyle name="Normal 6 2 3 2 4 2 2 2 3" xfId="29347"/>
    <cellStyle name="Normal 6 3 2 4 2 2 2 3" xfId="29348"/>
    <cellStyle name="Normal 60 2 4 2 2 2 3" xfId="29349"/>
    <cellStyle name="Normal 64 2 4 2 2 2 3" xfId="29350"/>
    <cellStyle name="Normal 65 2 4 2 2 2 3" xfId="29351"/>
    <cellStyle name="Normal 66 2 4 2 2 2 3" xfId="29352"/>
    <cellStyle name="Normal 67 2 4 2 2 2 3" xfId="29353"/>
    <cellStyle name="Normal 7 6 2 4 2 2 2 3" xfId="29354"/>
    <cellStyle name="Normal 71 2 4 2 2 2 3" xfId="29355"/>
    <cellStyle name="Normal 72 2 4 2 2 2 3" xfId="29356"/>
    <cellStyle name="Normal 73 2 4 2 2 2 3" xfId="29357"/>
    <cellStyle name="Normal 74 2 4 2 2 2 3" xfId="29358"/>
    <cellStyle name="Normal 76 2 4 2 2 2 3" xfId="29359"/>
    <cellStyle name="Normal 8 3 2 4 2 2 2 3" xfId="29360"/>
    <cellStyle name="Normal 81 2 4 2 2 2 3" xfId="29361"/>
    <cellStyle name="Normal 78 3 3 2 2 2 3" xfId="29362"/>
    <cellStyle name="Normal 5 3 3 3 2 2 2 3" xfId="29363"/>
    <cellStyle name="Normal 80 3 3 2 2 2 3" xfId="29364"/>
    <cellStyle name="Normal 79 3 3 2 2 2 3" xfId="29365"/>
    <cellStyle name="Normal 6 8 3 3 2 2 2 3" xfId="29366"/>
    <cellStyle name="Normal 5 2 3 3 2 2 2 3" xfId="29367"/>
    <cellStyle name="Normal 6 2 8 3 2 2 2 3" xfId="29368"/>
    <cellStyle name="Comma 2 2 3 3 3 2 2 2 3" xfId="29369"/>
    <cellStyle name="Comma 2 3 6 3 3 2 2 2 3" xfId="29370"/>
    <cellStyle name="Normal 18 2 3 3 2 2 2 3" xfId="29371"/>
    <cellStyle name="Normal 19 2 3 3 2 2 2 3" xfId="29372"/>
    <cellStyle name="Normal 2 2 3 3 3 2 2 2 3" xfId="29373"/>
    <cellStyle name="Normal 2 3 6 3 3 2 2 2 3" xfId="29374"/>
    <cellStyle name="Normal 2 3 2 3 3 2 2 2 3" xfId="29375"/>
    <cellStyle name="Normal 2 3 4 3 3 2 2 2 3" xfId="29376"/>
    <cellStyle name="Normal 2 3 5 3 3 2 2 2 3" xfId="29377"/>
    <cellStyle name="Normal 2 4 2 3 3 2 2 2 3" xfId="29378"/>
    <cellStyle name="Normal 2 5 3 3 2 2 2 3" xfId="29379"/>
    <cellStyle name="Normal 28 3 3 3 2 2 2 3" xfId="29380"/>
    <cellStyle name="Normal 3 2 2 3 3 2 2 2 3" xfId="29381"/>
    <cellStyle name="Normal 3 3 3 3 2 2 2 3" xfId="29382"/>
    <cellStyle name="Normal 30 3 3 3 2 2 2 3" xfId="29383"/>
    <cellStyle name="Normal 4 2 3 3 2 2 2 3" xfId="29384"/>
    <cellStyle name="Normal 40 2 3 3 2 2 2 3" xfId="29385"/>
    <cellStyle name="Normal 41 2 3 3 2 2 2 3" xfId="29386"/>
    <cellStyle name="Normal 42 2 3 3 2 2 2 3" xfId="29387"/>
    <cellStyle name="Normal 43 2 3 3 2 2 2 3" xfId="29388"/>
    <cellStyle name="Normal 44 2 3 3 2 2 2 3" xfId="29389"/>
    <cellStyle name="Normal 45 2 3 3 2 2 2 3" xfId="29390"/>
    <cellStyle name="Normal 46 2 3 3 2 2 2 3" xfId="29391"/>
    <cellStyle name="Normal 47 2 3 3 2 2 2 3" xfId="29392"/>
    <cellStyle name="Normal 51 3 3 2 2 2 3" xfId="29393"/>
    <cellStyle name="Normal 52 3 3 2 2 2 3" xfId="29394"/>
    <cellStyle name="Normal 53 3 3 2 2 2 3" xfId="29395"/>
    <cellStyle name="Normal 55 3 3 2 2 2 3" xfId="29396"/>
    <cellStyle name="Normal 56 3 3 2 2 2 3" xfId="29397"/>
    <cellStyle name="Normal 57 3 3 2 2 2 3" xfId="29398"/>
    <cellStyle name="Normal 6 2 3 3 3 2 2 2 3" xfId="29399"/>
    <cellStyle name="Normal 6 3 3 3 2 2 2 3" xfId="29400"/>
    <cellStyle name="Normal 60 3 3 2 2 2 3" xfId="29401"/>
    <cellStyle name="Normal 64 3 3 2 2 2 3" xfId="29402"/>
    <cellStyle name="Normal 65 3 3 2 2 2 3" xfId="29403"/>
    <cellStyle name="Normal 66 3 3 2 2 2 3" xfId="29404"/>
    <cellStyle name="Normal 67 3 3 2 2 2 3" xfId="29405"/>
    <cellStyle name="Normal 7 6 3 3 2 2 2 3" xfId="29406"/>
    <cellStyle name="Normal 71 3 3 2 2 2 3" xfId="29407"/>
    <cellStyle name="Normal 72 3 3 2 2 2 3" xfId="29408"/>
    <cellStyle name="Normal 73 3 3 2 2 2 3" xfId="29409"/>
    <cellStyle name="Normal 74 3 3 2 2 2 3" xfId="29410"/>
    <cellStyle name="Normal 76 3 3 2 2 2 3" xfId="29411"/>
    <cellStyle name="Normal 8 3 3 3 2 2 2 3" xfId="29412"/>
    <cellStyle name="Normal 81 3 3 2 2 2 3" xfId="29413"/>
    <cellStyle name="Normal 78 2 2 3 2 2 2 3" xfId="29414"/>
    <cellStyle name="Normal 5 3 2 2 3 2 2 2 3" xfId="29415"/>
    <cellStyle name="Normal 80 2 2 3 2 2 2 3" xfId="29416"/>
    <cellStyle name="Normal 79 2 2 3 2 2 2 3" xfId="29417"/>
    <cellStyle name="Normal 6 8 2 2 3 2 2 2 3" xfId="29418"/>
    <cellStyle name="Normal 5 2 2 2 3 2 2 2 3" xfId="29419"/>
    <cellStyle name="Normal 6 2 7 2 3 2 2 2 3" xfId="29420"/>
    <cellStyle name="Comma 2 2 3 2 2 3 2 2 2 3" xfId="29421"/>
    <cellStyle name="Comma 2 3 6 2 2 3 2 2 2 3" xfId="29422"/>
    <cellStyle name="Normal 18 2 2 2 3 2 2 2 3" xfId="29423"/>
    <cellStyle name="Normal 19 2 2 2 3 2 2 2 3" xfId="29424"/>
    <cellStyle name="Normal 2 2 3 2 2 3 2 2 2 3" xfId="29425"/>
    <cellStyle name="Normal 2 3 6 2 2 3 2 2 2 3" xfId="29426"/>
    <cellStyle name="Normal 2 3 2 2 2 3 2 2 2 3" xfId="29427"/>
    <cellStyle name="Normal 2 3 4 2 2 3 2 2 2 3" xfId="29428"/>
    <cellStyle name="Normal 2 3 5 2 2 3 2 2 2 3" xfId="29429"/>
    <cellStyle name="Normal 2 4 2 2 2 3 2 2 2 3" xfId="29430"/>
    <cellStyle name="Normal 2 5 2 2 3 2 2 2 3" xfId="29431"/>
    <cellStyle name="Normal 28 3 2 2 3 2 2 2 3" xfId="29432"/>
    <cellStyle name="Normal 3 2 2 2 2 3 2 2 2 3" xfId="29433"/>
    <cellStyle name="Normal 3 3 2 2 3 2 2 2 3" xfId="29434"/>
    <cellStyle name="Normal 30 3 2 2 3 2 2 2 3" xfId="29435"/>
    <cellStyle name="Normal 4 2 2 2 3 2 2 2 3" xfId="29436"/>
    <cellStyle name="Normal 40 2 2 2 3 2 2 2 3" xfId="29437"/>
    <cellStyle name="Normal 41 2 2 2 3 2 2 2 3" xfId="29438"/>
    <cellStyle name="Normal 42 2 2 2 3 2 2 2 3" xfId="29439"/>
    <cellStyle name="Normal 43 2 2 2 3 2 2 2 3" xfId="29440"/>
    <cellStyle name="Normal 44 2 2 2 3 2 2 2 3" xfId="29441"/>
    <cellStyle name="Normal 45 2 2 2 3 2 2 2 3" xfId="29442"/>
    <cellStyle name="Normal 46 2 2 2 3 2 2 2 3" xfId="29443"/>
    <cellStyle name="Normal 47 2 2 2 3 2 2 2 3" xfId="29444"/>
    <cellStyle name="Normal 51 2 2 3 2 2 2 3" xfId="29445"/>
    <cellStyle name="Normal 52 2 2 3 2 2 2 3" xfId="29446"/>
    <cellStyle name="Normal 53 2 2 3 2 2 2 3" xfId="29447"/>
    <cellStyle name="Normal 55 2 2 3 2 2 2 3" xfId="29448"/>
    <cellStyle name="Normal 56 2 2 3 2 2 2 3" xfId="29449"/>
    <cellStyle name="Normal 57 2 2 3 2 2 2 3" xfId="29450"/>
    <cellStyle name="Normal 6 2 3 2 2 3 2 2 2 3" xfId="29451"/>
    <cellStyle name="Normal 6 3 2 2 3 2 2 2 3" xfId="29452"/>
    <cellStyle name="Normal 60 2 2 3 2 2 2 3" xfId="29453"/>
    <cellStyle name="Normal 64 2 2 3 2 2 2 3" xfId="29454"/>
    <cellStyle name="Normal 65 2 2 3 2 2 2 3" xfId="29455"/>
    <cellStyle name="Normal 66 2 2 3 2 2 2 3" xfId="29456"/>
    <cellStyle name="Normal 67 2 2 3 2 2 2 3" xfId="29457"/>
    <cellStyle name="Normal 7 6 2 2 3 2 2 2 3" xfId="29458"/>
    <cellStyle name="Normal 71 2 2 3 2 2 2 3" xfId="29459"/>
    <cellStyle name="Normal 72 2 2 3 2 2 2 3" xfId="29460"/>
    <cellStyle name="Normal 73 2 2 3 2 2 2 3" xfId="29461"/>
    <cellStyle name="Normal 74 2 2 3 2 2 2 3" xfId="29462"/>
    <cellStyle name="Normal 76 2 2 3 2 2 2 3" xfId="29463"/>
    <cellStyle name="Normal 8 3 2 2 3 2 2 2 3" xfId="29464"/>
    <cellStyle name="Normal 81 2 2 3 2 2 2 3" xfId="29465"/>
    <cellStyle name="Normal 78 4 2 2 2 2 3" xfId="29466"/>
    <cellStyle name="Normal 5 3 4 2 2 2 2 3" xfId="29467"/>
    <cellStyle name="Normal 80 4 2 2 2 2 3" xfId="29468"/>
    <cellStyle name="Normal 79 4 2 2 2 2 3" xfId="29469"/>
    <cellStyle name="Normal 6 8 4 2 2 2 2 3" xfId="29470"/>
    <cellStyle name="Normal 5 2 4 2 2 2 2 3" xfId="29471"/>
    <cellStyle name="Normal 6 2 9 2 2 2 2 3" xfId="29472"/>
    <cellStyle name="Comma 2 2 3 4 2 2 2 2 3" xfId="29473"/>
    <cellStyle name="Comma 2 3 6 4 2 2 2 2 3" xfId="29474"/>
    <cellStyle name="Normal 18 2 4 2 2 2 2 3" xfId="29475"/>
    <cellStyle name="Normal 19 2 4 2 2 2 2 3" xfId="29476"/>
    <cellStyle name="Normal 2 2 3 4 2 2 2 2 3" xfId="29477"/>
    <cellStyle name="Normal 2 3 6 4 2 2 2 2 3" xfId="29478"/>
    <cellStyle name="Normal 2 3 2 4 2 2 2 2 3" xfId="29479"/>
    <cellStyle name="Normal 2 3 4 4 2 2 2 2 3" xfId="29480"/>
    <cellStyle name="Normal 2 3 5 4 2 2 2 2 3" xfId="29481"/>
    <cellStyle name="Normal 2 4 2 4 2 2 2 2 3" xfId="29482"/>
    <cellStyle name="Normal 2 5 4 2 2 2 2 3" xfId="29483"/>
    <cellStyle name="Normal 28 3 4 2 2 2 2 3" xfId="29484"/>
    <cellStyle name="Normal 3 2 2 4 2 2 2 2 3" xfId="29485"/>
    <cellStyle name="Normal 3 3 4 2 2 2 2 3" xfId="29486"/>
    <cellStyle name="Normal 30 3 4 2 2 2 2 3" xfId="29487"/>
    <cellStyle name="Normal 4 2 4 2 2 2 2 3" xfId="29488"/>
    <cellStyle name="Normal 40 2 4 2 2 2 2 3" xfId="29489"/>
    <cellStyle name="Normal 41 2 4 2 2 2 2 3" xfId="29490"/>
    <cellStyle name="Normal 42 2 4 2 2 2 2 3" xfId="29491"/>
    <cellStyle name="Normal 43 2 4 2 2 2 2 3" xfId="29492"/>
    <cellStyle name="Normal 44 2 4 2 2 2 2 3" xfId="29493"/>
    <cellStyle name="Normal 45 2 4 2 2 2 2 3" xfId="29494"/>
    <cellStyle name="Normal 46 2 4 2 2 2 2 3" xfId="29495"/>
    <cellStyle name="Normal 47 2 4 2 2 2 2 3" xfId="29496"/>
    <cellStyle name="Normal 51 4 2 2 2 2 3" xfId="29497"/>
    <cellStyle name="Normal 52 4 2 2 2 2 3" xfId="29498"/>
    <cellStyle name="Normal 53 4 2 2 2 2 3" xfId="29499"/>
    <cellStyle name="Normal 55 4 2 2 2 2 3" xfId="29500"/>
    <cellStyle name="Normal 56 4 2 2 2 2 3" xfId="29501"/>
    <cellStyle name="Normal 57 4 2 2 2 2 3" xfId="29502"/>
    <cellStyle name="Normal 6 2 3 4 2 2 2 2 3" xfId="29503"/>
    <cellStyle name="Normal 6 3 4 2 2 2 2 3" xfId="29504"/>
    <cellStyle name="Normal 60 4 2 2 2 2 3" xfId="29505"/>
    <cellStyle name="Normal 64 4 2 2 2 2 3" xfId="29506"/>
    <cellStyle name="Normal 65 4 2 2 2 2 3" xfId="29507"/>
    <cellStyle name="Normal 66 4 2 2 2 2 3" xfId="29508"/>
    <cellStyle name="Normal 67 4 2 2 2 2 3" xfId="29509"/>
    <cellStyle name="Normal 7 6 4 2 2 2 2 3" xfId="29510"/>
    <cellStyle name="Normal 71 4 2 2 2 2 3" xfId="29511"/>
    <cellStyle name="Normal 72 4 2 2 2 2 3" xfId="29512"/>
    <cellStyle name="Normal 73 4 2 2 2 2 3" xfId="29513"/>
    <cellStyle name="Normal 74 4 2 2 2 2 3" xfId="29514"/>
    <cellStyle name="Normal 76 4 2 2 2 2 3" xfId="29515"/>
    <cellStyle name="Normal 8 3 4 2 2 2 2 3" xfId="29516"/>
    <cellStyle name="Normal 81 4 2 2 2 2 3" xfId="29517"/>
    <cellStyle name="Normal 78 2 3 2 2 2 2 3" xfId="29518"/>
    <cellStyle name="Normal 5 3 2 3 2 2 2 2 3" xfId="29519"/>
    <cellStyle name="Normal 80 2 3 2 2 2 2 3" xfId="29520"/>
    <cellStyle name="Normal 79 2 3 2 2 2 2 3" xfId="29521"/>
    <cellStyle name="Normal 6 8 2 3 2 2 2 2 3" xfId="29522"/>
    <cellStyle name="Normal 5 2 2 3 2 2 2 2 3" xfId="29523"/>
    <cellStyle name="Normal 6 2 7 3 2 2 2 2 3" xfId="29524"/>
    <cellStyle name="Comma 2 2 3 2 3 2 2 2 2 3" xfId="29525"/>
    <cellStyle name="Comma 2 3 6 2 3 2 2 2 2 3" xfId="29526"/>
    <cellStyle name="Normal 18 2 2 3 2 2 2 2 3" xfId="29527"/>
    <cellStyle name="Normal 19 2 2 3 2 2 2 2 3" xfId="29528"/>
    <cellStyle name="Normal 2 2 3 2 3 2 2 2 2 3" xfId="29529"/>
    <cellStyle name="Normal 2 3 6 2 3 2 2 2 2 3" xfId="29530"/>
    <cellStyle name="Normal 2 3 2 2 3 2 2 2 2 3" xfId="29531"/>
    <cellStyle name="Normal 2 3 4 2 3 2 2 2 2 3" xfId="29532"/>
    <cellStyle name="Normal 2 3 5 2 3 2 2 2 2 3" xfId="29533"/>
    <cellStyle name="Normal 2 4 2 2 3 2 2 2 2 3" xfId="29534"/>
    <cellStyle name="Normal 2 5 2 3 2 2 2 2 3" xfId="29535"/>
    <cellStyle name="Normal 28 3 2 3 2 2 2 2 3" xfId="29536"/>
    <cellStyle name="Normal 3 2 2 2 3 2 2 2 2 3" xfId="29537"/>
    <cellStyle name="Normal 3 3 2 3 2 2 2 2 3" xfId="29538"/>
    <cellStyle name="Normal 30 3 2 3 2 2 2 2 3" xfId="29539"/>
    <cellStyle name="Normal 4 2 2 3 2 2 2 2 3" xfId="29540"/>
    <cellStyle name="Normal 40 2 2 3 2 2 2 2 3" xfId="29541"/>
    <cellStyle name="Normal 41 2 2 3 2 2 2 2 3" xfId="29542"/>
    <cellStyle name="Normal 42 2 2 3 2 2 2 2 3" xfId="29543"/>
    <cellStyle name="Normal 43 2 2 3 2 2 2 2 3" xfId="29544"/>
    <cellStyle name="Normal 44 2 2 3 2 2 2 2 3" xfId="29545"/>
    <cellStyle name="Normal 45 2 2 3 2 2 2 2 3" xfId="29546"/>
    <cellStyle name="Normal 46 2 2 3 2 2 2 2 3" xfId="29547"/>
    <cellStyle name="Normal 47 2 2 3 2 2 2 2 3" xfId="29548"/>
    <cellStyle name="Normal 51 2 3 2 2 2 2 3" xfId="29549"/>
    <cellStyle name="Normal 52 2 3 2 2 2 2 3" xfId="29550"/>
    <cellStyle name="Normal 53 2 3 2 2 2 2 3" xfId="29551"/>
    <cellStyle name="Normal 55 2 3 2 2 2 2 3" xfId="29552"/>
    <cellStyle name="Normal 56 2 3 2 2 2 2 3" xfId="29553"/>
    <cellStyle name="Normal 57 2 3 2 2 2 2 3" xfId="29554"/>
    <cellStyle name="Normal 6 2 3 2 3 2 2 2 2 3" xfId="29555"/>
    <cellStyle name="Normal 6 3 2 3 2 2 2 2 3" xfId="29556"/>
    <cellStyle name="Normal 60 2 3 2 2 2 2 3" xfId="29557"/>
    <cellStyle name="Normal 64 2 3 2 2 2 2 3" xfId="29558"/>
    <cellStyle name="Normal 65 2 3 2 2 2 2 3" xfId="29559"/>
    <cellStyle name="Normal 66 2 3 2 2 2 2 3" xfId="29560"/>
    <cellStyle name="Normal 67 2 3 2 2 2 2 3" xfId="29561"/>
    <cellStyle name="Normal 7 6 2 3 2 2 2 2 3" xfId="29562"/>
    <cellStyle name="Normal 71 2 3 2 2 2 2 3" xfId="29563"/>
    <cellStyle name="Normal 72 2 3 2 2 2 2 3" xfId="29564"/>
    <cellStyle name="Normal 73 2 3 2 2 2 2 3" xfId="29565"/>
    <cellStyle name="Normal 74 2 3 2 2 2 2 3" xfId="29566"/>
    <cellStyle name="Normal 76 2 3 2 2 2 2 3" xfId="29567"/>
    <cellStyle name="Normal 8 3 2 3 2 2 2 2 3" xfId="29568"/>
    <cellStyle name="Normal 81 2 3 2 2 2 2 3" xfId="29569"/>
    <cellStyle name="Normal 78 3 2 2 2 2 2 3" xfId="29570"/>
    <cellStyle name="Normal 5 3 3 2 2 2 2 2 3" xfId="29571"/>
    <cellStyle name="Normal 80 3 2 2 2 2 2 3" xfId="29572"/>
    <cellStyle name="Normal 79 3 2 2 2 2 2 3" xfId="29573"/>
    <cellStyle name="Normal 6 8 3 2 2 2 2 2 3" xfId="29574"/>
    <cellStyle name="Normal 5 2 3 2 2 2 2 2 3" xfId="29575"/>
    <cellStyle name="Normal 6 2 8 2 2 2 2 2 3" xfId="29576"/>
    <cellStyle name="Comma 2 2 3 3 2 2 2 2 2 3" xfId="29577"/>
    <cellStyle name="Comma 2 3 6 3 2 2 2 2 2 3" xfId="29578"/>
    <cellStyle name="Normal 18 2 3 2 2 2 2 2 3" xfId="29579"/>
    <cellStyle name="Normal 19 2 3 2 2 2 2 2 3" xfId="29580"/>
    <cellStyle name="Normal 2 2 3 3 2 2 2 2 2 3" xfId="29581"/>
    <cellStyle name="Normal 2 3 6 3 2 2 2 2 2 3" xfId="29582"/>
    <cellStyle name="Normal 2 3 2 3 2 2 2 2 2 3" xfId="29583"/>
    <cellStyle name="Normal 2 3 4 3 2 2 2 2 2 3" xfId="29584"/>
    <cellStyle name="Normal 2 3 5 3 2 2 2 2 2 3" xfId="29585"/>
    <cellStyle name="Normal 2 4 2 3 2 2 2 2 2 3" xfId="29586"/>
    <cellStyle name="Normal 2 5 3 2 2 2 2 2 3" xfId="29587"/>
    <cellStyle name="Normal 28 3 3 2 2 2 2 2 3" xfId="29588"/>
    <cellStyle name="Normal 3 2 2 3 2 2 2 2 2 3" xfId="29589"/>
    <cellStyle name="Normal 3 3 3 2 2 2 2 2 3" xfId="29590"/>
    <cellStyle name="Normal 30 3 3 2 2 2 2 2 3" xfId="29591"/>
    <cellStyle name="Normal 4 2 3 2 2 2 2 2 3" xfId="29592"/>
    <cellStyle name="Normal 40 2 3 2 2 2 2 2 3" xfId="29593"/>
    <cellStyle name="Normal 41 2 3 2 2 2 2 2 3" xfId="29594"/>
    <cellStyle name="Normal 42 2 3 2 2 2 2 2 3" xfId="29595"/>
    <cellStyle name="Normal 43 2 3 2 2 2 2 2 3" xfId="29596"/>
    <cellStyle name="Normal 44 2 3 2 2 2 2 2 3" xfId="29597"/>
    <cellStyle name="Normal 45 2 3 2 2 2 2 2 3" xfId="29598"/>
    <cellStyle name="Normal 46 2 3 2 2 2 2 2 3" xfId="29599"/>
    <cellStyle name="Normal 47 2 3 2 2 2 2 2 3" xfId="29600"/>
    <cellStyle name="Normal 51 3 2 2 2 2 2 3" xfId="29601"/>
    <cellStyle name="Normal 52 3 2 2 2 2 2 3" xfId="29602"/>
    <cellStyle name="Normal 53 3 2 2 2 2 2 3" xfId="29603"/>
    <cellStyle name="Normal 55 3 2 2 2 2 2 3" xfId="29604"/>
    <cellStyle name="Normal 56 3 2 2 2 2 2 3" xfId="29605"/>
    <cellStyle name="Normal 57 3 2 2 2 2 2 3" xfId="29606"/>
    <cellStyle name="Normal 6 2 3 3 2 2 2 2 2 3" xfId="29607"/>
    <cellStyle name="Normal 6 3 3 2 2 2 2 2 3" xfId="29608"/>
    <cellStyle name="Normal 60 3 2 2 2 2 2 3" xfId="29609"/>
    <cellStyle name="Normal 64 3 2 2 2 2 2 3" xfId="29610"/>
    <cellStyle name="Normal 65 3 2 2 2 2 2 3" xfId="29611"/>
    <cellStyle name="Normal 66 3 2 2 2 2 2 3" xfId="29612"/>
    <cellStyle name="Normal 67 3 2 2 2 2 2 3" xfId="29613"/>
    <cellStyle name="Normal 7 6 3 2 2 2 2 2 3" xfId="29614"/>
    <cellStyle name="Normal 71 3 2 2 2 2 2 3" xfId="29615"/>
    <cellStyle name="Normal 72 3 2 2 2 2 2 3" xfId="29616"/>
    <cellStyle name="Normal 73 3 2 2 2 2 2 3" xfId="29617"/>
    <cellStyle name="Normal 74 3 2 2 2 2 2 3" xfId="29618"/>
    <cellStyle name="Normal 76 3 2 2 2 2 2 3" xfId="29619"/>
    <cellStyle name="Normal 8 3 3 2 2 2 2 2 3" xfId="29620"/>
    <cellStyle name="Normal 81 3 2 2 2 2 2 3" xfId="29621"/>
    <cellStyle name="Normal 78 2 2 2 2 2 2 2 3" xfId="29622"/>
    <cellStyle name="Normal 5 3 2 2 2 2 2 2 2 3" xfId="29623"/>
    <cellStyle name="Normal 80 2 2 2 2 2 2 2 3" xfId="29624"/>
    <cellStyle name="Normal 79 2 2 2 2 2 2 2 3" xfId="29625"/>
    <cellStyle name="Normal 6 8 2 2 2 2 2 2 2 3" xfId="29626"/>
    <cellStyle name="Normal 5 2 2 2 2 2 2 2 2 3" xfId="29627"/>
    <cellStyle name="Normal 6 2 7 2 2 2 2 2 2 3" xfId="29628"/>
    <cellStyle name="Comma 2 2 3 2 2 2 2 2 2 2 3" xfId="29629"/>
    <cellStyle name="Comma 2 3 6 2 2 2 2 2 2 2 3" xfId="29630"/>
    <cellStyle name="Normal 18 2 2 2 2 2 2 2 2 3" xfId="29631"/>
    <cellStyle name="Normal 19 2 2 2 2 2 2 2 2 3" xfId="29632"/>
    <cellStyle name="Normal 2 2 3 2 2 2 2 2 2 2 3" xfId="29633"/>
    <cellStyle name="Normal 2 3 6 2 2 2 2 2 2 2 3" xfId="29634"/>
    <cellStyle name="Normal 2 3 2 2 2 2 2 2 2 2 3" xfId="29635"/>
    <cellStyle name="Normal 2 3 4 2 2 2 2 2 2 2 3" xfId="29636"/>
    <cellStyle name="Normal 2 3 5 2 2 2 2 2 2 2 3" xfId="29637"/>
    <cellStyle name="Normal 2 4 2 2 2 2 2 2 2 2 3" xfId="29638"/>
    <cellStyle name="Normal 2 5 2 2 2 2 2 2 2 3" xfId="29639"/>
    <cellStyle name="Normal 28 3 2 2 2 2 2 2 2 3" xfId="29640"/>
    <cellStyle name="Normal 3 2 2 2 2 2 2 2 2 2 3" xfId="29641"/>
    <cellStyle name="Normal 3 3 2 2 2 2 2 2 2 3" xfId="29642"/>
    <cellStyle name="Normal 30 3 2 2 2 2 2 2 2 3" xfId="29643"/>
    <cellStyle name="Normal 4 2 2 2 2 2 2 2 2 3" xfId="29644"/>
    <cellStyle name="Normal 40 2 2 2 2 2 2 2 2 3" xfId="29645"/>
    <cellStyle name="Normal 41 2 2 2 2 2 2 2 2 3" xfId="29646"/>
    <cellStyle name="Normal 42 2 2 2 2 2 2 2 2 3" xfId="29647"/>
    <cellStyle name="Normal 43 2 2 2 2 2 2 2 2 3" xfId="29648"/>
    <cellStyle name="Normal 44 2 2 2 2 2 2 2 2 3" xfId="29649"/>
    <cellStyle name="Normal 45 2 2 2 2 2 2 2 2 3" xfId="29650"/>
    <cellStyle name="Normal 46 2 2 2 2 2 2 2 2 3" xfId="29651"/>
    <cellStyle name="Normal 47 2 2 2 2 2 2 2 2 3" xfId="29652"/>
    <cellStyle name="Normal 51 2 2 2 2 2 2 2 3" xfId="29653"/>
    <cellStyle name="Normal 52 2 2 2 2 2 2 2 3" xfId="29654"/>
    <cellStyle name="Normal 53 2 2 2 2 2 2 2 3" xfId="29655"/>
    <cellStyle name="Normal 55 2 2 2 2 2 2 2 3" xfId="29656"/>
    <cellStyle name="Normal 56 2 2 2 2 2 2 2 3" xfId="29657"/>
    <cellStyle name="Normal 57 2 2 2 2 2 2 2 3" xfId="29658"/>
    <cellStyle name="Normal 6 2 3 2 2 2 2 2 2 2 3" xfId="29659"/>
    <cellStyle name="Normal 6 3 2 2 2 2 2 2 2 3" xfId="29660"/>
    <cellStyle name="Normal 60 2 2 2 2 2 2 2 3" xfId="29661"/>
    <cellStyle name="Normal 64 2 2 2 2 2 2 2 3" xfId="29662"/>
    <cellStyle name="Normal 65 2 2 2 2 2 2 2 3" xfId="29663"/>
    <cellStyle name="Normal 66 2 2 2 2 2 2 2 3" xfId="29664"/>
    <cellStyle name="Normal 67 2 2 2 2 2 2 2 3" xfId="29665"/>
    <cellStyle name="Normal 7 6 2 2 2 2 2 2 2 3" xfId="29666"/>
    <cellStyle name="Normal 71 2 2 2 2 2 2 2 3" xfId="29667"/>
    <cellStyle name="Normal 72 2 2 2 2 2 2 2 3" xfId="29668"/>
    <cellStyle name="Normal 73 2 2 2 2 2 2 2 3" xfId="29669"/>
    <cellStyle name="Normal 74 2 2 2 2 2 2 2 3" xfId="29670"/>
    <cellStyle name="Normal 76 2 2 2 2 2 2 2 3" xfId="29671"/>
    <cellStyle name="Normal 8 3 2 2 2 2 2 2 2 3" xfId="29672"/>
    <cellStyle name="Normal 81 2 2 2 2 2 2 2 3" xfId="29673"/>
    <cellStyle name="Normal 6 2 2 2 2 2 3" xfId="29674"/>
    <cellStyle name="Normal 78 8 2 3" xfId="29675"/>
    <cellStyle name="Normal 5 3 8 2 3" xfId="29676"/>
    <cellStyle name="Normal 80 8 2 3" xfId="29677"/>
    <cellStyle name="Normal 79 8 2 3" xfId="29678"/>
    <cellStyle name="Normal 6 8 8 2 3" xfId="29679"/>
    <cellStyle name="Normal 5 2 8 2 3" xfId="29680"/>
    <cellStyle name="Normal 6 2 13 2 3" xfId="29681"/>
    <cellStyle name="Comma 2 2 3 8 2 3" xfId="29682"/>
    <cellStyle name="Comma 2 3 6 8 2 3" xfId="29683"/>
    <cellStyle name="Normal 18 2 8 2 3" xfId="29684"/>
    <cellStyle name="Normal 19 2 8 2 3" xfId="29685"/>
    <cellStyle name="Normal 2 2 3 8 2 3" xfId="29686"/>
    <cellStyle name="Normal 2 3 6 8 2 3" xfId="29687"/>
    <cellStyle name="Normal 2 3 2 8 2 3" xfId="29688"/>
    <cellStyle name="Normal 2 3 4 8 2 3" xfId="29689"/>
    <cellStyle name="Normal 2 3 5 8 2 3" xfId="29690"/>
    <cellStyle name="Normal 2 4 2 8 2 3" xfId="29691"/>
    <cellStyle name="Normal 2 5 8 2 3" xfId="29692"/>
    <cellStyle name="Normal 28 3 8 2 3" xfId="29693"/>
    <cellStyle name="Normal 3 2 2 8 2 3" xfId="29694"/>
    <cellStyle name="Normal 3 3 8 2 3" xfId="29695"/>
    <cellStyle name="Normal 30 3 8 2 3" xfId="29696"/>
    <cellStyle name="Normal 4 2 8 2 3" xfId="29697"/>
    <cellStyle name="Normal 40 2 8 2 3" xfId="29698"/>
    <cellStyle name="Normal 41 2 8 2 3" xfId="29699"/>
    <cellStyle name="Normal 42 2 8 2 3" xfId="29700"/>
    <cellStyle name="Normal 43 2 8 2 3" xfId="29701"/>
    <cellStyle name="Normal 44 2 8 2 3" xfId="29702"/>
    <cellStyle name="Normal 45 2 8 2 3" xfId="29703"/>
    <cellStyle name="Normal 46 2 8 2 3" xfId="29704"/>
    <cellStyle name="Normal 47 2 8 2 3" xfId="29705"/>
    <cellStyle name="Normal 51 8 2 3" xfId="29706"/>
    <cellStyle name="Normal 52 8 2 3" xfId="29707"/>
    <cellStyle name="Normal 53 8 2 3" xfId="29708"/>
    <cellStyle name="Normal 55 8 2 3" xfId="29709"/>
    <cellStyle name="Normal 56 8 2 3" xfId="29710"/>
    <cellStyle name="Normal 57 8 2 3" xfId="29711"/>
    <cellStyle name="Normal 6 2 3 8 2 3" xfId="29712"/>
    <cellStyle name="Normal 6 3 8 2 3" xfId="29713"/>
    <cellStyle name="Normal 60 8 2 3" xfId="29714"/>
    <cellStyle name="Normal 64 8 2 3" xfId="29715"/>
    <cellStyle name="Normal 65 8 2 3" xfId="29716"/>
    <cellStyle name="Normal 66 8 2 3" xfId="29717"/>
    <cellStyle name="Normal 67 8 2 3" xfId="29718"/>
    <cellStyle name="Normal 7 6 8 2 3" xfId="29719"/>
    <cellStyle name="Normal 71 8 2 3" xfId="29720"/>
    <cellStyle name="Normal 72 8 2 3" xfId="29721"/>
    <cellStyle name="Normal 73 8 2 3" xfId="29722"/>
    <cellStyle name="Normal 74 8 2 3" xfId="29723"/>
    <cellStyle name="Normal 76 8 2 3" xfId="29724"/>
    <cellStyle name="Normal 8 3 8 2 3" xfId="29725"/>
    <cellStyle name="Normal 81 8 2 3" xfId="29726"/>
    <cellStyle name="Normal 78 2 7 2 3" xfId="29727"/>
    <cellStyle name="Normal 5 3 2 7 2 3" xfId="29728"/>
    <cellStyle name="Normal 80 2 7 2 3" xfId="29729"/>
    <cellStyle name="Normal 79 2 7 2 3" xfId="29730"/>
    <cellStyle name="Normal 6 8 2 7 2 3" xfId="29731"/>
    <cellStyle name="Normal 5 2 2 7 2 3" xfId="29732"/>
    <cellStyle name="Normal 6 2 7 7 2 3" xfId="29733"/>
    <cellStyle name="Comma 2 2 3 2 7 2 3" xfId="29734"/>
    <cellStyle name="Comma 2 3 6 2 7 2 3" xfId="29735"/>
    <cellStyle name="Normal 18 2 2 7 2 3" xfId="29736"/>
    <cellStyle name="Normal 19 2 2 7 2 3" xfId="29737"/>
    <cellStyle name="Normal 2 2 3 2 7 2 3" xfId="29738"/>
    <cellStyle name="Normal 2 3 6 2 7 2 3" xfId="29739"/>
    <cellStyle name="Normal 2 3 2 2 7 2 3" xfId="29740"/>
    <cellStyle name="Normal 2 3 4 2 7 2 3" xfId="29741"/>
    <cellStyle name="Normal 2 3 5 2 7 2 3" xfId="29742"/>
    <cellStyle name="Normal 2 4 2 2 7 2 3" xfId="29743"/>
    <cellStyle name="Normal 2 5 2 7 2 3" xfId="29744"/>
    <cellStyle name="Normal 28 3 2 7 2 3" xfId="29745"/>
    <cellStyle name="Normal 3 2 2 2 7 2 3" xfId="29746"/>
    <cellStyle name="Normal 3 3 2 7 2 3" xfId="29747"/>
    <cellStyle name="Normal 30 3 2 7 2 3" xfId="29748"/>
    <cellStyle name="Normal 4 2 2 7 2 3" xfId="29749"/>
    <cellStyle name="Normal 40 2 2 7 2 3" xfId="29750"/>
    <cellStyle name="Normal 41 2 2 7 2 3" xfId="29751"/>
    <cellStyle name="Normal 42 2 2 7 2 3" xfId="29752"/>
    <cellStyle name="Normal 43 2 2 7 2 3" xfId="29753"/>
    <cellStyle name="Normal 44 2 2 7 2 3" xfId="29754"/>
    <cellStyle name="Normal 45 2 2 7 2 3" xfId="29755"/>
    <cellStyle name="Normal 46 2 2 7 2 3" xfId="29756"/>
    <cellStyle name="Normal 47 2 2 7 2 3" xfId="29757"/>
    <cellStyle name="Normal 51 2 7 2 3" xfId="29758"/>
    <cellStyle name="Normal 52 2 7 2 3" xfId="29759"/>
    <cellStyle name="Normal 53 2 7 2 3" xfId="29760"/>
    <cellStyle name="Normal 55 2 7 2 3" xfId="29761"/>
    <cellStyle name="Normal 56 2 7 2 3" xfId="29762"/>
    <cellStyle name="Normal 57 2 7 2 3" xfId="29763"/>
    <cellStyle name="Normal 6 2 3 2 7 2 3" xfId="29764"/>
    <cellStyle name="Normal 6 3 2 7 2 3" xfId="29765"/>
    <cellStyle name="Normal 60 2 7 2 3" xfId="29766"/>
    <cellStyle name="Normal 64 2 7 2 3" xfId="29767"/>
    <cellStyle name="Normal 65 2 7 2 3" xfId="29768"/>
    <cellStyle name="Normal 66 2 7 2 3" xfId="29769"/>
    <cellStyle name="Normal 67 2 7 2 3" xfId="29770"/>
    <cellStyle name="Normal 7 6 2 7 2 3" xfId="29771"/>
    <cellStyle name="Normal 71 2 7 2 3" xfId="29772"/>
    <cellStyle name="Normal 72 2 7 2 3" xfId="29773"/>
    <cellStyle name="Normal 73 2 7 2 3" xfId="29774"/>
    <cellStyle name="Normal 74 2 7 2 3" xfId="29775"/>
    <cellStyle name="Normal 76 2 7 2 3" xfId="29776"/>
    <cellStyle name="Normal 8 3 2 7 2 3" xfId="29777"/>
    <cellStyle name="Normal 81 2 7 2 3" xfId="29778"/>
    <cellStyle name="Normal 78 3 6 2 3" xfId="29779"/>
    <cellStyle name="Normal 5 3 3 6 2 3" xfId="29780"/>
    <cellStyle name="Normal 80 3 6 2 3" xfId="29781"/>
    <cellStyle name="Normal 79 3 6 2 3" xfId="29782"/>
    <cellStyle name="Normal 6 8 3 6 2 3" xfId="29783"/>
    <cellStyle name="Normal 5 2 3 6 2 3" xfId="29784"/>
    <cellStyle name="Normal 6 2 8 6 2 3" xfId="29785"/>
    <cellStyle name="Comma 2 2 3 3 6 2 3" xfId="29786"/>
    <cellStyle name="Comma 2 3 6 3 6 2 3" xfId="29787"/>
    <cellStyle name="Normal 18 2 3 6 2 3" xfId="29788"/>
    <cellStyle name="Normal 19 2 3 6 2 3" xfId="29789"/>
    <cellStyle name="Normal 2 2 3 3 6 2 3" xfId="29790"/>
    <cellStyle name="Normal 2 3 6 3 6 2 3" xfId="29791"/>
    <cellStyle name="Normal 2 3 2 3 6 2 3" xfId="29792"/>
    <cellStyle name="Normal 2 3 4 3 6 2 3" xfId="29793"/>
    <cellStyle name="Normal 2 3 5 3 6 2 3" xfId="29794"/>
    <cellStyle name="Normal 2 4 2 3 6 2 3" xfId="29795"/>
    <cellStyle name="Normal 2 5 3 6 2 3" xfId="29796"/>
    <cellStyle name="Normal 28 3 3 6 2 3" xfId="29797"/>
    <cellStyle name="Normal 3 2 2 3 6 2 3" xfId="29798"/>
    <cellStyle name="Normal 3 3 3 6 2 3" xfId="29799"/>
    <cellStyle name="Normal 30 3 3 6 2 3" xfId="29800"/>
    <cellStyle name="Normal 4 2 3 6 2 3" xfId="29801"/>
    <cellStyle name="Normal 40 2 3 6 2 3" xfId="29802"/>
    <cellStyle name="Normal 41 2 3 6 2 3" xfId="29803"/>
    <cellStyle name="Normal 42 2 3 6 2 3" xfId="29804"/>
    <cellStyle name="Normal 43 2 3 6 2 3" xfId="29805"/>
    <cellStyle name="Normal 44 2 3 6 2 3" xfId="29806"/>
    <cellStyle name="Normal 45 2 3 6 2 3" xfId="29807"/>
    <cellStyle name="Normal 46 2 3 6 2 3" xfId="29808"/>
    <cellStyle name="Normal 47 2 3 6 2 3" xfId="29809"/>
    <cellStyle name="Normal 51 3 6 2 3" xfId="29810"/>
    <cellStyle name="Normal 52 3 6 2 3" xfId="29811"/>
    <cellStyle name="Normal 53 3 6 2 3" xfId="29812"/>
    <cellStyle name="Normal 55 3 6 2 3" xfId="29813"/>
    <cellStyle name="Normal 56 3 6 2 3" xfId="29814"/>
    <cellStyle name="Normal 57 3 6 2 3" xfId="29815"/>
    <cellStyle name="Normal 6 2 3 3 6 2 3" xfId="29816"/>
    <cellStyle name="Normal 6 3 3 6 2 3" xfId="29817"/>
    <cellStyle name="Normal 60 3 6 2 3" xfId="29818"/>
    <cellStyle name="Normal 64 3 6 2 3" xfId="29819"/>
    <cellStyle name="Normal 65 3 6 2 3" xfId="29820"/>
    <cellStyle name="Normal 66 3 6 2 3" xfId="29821"/>
    <cellStyle name="Normal 67 3 6 2 3" xfId="29822"/>
    <cellStyle name="Normal 7 6 3 6 2 3" xfId="29823"/>
    <cellStyle name="Normal 71 3 6 2 3" xfId="29824"/>
    <cellStyle name="Normal 72 3 6 2 3" xfId="29825"/>
    <cellStyle name="Normal 73 3 6 2 3" xfId="29826"/>
    <cellStyle name="Normal 74 3 6 2 3" xfId="29827"/>
    <cellStyle name="Normal 76 3 6 2 3" xfId="29828"/>
    <cellStyle name="Normal 8 3 3 6 2 3" xfId="29829"/>
    <cellStyle name="Normal 81 3 6 2 3" xfId="29830"/>
    <cellStyle name="Normal 78 2 2 6 2 3" xfId="29831"/>
    <cellStyle name="Normal 5 3 2 2 6 2 3" xfId="29832"/>
    <cellStyle name="Normal 80 2 2 6 2 3" xfId="29833"/>
    <cellStyle name="Normal 79 2 2 6 2 3" xfId="29834"/>
    <cellStyle name="Normal 6 8 2 2 6 2 3" xfId="29835"/>
    <cellStyle name="Normal 5 2 2 2 6 2 3" xfId="29836"/>
    <cellStyle name="Normal 6 2 7 2 6 2 3" xfId="29837"/>
    <cellStyle name="Comma 2 2 3 2 2 6 2 3" xfId="29838"/>
    <cellStyle name="Comma 2 3 6 2 2 6 2 3" xfId="29839"/>
    <cellStyle name="Normal 18 2 2 2 6 2 3" xfId="29840"/>
    <cellStyle name="Normal 19 2 2 2 6 2 3" xfId="29841"/>
    <cellStyle name="Normal 2 2 3 2 2 6 2 3" xfId="29842"/>
    <cellStyle name="Normal 2 3 6 2 2 6 2 3" xfId="29843"/>
    <cellStyle name="Normal 2 3 2 2 2 6 2 3" xfId="29844"/>
    <cellStyle name="Normal 2 3 4 2 2 6 2 3" xfId="29845"/>
    <cellStyle name="Normal 2 3 5 2 2 6 2 3" xfId="29846"/>
    <cellStyle name="Normal 2 4 2 2 2 6 2 3" xfId="29847"/>
    <cellStyle name="Normal 2 5 2 2 6 2 3" xfId="29848"/>
    <cellStyle name="Normal 28 3 2 2 6 2 3" xfId="29849"/>
    <cellStyle name="Normal 3 2 2 2 2 6 2 3" xfId="29850"/>
    <cellStyle name="Normal 3 3 2 2 6 2 3" xfId="29851"/>
    <cellStyle name="Normal 30 3 2 2 6 2 3" xfId="29852"/>
    <cellStyle name="Normal 4 2 2 2 6 2 3" xfId="29853"/>
    <cellStyle name="Normal 40 2 2 2 6 2 3" xfId="29854"/>
    <cellStyle name="Normal 41 2 2 2 6 2 3" xfId="29855"/>
    <cellStyle name="Normal 42 2 2 2 6 2 3" xfId="29856"/>
    <cellStyle name="Normal 43 2 2 2 6 2 3" xfId="29857"/>
    <cellStyle name="Normal 44 2 2 2 6 2 3" xfId="29858"/>
    <cellStyle name="Normal 45 2 2 2 6 2 3" xfId="29859"/>
    <cellStyle name="Normal 46 2 2 2 6 2 3" xfId="29860"/>
    <cellStyle name="Normal 47 2 2 2 6 2 3" xfId="29861"/>
    <cellStyle name="Normal 51 2 2 6 2 3" xfId="29862"/>
    <cellStyle name="Normal 52 2 2 6 2 3" xfId="29863"/>
    <cellStyle name="Normal 53 2 2 6 2 3" xfId="29864"/>
    <cellStyle name="Normal 55 2 2 6 2 3" xfId="29865"/>
    <cellStyle name="Normal 56 2 2 6 2 3" xfId="29866"/>
    <cellStyle name="Normal 57 2 2 6 2 3" xfId="29867"/>
    <cellStyle name="Normal 6 2 3 2 2 6 2 3" xfId="29868"/>
    <cellStyle name="Normal 6 3 2 2 6 2 3" xfId="29869"/>
    <cellStyle name="Normal 60 2 2 6 2 3" xfId="29870"/>
    <cellStyle name="Normal 64 2 2 6 2 3" xfId="29871"/>
    <cellStyle name="Normal 65 2 2 6 2 3" xfId="29872"/>
    <cellStyle name="Normal 66 2 2 6 2 3" xfId="29873"/>
    <cellStyle name="Normal 67 2 2 6 2 3" xfId="29874"/>
    <cellStyle name="Normal 7 6 2 2 6 2 3" xfId="29875"/>
    <cellStyle name="Normal 71 2 2 6 2 3" xfId="29876"/>
    <cellStyle name="Normal 72 2 2 6 2 3" xfId="29877"/>
    <cellStyle name="Normal 73 2 2 6 2 3" xfId="29878"/>
    <cellStyle name="Normal 74 2 2 6 2 3" xfId="29879"/>
    <cellStyle name="Normal 76 2 2 6 2 3" xfId="29880"/>
    <cellStyle name="Normal 8 3 2 2 6 2 3" xfId="29881"/>
    <cellStyle name="Normal 81 2 2 6 2 3" xfId="29882"/>
    <cellStyle name="Normal 78 4 5 2 3" xfId="29883"/>
    <cellStyle name="Normal 5 3 4 5 2 3" xfId="29884"/>
    <cellStyle name="Normal 80 4 5 2 3" xfId="29885"/>
    <cellStyle name="Normal 79 4 5 2 3" xfId="29886"/>
    <cellStyle name="Normal 6 8 4 5 2 3" xfId="29887"/>
    <cellStyle name="Normal 5 2 4 5 2 3" xfId="29888"/>
    <cellStyle name="Normal 6 2 9 5 2 3" xfId="29889"/>
    <cellStyle name="Comma 2 2 3 4 5 2 3" xfId="29890"/>
    <cellStyle name="Comma 2 3 6 4 5 2 3" xfId="29891"/>
    <cellStyle name="Normal 18 2 4 5 2 3" xfId="29892"/>
    <cellStyle name="Normal 19 2 4 5 2 3" xfId="29893"/>
    <cellStyle name="Normal 2 2 3 4 5 2 3" xfId="29894"/>
    <cellStyle name="Normal 2 3 6 4 5 2 3" xfId="29895"/>
    <cellStyle name="Normal 2 3 2 4 5 2 3" xfId="29896"/>
    <cellStyle name="Normal 2 3 4 4 5 2 3" xfId="29897"/>
    <cellStyle name="Normal 2 3 5 4 5 2 3" xfId="29898"/>
    <cellStyle name="Normal 2 4 2 4 5 2 3" xfId="29899"/>
    <cellStyle name="Normal 2 5 4 5 2 3" xfId="29900"/>
    <cellStyle name="Normal 28 3 4 5 2 3" xfId="29901"/>
    <cellStyle name="Normal 3 2 2 4 5 2 3" xfId="29902"/>
    <cellStyle name="Normal 3 3 4 5 2 3" xfId="29903"/>
    <cellStyle name="Normal 30 3 4 5 2 3" xfId="29904"/>
    <cellStyle name="Normal 4 2 4 5 2 3" xfId="29905"/>
    <cellStyle name="Normal 40 2 4 5 2 3" xfId="29906"/>
    <cellStyle name="Normal 41 2 4 5 2 3" xfId="29907"/>
    <cellStyle name="Normal 42 2 4 5 2 3" xfId="29908"/>
    <cellStyle name="Normal 43 2 4 5 2 3" xfId="29909"/>
    <cellStyle name="Normal 44 2 4 5 2 3" xfId="29910"/>
    <cellStyle name="Normal 45 2 4 5 2 3" xfId="29911"/>
    <cellStyle name="Normal 46 2 4 5 2 3" xfId="29912"/>
    <cellStyle name="Normal 47 2 4 5 2 3" xfId="29913"/>
    <cellStyle name="Normal 51 4 5 2 3" xfId="29914"/>
    <cellStyle name="Normal 52 4 5 2 3" xfId="29915"/>
    <cellStyle name="Normal 53 4 5 2 3" xfId="29916"/>
    <cellStyle name="Normal 55 4 5 2 3" xfId="29917"/>
    <cellStyle name="Normal 56 4 5 2 3" xfId="29918"/>
    <cellStyle name="Normal 57 4 5 2 3" xfId="29919"/>
    <cellStyle name="Normal 6 2 3 4 5 2 3" xfId="29920"/>
    <cellStyle name="Normal 6 3 4 5 2 3" xfId="29921"/>
    <cellStyle name="Normal 60 4 5 2 3" xfId="29922"/>
    <cellStyle name="Normal 64 4 5 2 3" xfId="29923"/>
    <cellStyle name="Normal 65 4 5 2 3" xfId="29924"/>
    <cellStyle name="Normal 66 4 5 2 3" xfId="29925"/>
    <cellStyle name="Normal 67 4 5 2 3" xfId="29926"/>
    <cellStyle name="Normal 7 6 4 5 2 3" xfId="29927"/>
    <cellStyle name="Normal 71 4 5 2 3" xfId="29928"/>
    <cellStyle name="Normal 72 4 5 2 3" xfId="29929"/>
    <cellStyle name="Normal 73 4 5 2 3" xfId="29930"/>
    <cellStyle name="Normal 74 4 5 2 3" xfId="29931"/>
    <cellStyle name="Normal 76 4 5 2 3" xfId="29932"/>
    <cellStyle name="Normal 8 3 4 5 2 3" xfId="29933"/>
    <cellStyle name="Normal 81 4 5 2 3" xfId="29934"/>
    <cellStyle name="Normal 78 2 3 5 2 3" xfId="29935"/>
    <cellStyle name="Normal 5 3 2 3 5 2 3" xfId="29936"/>
    <cellStyle name="Normal 80 2 3 5 2 3" xfId="29937"/>
    <cellStyle name="Normal 79 2 3 5 2 3" xfId="29938"/>
    <cellStyle name="Normal 6 8 2 3 5 2 3" xfId="29939"/>
    <cellStyle name="Normal 5 2 2 3 5 2 3" xfId="29940"/>
    <cellStyle name="Normal 6 2 7 3 5 2 3" xfId="29941"/>
    <cellStyle name="Comma 2 2 3 2 3 5 2 3" xfId="29942"/>
    <cellStyle name="Comma 2 3 6 2 3 5 2 3" xfId="29943"/>
    <cellStyle name="Normal 18 2 2 3 5 2 3" xfId="29944"/>
    <cellStyle name="Normal 19 2 2 3 5 2 3" xfId="29945"/>
    <cellStyle name="Normal 2 2 3 2 3 5 2 3" xfId="29946"/>
    <cellStyle name="Normal 2 3 6 2 3 5 2 3" xfId="29947"/>
    <cellStyle name="Normal 2 3 2 2 3 5 2 3" xfId="29948"/>
    <cellStyle name="Normal 2 3 4 2 3 5 2 3" xfId="29949"/>
    <cellStyle name="Normal 2 3 5 2 3 5 2 3" xfId="29950"/>
    <cellStyle name="Normal 2 4 2 2 3 5 2 3" xfId="29951"/>
    <cellStyle name="Normal 2 5 2 3 5 2 3" xfId="29952"/>
    <cellStyle name="Normal 28 3 2 3 5 2 3" xfId="29953"/>
    <cellStyle name="Normal 3 2 2 2 3 5 2 3" xfId="29954"/>
    <cellStyle name="Normal 3 3 2 3 5 2 3" xfId="29955"/>
    <cellStyle name="Normal 30 3 2 3 5 2 3" xfId="29956"/>
    <cellStyle name="Normal 4 2 2 3 5 2 3" xfId="29957"/>
    <cellStyle name="Normal 40 2 2 3 5 2 3" xfId="29958"/>
    <cellStyle name="Normal 41 2 2 3 5 2 3" xfId="29959"/>
    <cellStyle name="Normal 42 2 2 3 5 2 3" xfId="29960"/>
    <cellStyle name="Normal 43 2 2 3 5 2 3" xfId="29961"/>
    <cellStyle name="Normal 44 2 2 3 5 2 3" xfId="29962"/>
    <cellStyle name="Normal 45 2 2 3 5 2 3" xfId="29963"/>
    <cellStyle name="Normal 46 2 2 3 5 2 3" xfId="29964"/>
    <cellStyle name="Normal 47 2 2 3 5 2 3" xfId="29965"/>
    <cellStyle name="Normal 51 2 3 5 2 3" xfId="29966"/>
    <cellStyle name="Normal 52 2 3 5 2 3" xfId="29967"/>
    <cellStyle name="Normal 53 2 3 5 2 3" xfId="29968"/>
    <cellStyle name="Normal 55 2 3 5 2 3" xfId="29969"/>
    <cellStyle name="Normal 56 2 3 5 2 3" xfId="29970"/>
    <cellStyle name="Normal 57 2 3 5 2 3" xfId="29971"/>
    <cellStyle name="Normal 6 2 3 2 3 5 2 3" xfId="29972"/>
    <cellStyle name="Normal 6 3 2 3 5 2 3" xfId="29973"/>
    <cellStyle name="Normal 60 2 3 5 2 3" xfId="29974"/>
    <cellStyle name="Normal 64 2 3 5 2 3" xfId="29975"/>
    <cellStyle name="Normal 65 2 3 5 2 3" xfId="29976"/>
    <cellStyle name="Normal 66 2 3 5 2 3" xfId="29977"/>
    <cellStyle name="Normal 67 2 3 5 2 3" xfId="29978"/>
    <cellStyle name="Normal 7 6 2 3 5 2 3" xfId="29979"/>
    <cellStyle name="Normal 71 2 3 5 2 3" xfId="29980"/>
    <cellStyle name="Normal 72 2 3 5 2 3" xfId="29981"/>
    <cellStyle name="Normal 73 2 3 5 2 3" xfId="29982"/>
    <cellStyle name="Normal 74 2 3 5 2 3" xfId="29983"/>
    <cellStyle name="Normal 76 2 3 5 2 3" xfId="29984"/>
    <cellStyle name="Normal 8 3 2 3 5 2 3" xfId="29985"/>
    <cellStyle name="Normal 81 2 3 5 2 3" xfId="29986"/>
    <cellStyle name="Normal 78 3 2 5 2 3" xfId="29987"/>
    <cellStyle name="Normal 5 3 3 2 5 2 3" xfId="29988"/>
    <cellStyle name="Normal 80 3 2 5 2 3" xfId="29989"/>
    <cellStyle name="Normal 79 3 2 5 2 3" xfId="29990"/>
    <cellStyle name="Normal 6 8 3 2 5 2 3" xfId="29991"/>
    <cellStyle name="Normal 5 2 3 2 5 2 3" xfId="29992"/>
    <cellStyle name="Normal 6 2 8 2 5 2 3" xfId="29993"/>
    <cellStyle name="Comma 2 2 3 3 2 5 2 3" xfId="29994"/>
    <cellStyle name="Comma 2 3 6 3 2 5 2 3" xfId="29995"/>
    <cellStyle name="Normal 18 2 3 2 5 2 3" xfId="29996"/>
    <cellStyle name="Normal 19 2 3 2 5 2 3" xfId="29997"/>
    <cellStyle name="Normal 2 2 3 3 2 5 2 3" xfId="29998"/>
    <cellStyle name="Normal 2 3 6 3 2 5 2 3" xfId="29999"/>
    <cellStyle name="Normal 2 3 2 3 2 5 2 3" xfId="30000"/>
    <cellStyle name="Normal 2 3 4 3 2 5 2 3" xfId="30001"/>
    <cellStyle name="Normal 2 3 5 3 2 5 2 3" xfId="30002"/>
    <cellStyle name="Normal 2 4 2 3 2 5 2 3" xfId="30003"/>
    <cellStyle name="Normal 2 5 3 2 5 2 3" xfId="30004"/>
    <cellStyle name="Normal 28 3 3 2 5 2 3" xfId="30005"/>
    <cellStyle name="Normal 3 2 2 3 2 5 2 3" xfId="30006"/>
    <cellStyle name="Normal 3 3 3 2 5 2 3" xfId="30007"/>
    <cellStyle name="Normal 30 3 3 2 5 2 3" xfId="30008"/>
    <cellStyle name="Normal 4 2 3 2 5 2 3" xfId="30009"/>
    <cellStyle name="Normal 40 2 3 2 5 2 3" xfId="30010"/>
    <cellStyle name="Normal 41 2 3 2 5 2 3" xfId="30011"/>
    <cellStyle name="Normal 42 2 3 2 5 2 3" xfId="30012"/>
    <cellStyle name="Normal 43 2 3 2 5 2 3" xfId="30013"/>
    <cellStyle name="Normal 44 2 3 2 5 2 3" xfId="30014"/>
    <cellStyle name="Normal 45 2 3 2 5 2 3" xfId="30015"/>
    <cellStyle name="Normal 46 2 3 2 5 2 3" xfId="30016"/>
    <cellStyle name="Normal 47 2 3 2 5 2 3" xfId="30017"/>
    <cellStyle name="Normal 51 3 2 5 2 3" xfId="30018"/>
    <cellStyle name="Normal 52 3 2 5 2 3" xfId="30019"/>
    <cellStyle name="Normal 53 3 2 5 2 3" xfId="30020"/>
    <cellStyle name="Normal 55 3 2 5 2 3" xfId="30021"/>
    <cellStyle name="Normal 56 3 2 5 2 3" xfId="30022"/>
    <cellStyle name="Normal 57 3 2 5 2 3" xfId="30023"/>
    <cellStyle name="Normal 6 2 3 3 2 5 2 3" xfId="30024"/>
    <cellStyle name="Normal 6 3 3 2 5 2 3" xfId="30025"/>
    <cellStyle name="Normal 60 3 2 5 2 3" xfId="30026"/>
    <cellStyle name="Normal 64 3 2 5 2 3" xfId="30027"/>
    <cellStyle name="Normal 65 3 2 5 2 3" xfId="30028"/>
    <cellStyle name="Normal 66 3 2 5 2 3" xfId="30029"/>
    <cellStyle name="Normal 67 3 2 5 2 3" xfId="30030"/>
    <cellStyle name="Normal 7 6 3 2 5 2 3" xfId="30031"/>
    <cellStyle name="Normal 71 3 2 5 2 3" xfId="30032"/>
    <cellStyle name="Normal 72 3 2 5 2 3" xfId="30033"/>
    <cellStyle name="Normal 73 3 2 5 2 3" xfId="30034"/>
    <cellStyle name="Normal 74 3 2 5 2 3" xfId="30035"/>
    <cellStyle name="Normal 76 3 2 5 2 3" xfId="30036"/>
    <cellStyle name="Normal 8 3 3 2 5 2 3" xfId="30037"/>
    <cellStyle name="Normal 81 3 2 5 2 3" xfId="30038"/>
    <cellStyle name="Normal 78 2 2 2 5 2 3" xfId="30039"/>
    <cellStyle name="Normal 5 3 2 2 2 5 2 3" xfId="30040"/>
    <cellStyle name="Normal 80 2 2 2 5 2 3" xfId="30041"/>
    <cellStyle name="Normal 79 2 2 2 5 2 3" xfId="30042"/>
    <cellStyle name="Normal 6 8 2 2 2 5 2 3" xfId="30043"/>
    <cellStyle name="Normal 5 2 2 2 2 5 2 3" xfId="30044"/>
    <cellStyle name="Normal 6 2 7 2 2 5 2 3" xfId="30045"/>
    <cellStyle name="Comma 2 2 3 2 2 2 5 2 3" xfId="30046"/>
    <cellStyle name="Comma 2 3 6 2 2 2 5 2 3" xfId="30047"/>
    <cellStyle name="Normal 18 2 2 2 2 5 2 3" xfId="30048"/>
    <cellStyle name="Normal 19 2 2 2 2 5 2 3" xfId="30049"/>
    <cellStyle name="Normal 2 2 3 2 2 2 5 2 3" xfId="30050"/>
    <cellStyle name="Normal 2 3 6 2 2 2 5 2 3" xfId="30051"/>
    <cellStyle name="Normal 2 3 2 2 2 2 5 2 3" xfId="30052"/>
    <cellStyle name="Normal 2 3 4 2 2 2 5 2 3" xfId="30053"/>
    <cellStyle name="Normal 2 3 5 2 2 2 5 2 3" xfId="30054"/>
    <cellStyle name="Normal 2 4 2 2 2 2 5 2 3" xfId="30055"/>
    <cellStyle name="Normal 2 5 2 2 2 5 2 3" xfId="30056"/>
    <cellStyle name="Normal 28 3 2 2 2 5 2 3" xfId="30057"/>
    <cellStyle name="Normal 3 2 2 2 2 2 5 2 3" xfId="30058"/>
    <cellStyle name="Normal 3 3 2 2 2 5 2 3" xfId="30059"/>
    <cellStyle name="Normal 30 3 2 2 2 5 2 3" xfId="30060"/>
    <cellStyle name="Normal 4 2 2 2 2 5 2 3" xfId="30061"/>
    <cellStyle name="Normal 40 2 2 2 2 5 2 3" xfId="30062"/>
    <cellStyle name="Normal 41 2 2 2 2 5 2 3" xfId="30063"/>
    <cellStyle name="Normal 42 2 2 2 2 5 2 3" xfId="30064"/>
    <cellStyle name="Normal 43 2 2 2 2 5 2 3" xfId="30065"/>
    <cellStyle name="Normal 44 2 2 2 2 5 2 3" xfId="30066"/>
    <cellStyle name="Normal 45 2 2 2 2 5 2 3" xfId="30067"/>
    <cellStyle name="Normal 46 2 2 2 2 5 2 3" xfId="30068"/>
    <cellStyle name="Normal 47 2 2 2 2 5 2 3" xfId="30069"/>
    <cellStyle name="Normal 51 2 2 2 5 2 3" xfId="30070"/>
    <cellStyle name="Normal 52 2 2 2 5 2 3" xfId="30071"/>
    <cellStyle name="Normal 53 2 2 2 5 2 3" xfId="30072"/>
    <cellStyle name="Normal 55 2 2 2 5 2 3" xfId="30073"/>
    <cellStyle name="Normal 56 2 2 2 5 2 3" xfId="30074"/>
    <cellStyle name="Normal 57 2 2 2 5 2 3" xfId="30075"/>
    <cellStyle name="Normal 6 2 3 2 2 2 5 2 3" xfId="30076"/>
    <cellStyle name="Normal 6 3 2 2 2 5 2 3" xfId="30077"/>
    <cellStyle name="Normal 60 2 2 2 5 2 3" xfId="30078"/>
    <cellStyle name="Normal 64 2 2 2 5 2 3" xfId="30079"/>
    <cellStyle name="Normal 65 2 2 2 5 2 3" xfId="30080"/>
    <cellStyle name="Normal 66 2 2 2 5 2 3" xfId="30081"/>
    <cellStyle name="Normal 67 2 2 2 5 2 3" xfId="30082"/>
    <cellStyle name="Normal 7 6 2 2 2 5 2 3" xfId="30083"/>
    <cellStyle name="Normal 71 2 2 2 5 2 3" xfId="30084"/>
    <cellStyle name="Normal 72 2 2 2 5 2 3" xfId="30085"/>
    <cellStyle name="Normal 73 2 2 2 5 2 3" xfId="30086"/>
    <cellStyle name="Normal 74 2 2 2 5 2 3" xfId="30087"/>
    <cellStyle name="Normal 76 2 2 2 5 2 3" xfId="30088"/>
    <cellStyle name="Normal 8 3 2 2 2 5 2 3" xfId="30089"/>
    <cellStyle name="Normal 81 2 2 2 5 2 3" xfId="30090"/>
    <cellStyle name="Normal 90 4 2 3" xfId="30091"/>
    <cellStyle name="Normal 78 5 4 2 3" xfId="30092"/>
    <cellStyle name="Normal 91 4 2 3" xfId="30093"/>
    <cellStyle name="Normal 5 3 5 4 2 3" xfId="30094"/>
    <cellStyle name="Normal 80 5 4 2 3" xfId="30095"/>
    <cellStyle name="Normal 79 5 4 2 3" xfId="30096"/>
    <cellStyle name="Normal 6 8 5 4 2 3" xfId="30097"/>
    <cellStyle name="Normal 5 2 5 4 2 3" xfId="30098"/>
    <cellStyle name="Normal 6 2 10 4 2 3" xfId="30099"/>
    <cellStyle name="Comma 2 2 3 5 4 2 3" xfId="30100"/>
    <cellStyle name="Comma 2 3 6 5 4 2 3" xfId="30101"/>
    <cellStyle name="Normal 18 2 5 4 2 3" xfId="30102"/>
    <cellStyle name="Normal 19 2 5 4 2 3" xfId="30103"/>
    <cellStyle name="Normal 2 2 3 5 4 2 3" xfId="30104"/>
    <cellStyle name="Normal 2 3 6 5 4 2 3" xfId="30105"/>
    <cellStyle name="Normal 2 3 2 5 4 2 3" xfId="30106"/>
    <cellStyle name="Normal 2 3 4 5 4 2 3" xfId="30107"/>
    <cellStyle name="Normal 2 3 5 5 4 2 3" xfId="30108"/>
    <cellStyle name="Normal 2 4 2 5 4 2 3" xfId="30109"/>
    <cellStyle name="Normal 2 5 5 4 2 3" xfId="30110"/>
    <cellStyle name="Normal 28 3 5 4 2 3" xfId="30111"/>
    <cellStyle name="Normal 3 2 2 5 4 2 3" xfId="30112"/>
    <cellStyle name="Normal 3 3 5 4 2 3" xfId="30113"/>
    <cellStyle name="Normal 30 3 5 4 2 3" xfId="30114"/>
    <cellStyle name="Normal 4 2 5 4 2 3" xfId="30115"/>
    <cellStyle name="Normal 40 2 5 4 2 3" xfId="30116"/>
    <cellStyle name="Normal 41 2 5 4 2 3" xfId="30117"/>
    <cellStyle name="Normal 42 2 5 4 2 3" xfId="30118"/>
    <cellStyle name="Normal 43 2 5 4 2 3" xfId="30119"/>
    <cellStyle name="Normal 44 2 5 4 2 3" xfId="30120"/>
    <cellStyle name="Normal 45 2 5 4 2 3" xfId="30121"/>
    <cellStyle name="Normal 46 2 5 4 2 3" xfId="30122"/>
    <cellStyle name="Normal 47 2 5 4 2 3" xfId="30123"/>
    <cellStyle name="Normal 51 5 4 2 3" xfId="30124"/>
    <cellStyle name="Normal 52 5 4 2 3" xfId="30125"/>
    <cellStyle name="Normal 53 5 4 2 3" xfId="30126"/>
    <cellStyle name="Normal 55 5 4 2 3" xfId="30127"/>
    <cellStyle name="Normal 56 5 4 2 3" xfId="30128"/>
    <cellStyle name="Normal 57 5 4 2 3" xfId="30129"/>
    <cellStyle name="Normal 6 2 3 5 4 2 3" xfId="30130"/>
    <cellStyle name="Normal 6 3 5 4 2 3" xfId="30131"/>
    <cellStyle name="Normal 60 5 4 2 3" xfId="30132"/>
    <cellStyle name="Normal 64 5 4 2 3" xfId="30133"/>
    <cellStyle name="Normal 65 5 4 2 3" xfId="30134"/>
    <cellStyle name="Normal 66 5 4 2 3" xfId="30135"/>
    <cellStyle name="Normal 67 5 4 2 3" xfId="30136"/>
    <cellStyle name="Normal 7 6 5 4 2 3" xfId="30137"/>
    <cellStyle name="Normal 71 5 4 2 3" xfId="30138"/>
    <cellStyle name="Normal 72 5 4 2 3" xfId="30139"/>
    <cellStyle name="Normal 73 5 4 2 3" xfId="30140"/>
    <cellStyle name="Normal 74 5 4 2 3" xfId="30141"/>
    <cellStyle name="Normal 76 5 4 2 3" xfId="30142"/>
    <cellStyle name="Normal 8 3 5 4 2 3" xfId="30143"/>
    <cellStyle name="Normal 81 5 4 2 3" xfId="30144"/>
    <cellStyle name="Normal 78 2 4 4 2 3" xfId="30145"/>
    <cellStyle name="Normal 5 3 2 4 4 2 3" xfId="30146"/>
    <cellStyle name="Normal 80 2 4 4 2 3" xfId="30147"/>
    <cellStyle name="Normal 79 2 4 4 2 3" xfId="30148"/>
    <cellStyle name="Normal 6 8 2 4 4 2 3" xfId="30149"/>
    <cellStyle name="Normal 5 2 2 4 4 2 3" xfId="30150"/>
    <cellStyle name="Normal 6 2 7 4 4 2 3" xfId="30151"/>
    <cellStyle name="Comma 2 2 3 2 4 4 2 3" xfId="30152"/>
    <cellStyle name="Comma 2 3 6 2 4 4 2 3" xfId="30153"/>
    <cellStyle name="Normal 18 2 2 4 4 2 3" xfId="30154"/>
    <cellStyle name="Normal 19 2 2 4 4 2 3" xfId="30155"/>
    <cellStyle name="Normal 2 2 3 2 4 4 2 3" xfId="30156"/>
    <cellStyle name="Normal 2 3 6 2 4 4 2 3" xfId="30157"/>
    <cellStyle name="Normal 2 3 2 2 4 4 2 3" xfId="30158"/>
    <cellStyle name="Normal 2 3 4 2 4 4 2 3" xfId="30159"/>
    <cellStyle name="Normal 2 3 5 2 4 4 2 3" xfId="30160"/>
    <cellStyle name="Normal 2 4 2 2 4 4 2 3" xfId="30161"/>
    <cellStyle name="Normal 2 5 2 4 4 2 3" xfId="30162"/>
    <cellStyle name="Normal 28 3 2 4 4 2 3" xfId="30163"/>
    <cellStyle name="Normal 3 2 2 2 4 4 2 3" xfId="30164"/>
    <cellStyle name="Normal 3 3 2 4 4 2 3" xfId="30165"/>
    <cellStyle name="Normal 30 3 2 4 4 2 3" xfId="30166"/>
    <cellStyle name="Normal 4 2 2 4 4 2 3" xfId="30167"/>
    <cellStyle name="Normal 40 2 2 4 4 2 3" xfId="30168"/>
    <cellStyle name="Normal 41 2 2 4 4 2 3" xfId="30169"/>
    <cellStyle name="Normal 42 2 2 4 4 2 3" xfId="30170"/>
    <cellStyle name="Normal 43 2 2 4 4 2 3" xfId="30171"/>
    <cellStyle name="Normal 44 2 2 4 4 2 3" xfId="30172"/>
    <cellStyle name="Normal 45 2 2 4 4 2 3" xfId="30173"/>
    <cellStyle name="Normal 46 2 2 4 4 2 3" xfId="30174"/>
    <cellStyle name="Normal 47 2 2 4 4 2 3" xfId="30175"/>
    <cellStyle name="Normal 51 2 4 4 2 3" xfId="30176"/>
    <cellStyle name="Normal 52 2 4 4 2 3" xfId="30177"/>
    <cellStyle name="Normal 53 2 4 4 2 3" xfId="30178"/>
    <cellStyle name="Normal 55 2 4 4 2 3" xfId="30179"/>
    <cellStyle name="Normal 56 2 4 4 2 3" xfId="30180"/>
    <cellStyle name="Normal 57 2 4 4 2 3" xfId="30181"/>
    <cellStyle name="Normal 6 2 3 2 4 4 2 3" xfId="30182"/>
    <cellStyle name="Normal 6 3 2 4 4 2 3" xfId="30183"/>
    <cellStyle name="Normal 60 2 4 4 2 3" xfId="30184"/>
    <cellStyle name="Normal 64 2 4 4 2 3" xfId="30185"/>
    <cellStyle name="Normal 65 2 4 4 2 3" xfId="30186"/>
    <cellStyle name="Normal 66 2 4 4 2 3" xfId="30187"/>
    <cellStyle name="Normal 67 2 4 4 2 3" xfId="30188"/>
    <cellStyle name="Normal 7 6 2 4 4 2 3" xfId="30189"/>
    <cellStyle name="Normal 71 2 4 4 2 3" xfId="30190"/>
    <cellStyle name="Normal 72 2 4 4 2 3" xfId="30191"/>
    <cellStyle name="Normal 73 2 4 4 2 3" xfId="30192"/>
    <cellStyle name="Normal 74 2 4 4 2 3" xfId="30193"/>
    <cellStyle name="Normal 76 2 4 4 2 3" xfId="30194"/>
    <cellStyle name="Normal 8 3 2 4 4 2 3" xfId="30195"/>
    <cellStyle name="Normal 81 2 4 4 2 3" xfId="30196"/>
    <cellStyle name="Normal 78 3 3 4 2 3" xfId="30197"/>
    <cellStyle name="Normal 5 3 3 3 4 2 3" xfId="30198"/>
    <cellStyle name="Normal 80 3 3 4 2 3" xfId="30199"/>
    <cellStyle name="Normal 79 3 3 4 2 3" xfId="30200"/>
    <cellStyle name="Normal 6 8 3 3 4 2 3" xfId="30201"/>
    <cellStyle name="Normal 5 2 3 3 4 2 3" xfId="30202"/>
    <cellStyle name="Normal 6 2 8 3 4 2 3" xfId="30203"/>
    <cellStyle name="Comma 2 2 3 3 3 4 2 3" xfId="30204"/>
    <cellStyle name="Comma 2 3 6 3 3 4 2 3" xfId="30205"/>
    <cellStyle name="Normal 18 2 3 3 4 2 3" xfId="30206"/>
    <cellStyle name="Normal 19 2 3 3 4 2 3" xfId="30207"/>
    <cellStyle name="Normal 2 2 3 3 3 4 2 3" xfId="30208"/>
    <cellStyle name="Normal 2 3 6 3 3 4 2 3" xfId="30209"/>
    <cellStyle name="Normal 2 3 2 3 3 4 2 3" xfId="30210"/>
    <cellStyle name="Normal 2 3 4 3 3 4 2 3" xfId="30211"/>
    <cellStyle name="Normal 2 3 5 3 3 4 2 3" xfId="30212"/>
    <cellStyle name="Normal 2 4 2 3 3 4 2 3" xfId="30213"/>
    <cellStyle name="Normal 2 5 3 3 4 2 3" xfId="30214"/>
    <cellStyle name="Normal 28 3 3 3 4 2 3" xfId="30215"/>
    <cellStyle name="Normal 3 2 2 3 3 4 2 3" xfId="30216"/>
    <cellStyle name="Normal 3 3 3 3 4 2 3" xfId="30217"/>
    <cellStyle name="Normal 30 3 3 3 4 2 3" xfId="30218"/>
    <cellStyle name="Normal 4 2 3 3 4 2 3" xfId="30219"/>
    <cellStyle name="Normal 40 2 3 3 4 2 3" xfId="30220"/>
    <cellStyle name="Normal 41 2 3 3 4 2 3" xfId="30221"/>
    <cellStyle name="Normal 42 2 3 3 4 2 3" xfId="30222"/>
    <cellStyle name="Normal 43 2 3 3 4 2 3" xfId="30223"/>
    <cellStyle name="Normal 44 2 3 3 4 2 3" xfId="30224"/>
    <cellStyle name="Normal 45 2 3 3 4 2 3" xfId="30225"/>
    <cellStyle name="Normal 46 2 3 3 4 2 3" xfId="30226"/>
    <cellStyle name="Normal 47 2 3 3 4 2 3" xfId="30227"/>
    <cellStyle name="Normal 51 3 3 4 2 3" xfId="30228"/>
    <cellStyle name="Normal 52 3 3 4 2 3" xfId="30229"/>
    <cellStyle name="Normal 53 3 3 4 2 3" xfId="30230"/>
    <cellStyle name="Normal 55 3 3 4 2 3" xfId="30231"/>
    <cellStyle name="Normal 56 3 3 4 2 3" xfId="30232"/>
    <cellStyle name="Normal 57 3 3 4 2 3" xfId="30233"/>
    <cellStyle name="Normal 6 2 3 3 3 4 2 3" xfId="30234"/>
    <cellStyle name="Normal 6 3 3 3 4 2 3" xfId="30235"/>
    <cellStyle name="Normal 60 3 3 4 2 3" xfId="30236"/>
    <cellStyle name="Normal 64 3 3 4 2 3" xfId="30237"/>
    <cellStyle name="Normal 65 3 3 4 2 3" xfId="30238"/>
    <cellStyle name="Normal 66 3 3 4 2 3" xfId="30239"/>
    <cellStyle name="Normal 67 3 3 4 2 3" xfId="30240"/>
    <cellStyle name="Normal 7 6 3 3 4 2 3" xfId="30241"/>
    <cellStyle name="Normal 71 3 3 4 2 3" xfId="30242"/>
    <cellStyle name="Normal 72 3 3 4 2 3" xfId="30243"/>
    <cellStyle name="Normal 73 3 3 4 2 3" xfId="30244"/>
    <cellStyle name="Normal 74 3 3 4 2 3" xfId="30245"/>
    <cellStyle name="Normal 76 3 3 4 2 3" xfId="30246"/>
    <cellStyle name="Normal 8 3 3 3 4 2 3" xfId="30247"/>
    <cellStyle name="Normal 81 3 3 4 2 3" xfId="30248"/>
    <cellStyle name="Normal 78 2 2 3 4 2 3" xfId="30249"/>
    <cellStyle name="Normal 5 3 2 2 3 4 2 3" xfId="30250"/>
    <cellStyle name="Normal 80 2 2 3 4 2 3" xfId="30251"/>
    <cellStyle name="Normal 79 2 2 3 4 2 3" xfId="30252"/>
    <cellStyle name="Normal 6 8 2 2 3 4 2 3" xfId="30253"/>
    <cellStyle name="Normal 5 2 2 2 3 4 2 3" xfId="30254"/>
    <cellStyle name="Normal 6 2 7 2 3 4 2 3" xfId="30255"/>
    <cellStyle name="Comma 2 2 3 2 2 3 4 2 3" xfId="30256"/>
    <cellStyle name="Comma 2 3 6 2 2 3 4 2 3" xfId="30257"/>
    <cellStyle name="Normal 18 2 2 2 3 4 2 3" xfId="30258"/>
    <cellStyle name="Normal 19 2 2 2 3 4 2 3" xfId="30259"/>
    <cellStyle name="Normal 2 2 3 2 2 3 4 2 3" xfId="30260"/>
    <cellStyle name="Normal 2 3 6 2 2 3 4 2 3" xfId="30261"/>
    <cellStyle name="Normal 2 3 2 2 2 3 4 2 3" xfId="30262"/>
    <cellStyle name="Normal 2 3 4 2 2 3 4 2 3" xfId="30263"/>
    <cellStyle name="Normal 2 3 5 2 2 3 4 2 3" xfId="30264"/>
    <cellStyle name="Normal 2 4 2 2 2 3 4 2 3" xfId="30265"/>
    <cellStyle name="Normal 2 5 2 2 3 4 2 3" xfId="30266"/>
    <cellStyle name="Normal 28 3 2 2 3 4 2 3" xfId="30267"/>
    <cellStyle name="Normal 3 2 2 2 2 3 4 2 3" xfId="30268"/>
    <cellStyle name="Normal 3 3 2 2 3 4 2 3" xfId="30269"/>
    <cellStyle name="Normal 30 3 2 2 3 4 2 3" xfId="30270"/>
    <cellStyle name="Normal 4 2 2 2 3 4 2 3" xfId="30271"/>
    <cellStyle name="Normal 40 2 2 2 3 4 2 3" xfId="30272"/>
    <cellStyle name="Normal 41 2 2 2 3 4 2 3" xfId="30273"/>
    <cellStyle name="Normal 42 2 2 2 3 4 2 3" xfId="30274"/>
    <cellStyle name="Normal 43 2 2 2 3 4 2 3" xfId="30275"/>
    <cellStyle name="Normal 44 2 2 2 3 4 2 3" xfId="30276"/>
    <cellStyle name="Normal 45 2 2 2 3 4 2 3" xfId="30277"/>
    <cellStyle name="Normal 46 2 2 2 3 4 2 3" xfId="30278"/>
    <cellStyle name="Normal 47 2 2 2 3 4 2 3" xfId="30279"/>
    <cellStyle name="Normal 51 2 2 3 4 2 3" xfId="30280"/>
    <cellStyle name="Normal 52 2 2 3 4 2 3" xfId="30281"/>
    <cellStyle name="Normal 53 2 2 3 4 2 3" xfId="30282"/>
    <cellStyle name="Normal 55 2 2 3 4 2 3" xfId="30283"/>
    <cellStyle name="Normal 56 2 2 3 4 2 3" xfId="30284"/>
    <cellStyle name="Normal 57 2 2 3 4 2 3" xfId="30285"/>
    <cellStyle name="Normal 6 2 3 2 2 3 4 2 3" xfId="30286"/>
    <cellStyle name="Normal 6 3 2 2 3 4 2 3" xfId="30287"/>
    <cellStyle name="Normal 60 2 2 3 4 2 3" xfId="30288"/>
    <cellStyle name="Normal 64 2 2 3 4 2 3" xfId="30289"/>
    <cellStyle name="Normal 65 2 2 3 4 2 3" xfId="30290"/>
    <cellStyle name="Normal 66 2 2 3 4 2 3" xfId="30291"/>
    <cellStyle name="Normal 67 2 2 3 4 2 3" xfId="30292"/>
    <cellStyle name="Normal 7 6 2 2 3 4 2 3" xfId="30293"/>
    <cellStyle name="Normal 71 2 2 3 4 2 3" xfId="30294"/>
    <cellStyle name="Normal 72 2 2 3 4 2 3" xfId="30295"/>
    <cellStyle name="Normal 73 2 2 3 4 2 3" xfId="30296"/>
    <cellStyle name="Normal 74 2 2 3 4 2 3" xfId="30297"/>
    <cellStyle name="Normal 76 2 2 3 4 2 3" xfId="30298"/>
    <cellStyle name="Normal 8 3 2 2 3 4 2 3" xfId="30299"/>
    <cellStyle name="Normal 81 2 2 3 4 2 3" xfId="30300"/>
    <cellStyle name="Normal 78 4 2 4 2 3" xfId="30301"/>
    <cellStyle name="Normal 5 3 4 2 4 2 3" xfId="30302"/>
    <cellStyle name="Normal 80 4 2 4 2 3" xfId="30303"/>
    <cellStyle name="Normal 79 4 2 4 2 3" xfId="30304"/>
    <cellStyle name="Normal 6 8 4 2 4 2 3" xfId="30305"/>
    <cellStyle name="Normal 5 2 4 2 4 2 3" xfId="30306"/>
    <cellStyle name="Normal 6 2 9 2 4 2 3" xfId="30307"/>
    <cellStyle name="Comma 2 2 3 4 2 4 2 3" xfId="30308"/>
    <cellStyle name="Comma 2 3 6 4 2 4 2 3" xfId="30309"/>
    <cellStyle name="Normal 18 2 4 2 4 2 3" xfId="30310"/>
    <cellStyle name="Normal 19 2 4 2 4 2 3" xfId="30311"/>
    <cellStyle name="Normal 2 2 3 4 2 4 2 3" xfId="30312"/>
    <cellStyle name="Normal 2 3 6 4 2 4 2 3" xfId="30313"/>
    <cellStyle name="Normal 2 3 2 4 2 4 2 3" xfId="30314"/>
    <cellStyle name="Normal 2 3 4 4 2 4 2 3" xfId="30315"/>
    <cellStyle name="Normal 2 3 5 4 2 4 2 3" xfId="30316"/>
    <cellStyle name="Normal 2 4 2 4 2 4 2 3" xfId="30317"/>
    <cellStyle name="Normal 2 5 4 2 4 2 3" xfId="30318"/>
    <cellStyle name="Normal 28 3 4 2 4 2 3" xfId="30319"/>
    <cellStyle name="Normal 3 2 2 4 2 4 2 3" xfId="30320"/>
    <cellStyle name="Normal 3 3 4 2 4 2 3" xfId="30321"/>
    <cellStyle name="Normal 30 3 4 2 4 2 3" xfId="30322"/>
    <cellStyle name="Normal 4 2 4 2 4 2 3" xfId="30323"/>
    <cellStyle name="Normal 40 2 4 2 4 2 3" xfId="30324"/>
    <cellStyle name="Normal 41 2 4 2 4 2 3" xfId="30325"/>
    <cellStyle name="Normal 42 2 4 2 4 2 3" xfId="30326"/>
    <cellStyle name="Normal 43 2 4 2 4 2 3" xfId="30327"/>
    <cellStyle name="Normal 44 2 4 2 4 2 3" xfId="30328"/>
    <cellStyle name="Normal 45 2 4 2 4 2 3" xfId="30329"/>
    <cellStyle name="Normal 46 2 4 2 4 2 3" xfId="30330"/>
    <cellStyle name="Normal 47 2 4 2 4 2 3" xfId="30331"/>
    <cellStyle name="Normal 51 4 2 4 2 3" xfId="30332"/>
    <cellStyle name="Normal 52 4 2 4 2 3" xfId="30333"/>
    <cellStyle name="Normal 53 4 2 4 2 3" xfId="30334"/>
    <cellStyle name="Normal 55 4 2 4 2 3" xfId="30335"/>
    <cellStyle name="Normal 56 4 2 4 2 3" xfId="30336"/>
    <cellStyle name="Normal 57 4 2 4 2 3" xfId="30337"/>
    <cellStyle name="Normal 6 2 3 4 2 4 2 3" xfId="30338"/>
    <cellStyle name="Normal 6 3 4 2 4 2 3" xfId="30339"/>
    <cellStyle name="Normal 60 4 2 4 2 3" xfId="30340"/>
    <cellStyle name="Normal 64 4 2 4 2 3" xfId="30341"/>
    <cellStyle name="Normal 65 4 2 4 2 3" xfId="30342"/>
    <cellStyle name="Normal 66 4 2 4 2 3" xfId="30343"/>
    <cellStyle name="Normal 67 4 2 4 2 3" xfId="30344"/>
    <cellStyle name="Normal 7 6 4 2 4 2 3" xfId="30345"/>
    <cellStyle name="Normal 71 4 2 4 2 3" xfId="30346"/>
    <cellStyle name="Normal 72 4 2 4 2 3" xfId="30347"/>
    <cellStyle name="Normal 73 4 2 4 2 3" xfId="30348"/>
    <cellStyle name="Normal 74 4 2 4 2 3" xfId="30349"/>
    <cellStyle name="Normal 76 4 2 4 2 3" xfId="30350"/>
    <cellStyle name="Normal 8 3 4 2 4 2 3" xfId="30351"/>
    <cellStyle name="Normal 81 4 2 4 2 3" xfId="30352"/>
    <cellStyle name="Normal 78 2 3 2 4 2 3" xfId="30353"/>
    <cellStyle name="Normal 5 3 2 3 2 4 2 3" xfId="30354"/>
    <cellStyle name="Normal 80 2 3 2 4 2 3" xfId="30355"/>
    <cellStyle name="Normal 79 2 3 2 4 2 3" xfId="30356"/>
    <cellStyle name="Normal 6 8 2 3 2 4 2 3" xfId="30357"/>
    <cellStyle name="Normal 5 2 2 3 2 4 2 3" xfId="30358"/>
    <cellStyle name="Normal 6 2 7 3 2 4 2 3" xfId="30359"/>
    <cellStyle name="Comma 2 2 3 2 3 2 4 2 3" xfId="30360"/>
    <cellStyle name="Comma 2 3 6 2 3 2 4 2 3" xfId="30361"/>
    <cellStyle name="Normal 18 2 2 3 2 4 2 3" xfId="30362"/>
    <cellStyle name="Normal 19 2 2 3 2 4 2 3" xfId="30363"/>
    <cellStyle name="Normal 2 2 3 2 3 2 4 2 3" xfId="30364"/>
    <cellStyle name="Normal 2 3 6 2 3 2 4 2 3" xfId="30365"/>
    <cellStyle name="Normal 2 3 2 2 3 2 4 2 3" xfId="30366"/>
    <cellStyle name="Normal 2 3 4 2 3 2 4 2 3" xfId="30367"/>
    <cellStyle name="Normal 2 3 5 2 3 2 4 2 3" xfId="30368"/>
    <cellStyle name="Normal 2 4 2 2 3 2 4 2 3" xfId="30369"/>
    <cellStyle name="Normal 2 5 2 3 2 4 2 3" xfId="30370"/>
    <cellStyle name="Normal 28 3 2 3 2 4 2 3" xfId="30371"/>
    <cellStyle name="Normal 3 2 2 2 3 2 4 2 3" xfId="30372"/>
    <cellStyle name="Normal 3 3 2 3 2 4 2 3" xfId="30373"/>
    <cellStyle name="Normal 30 3 2 3 2 4 2 3" xfId="30374"/>
    <cellStyle name="Normal 4 2 2 3 2 4 2 3" xfId="30375"/>
    <cellStyle name="Normal 40 2 2 3 2 4 2 3" xfId="30376"/>
    <cellStyle name="Normal 41 2 2 3 2 4 2 3" xfId="30377"/>
    <cellStyle name="Normal 42 2 2 3 2 4 2 3" xfId="30378"/>
    <cellStyle name="Normal 43 2 2 3 2 4 2 3" xfId="30379"/>
    <cellStyle name="Normal 44 2 2 3 2 4 2 3" xfId="30380"/>
    <cellStyle name="Normal 45 2 2 3 2 4 2 3" xfId="30381"/>
    <cellStyle name="Normal 46 2 2 3 2 4 2 3" xfId="30382"/>
    <cellStyle name="Normal 47 2 2 3 2 4 2 3" xfId="30383"/>
    <cellStyle name="Normal 51 2 3 2 4 2 3" xfId="30384"/>
    <cellStyle name="Normal 52 2 3 2 4 2 3" xfId="30385"/>
    <cellStyle name="Normal 53 2 3 2 4 2 3" xfId="30386"/>
    <cellStyle name="Normal 55 2 3 2 4 2 3" xfId="30387"/>
    <cellStyle name="Normal 56 2 3 2 4 2 3" xfId="30388"/>
    <cellStyle name="Normal 57 2 3 2 4 2 3" xfId="30389"/>
    <cellStyle name="Normal 6 2 3 2 3 2 4 2 3" xfId="30390"/>
    <cellStyle name="Normal 6 3 2 3 2 4 2 3" xfId="30391"/>
    <cellStyle name="Normal 60 2 3 2 4 2 3" xfId="30392"/>
    <cellStyle name="Normal 64 2 3 2 4 2 3" xfId="30393"/>
    <cellStyle name="Normal 65 2 3 2 4 2 3" xfId="30394"/>
    <cellStyle name="Normal 66 2 3 2 4 2 3" xfId="30395"/>
    <cellStyle name="Normal 67 2 3 2 4 2 3" xfId="30396"/>
    <cellStyle name="Normal 7 6 2 3 2 4 2 3" xfId="30397"/>
    <cellStyle name="Normal 71 2 3 2 4 2 3" xfId="30398"/>
    <cellStyle name="Normal 72 2 3 2 4 2 3" xfId="30399"/>
    <cellStyle name="Normal 73 2 3 2 4 2 3" xfId="30400"/>
    <cellStyle name="Normal 74 2 3 2 4 2 3" xfId="30401"/>
    <cellStyle name="Normal 76 2 3 2 4 2 3" xfId="30402"/>
    <cellStyle name="Normal 8 3 2 3 2 4 2 3" xfId="30403"/>
    <cellStyle name="Normal 81 2 3 2 4 2 3" xfId="30404"/>
    <cellStyle name="Normal 78 3 2 2 4 2 3" xfId="30405"/>
    <cellStyle name="Normal 5 3 3 2 2 4 2 3" xfId="30406"/>
    <cellStyle name="Normal 80 3 2 2 4 2 3" xfId="30407"/>
    <cellStyle name="Normal 79 3 2 2 4 2 3" xfId="30408"/>
    <cellStyle name="Normal 6 8 3 2 2 4 2 3" xfId="30409"/>
    <cellStyle name="Normal 5 2 3 2 2 4 2 3" xfId="30410"/>
    <cellStyle name="Normal 6 2 8 2 2 4 2 3" xfId="30411"/>
    <cellStyle name="Comma 2 2 3 3 2 2 4 2 3" xfId="30412"/>
    <cellStyle name="Comma 2 3 6 3 2 2 4 2 3" xfId="30413"/>
    <cellStyle name="Normal 18 2 3 2 2 4 2 3" xfId="30414"/>
    <cellStyle name="Normal 19 2 3 2 2 4 2 3" xfId="30415"/>
    <cellStyle name="Normal 2 2 3 3 2 2 4 2 3" xfId="30416"/>
    <cellStyle name="Normal 2 3 6 3 2 2 4 2 3" xfId="30417"/>
    <cellStyle name="Normal 2 3 2 3 2 2 4 2 3" xfId="30418"/>
    <cellStyle name="Normal 2 3 4 3 2 2 4 2 3" xfId="30419"/>
    <cellStyle name="Normal 2 3 5 3 2 2 4 2 3" xfId="30420"/>
    <cellStyle name="Normal 2 4 2 3 2 2 4 2 3" xfId="30421"/>
    <cellStyle name="Normal 2 5 3 2 2 4 2 3" xfId="30422"/>
    <cellStyle name="Normal 28 3 3 2 2 4 2 3" xfId="30423"/>
    <cellStyle name="Normal 3 2 2 3 2 2 4 2 3" xfId="30424"/>
    <cellStyle name="Normal 3 3 3 2 2 4 2 3" xfId="30425"/>
    <cellStyle name="Normal 30 3 3 2 2 4 2 3" xfId="30426"/>
    <cellStyle name="Normal 4 2 3 2 2 4 2 3" xfId="30427"/>
    <cellStyle name="Normal 40 2 3 2 2 4 2 3" xfId="30428"/>
    <cellStyle name="Normal 41 2 3 2 2 4 2 3" xfId="30429"/>
    <cellStyle name="Normal 42 2 3 2 2 4 2 3" xfId="30430"/>
    <cellStyle name="Normal 43 2 3 2 2 4 2 3" xfId="30431"/>
    <cellStyle name="Normal 44 2 3 2 2 4 2 3" xfId="30432"/>
    <cellStyle name="Normal 45 2 3 2 2 4 2 3" xfId="30433"/>
    <cellStyle name="Normal 46 2 3 2 2 4 2 3" xfId="30434"/>
    <cellStyle name="Normal 47 2 3 2 2 4 2 3" xfId="30435"/>
    <cellStyle name="Normal 51 3 2 2 4 2 3" xfId="30436"/>
    <cellStyle name="Normal 52 3 2 2 4 2 3" xfId="30437"/>
    <cellStyle name="Normal 53 3 2 2 4 2 3" xfId="30438"/>
    <cellStyle name="Normal 55 3 2 2 4 2 3" xfId="30439"/>
    <cellStyle name="Normal 56 3 2 2 4 2 3" xfId="30440"/>
    <cellStyle name="Normal 57 3 2 2 4 2 3" xfId="30441"/>
    <cellStyle name="Normal 6 2 3 3 2 2 4 2 3" xfId="30442"/>
    <cellStyle name="Normal 6 3 3 2 2 4 2 3" xfId="30443"/>
    <cellStyle name="Normal 60 3 2 2 4 2 3" xfId="30444"/>
    <cellStyle name="Normal 64 3 2 2 4 2 3" xfId="30445"/>
    <cellStyle name="Normal 65 3 2 2 4 2 3" xfId="30446"/>
    <cellStyle name="Normal 66 3 2 2 4 2 3" xfId="30447"/>
    <cellStyle name="Normal 67 3 2 2 4 2 3" xfId="30448"/>
    <cellStyle name="Normal 7 6 3 2 2 4 2 3" xfId="30449"/>
    <cellStyle name="Normal 71 3 2 2 4 2 3" xfId="30450"/>
    <cellStyle name="Normal 72 3 2 2 4 2 3" xfId="30451"/>
    <cellStyle name="Normal 73 3 2 2 4 2 3" xfId="30452"/>
    <cellStyle name="Normal 74 3 2 2 4 2 3" xfId="30453"/>
    <cellStyle name="Normal 76 3 2 2 4 2 3" xfId="30454"/>
    <cellStyle name="Normal 8 3 3 2 2 4 2 3" xfId="30455"/>
    <cellStyle name="Normal 81 3 2 2 4 2 3" xfId="30456"/>
    <cellStyle name="Normal 78 2 2 2 2 4 2 3" xfId="30457"/>
    <cellStyle name="Normal 5 3 2 2 2 2 4 2 3" xfId="30458"/>
    <cellStyle name="Normal 80 2 2 2 2 4 2 3" xfId="30459"/>
    <cellStyle name="Normal 79 2 2 2 2 4 2 3" xfId="30460"/>
    <cellStyle name="Normal 6 8 2 2 2 2 4 2 3" xfId="30461"/>
    <cellStyle name="Normal 5 2 2 2 2 2 4 2 3" xfId="30462"/>
    <cellStyle name="Normal 6 2 7 2 2 2 4 2 3" xfId="30463"/>
    <cellStyle name="Comma 2 2 3 2 2 2 2 4 2 3" xfId="30464"/>
    <cellStyle name="Comma 2 3 6 2 2 2 2 4 2 3" xfId="30465"/>
    <cellStyle name="Normal 18 2 2 2 2 2 4 2 3" xfId="30466"/>
    <cellStyle name="Normal 19 2 2 2 2 2 4 2 3" xfId="30467"/>
    <cellStyle name="Normal 2 2 3 2 2 2 2 4 2 3" xfId="30468"/>
    <cellStyle name="Normal 2 3 6 2 2 2 2 4 2 3" xfId="30469"/>
    <cellStyle name="Normal 2 3 2 2 2 2 2 4 2 3" xfId="30470"/>
    <cellStyle name="Normal 2 3 4 2 2 2 2 4 2 3" xfId="30471"/>
    <cellStyle name="Normal 2 3 5 2 2 2 2 4 2 3" xfId="30472"/>
    <cellStyle name="Normal 2 4 2 2 2 2 2 4 2 3" xfId="30473"/>
    <cellStyle name="Normal 2 5 2 2 2 2 4 2 3" xfId="30474"/>
    <cellStyle name="Normal 28 3 2 2 2 2 4 2 3" xfId="30475"/>
    <cellStyle name="Normal 3 2 2 2 2 2 2 4 2 3" xfId="30476"/>
    <cellStyle name="Normal 3 3 2 2 2 2 4 2 3" xfId="30477"/>
    <cellStyle name="Normal 30 3 2 2 2 2 4 2 3" xfId="30478"/>
    <cellStyle name="Normal 4 2 2 2 2 2 4 2 3" xfId="30479"/>
    <cellStyle name="Normal 40 2 2 2 2 2 4 2 3" xfId="30480"/>
    <cellStyle name="Normal 41 2 2 2 2 2 4 2 3" xfId="30481"/>
    <cellStyle name="Normal 42 2 2 2 2 2 4 2 3" xfId="30482"/>
    <cellStyle name="Normal 43 2 2 2 2 2 4 2 3" xfId="30483"/>
    <cellStyle name="Normal 44 2 2 2 2 2 4 2 3" xfId="30484"/>
    <cellStyle name="Normal 45 2 2 2 2 2 4 2 3" xfId="30485"/>
    <cellStyle name="Normal 46 2 2 2 2 2 4 2 3" xfId="30486"/>
    <cellStyle name="Normal 47 2 2 2 2 2 4 2 3" xfId="30487"/>
    <cellStyle name="Normal 51 2 2 2 2 4 2 3" xfId="30488"/>
    <cellStyle name="Normal 52 2 2 2 2 4 2 3" xfId="30489"/>
    <cellStyle name="Normal 53 2 2 2 2 4 2 3" xfId="30490"/>
    <cellStyle name="Normal 55 2 2 2 2 4 2 3" xfId="30491"/>
    <cellStyle name="Normal 56 2 2 2 2 4 2 3" xfId="30492"/>
    <cellStyle name="Normal 57 2 2 2 2 4 2 3" xfId="30493"/>
    <cellStyle name="Normal 6 2 3 2 2 2 2 4 2 3" xfId="30494"/>
    <cellStyle name="Normal 6 3 2 2 2 2 4 2 3" xfId="30495"/>
    <cellStyle name="Normal 60 2 2 2 2 4 2 3" xfId="30496"/>
    <cellStyle name="Normal 64 2 2 2 2 4 2 3" xfId="30497"/>
    <cellStyle name="Normal 65 2 2 2 2 4 2 3" xfId="30498"/>
    <cellStyle name="Normal 66 2 2 2 2 4 2 3" xfId="30499"/>
    <cellStyle name="Normal 67 2 2 2 2 4 2 3" xfId="30500"/>
    <cellStyle name="Normal 7 6 2 2 2 2 4 2 3" xfId="30501"/>
    <cellStyle name="Normal 71 2 2 2 2 4 2 3" xfId="30502"/>
    <cellStyle name="Normal 72 2 2 2 2 4 2 3" xfId="30503"/>
    <cellStyle name="Normal 73 2 2 2 2 4 2 3" xfId="30504"/>
    <cellStyle name="Normal 74 2 2 2 2 4 2 3" xfId="30505"/>
    <cellStyle name="Normal 76 2 2 2 2 4 2 3" xfId="30506"/>
    <cellStyle name="Normal 8 3 2 2 2 2 4 2 3" xfId="30507"/>
    <cellStyle name="Normal 81 2 2 2 2 4 2 3" xfId="30508"/>
    <cellStyle name="Normal 95 3 2 3" xfId="30509"/>
    <cellStyle name="Normal 78 6 3 2 3" xfId="30510"/>
    <cellStyle name="Normal 96 3 2 3" xfId="30511"/>
    <cellStyle name="Normal 5 3 6 3 2 3" xfId="30512"/>
    <cellStyle name="Normal 80 6 3 2 3" xfId="30513"/>
    <cellStyle name="Normal 79 6 3 2 3" xfId="30514"/>
    <cellStyle name="Normal 6 8 6 3 2 3" xfId="30515"/>
    <cellStyle name="Normal 5 2 6 3 2 3" xfId="30516"/>
    <cellStyle name="Normal 6 2 11 3 2 3" xfId="30517"/>
    <cellStyle name="Comma 2 2 3 6 3 2 3" xfId="30518"/>
    <cellStyle name="Comma 2 3 6 6 3 2 3" xfId="30519"/>
    <cellStyle name="Normal 18 2 6 3 2 3" xfId="30520"/>
    <cellStyle name="Normal 19 2 6 3 2 3" xfId="30521"/>
    <cellStyle name="Normal 2 2 3 6 3 2 3" xfId="30522"/>
    <cellStyle name="Normal 2 3 6 6 3 2 3" xfId="30523"/>
    <cellStyle name="Normal 2 3 2 6 3 2 3" xfId="30524"/>
    <cellStyle name="Normal 2 3 4 6 3 2 3" xfId="30525"/>
    <cellStyle name="Normal 2 3 5 6 3 2 3" xfId="30526"/>
    <cellStyle name="Normal 2 4 2 6 3 2 3" xfId="30527"/>
    <cellStyle name="Normal 2 5 6 3 2 3" xfId="30528"/>
    <cellStyle name="Normal 28 3 6 3 2 3" xfId="30529"/>
    <cellStyle name="Normal 3 2 2 6 3 2 3" xfId="30530"/>
    <cellStyle name="Normal 3 3 6 3 2 3" xfId="30531"/>
    <cellStyle name="Normal 30 3 6 3 2 3" xfId="30532"/>
    <cellStyle name="Normal 4 2 6 3 2 3" xfId="30533"/>
    <cellStyle name="Normal 40 2 6 3 2 3" xfId="30534"/>
    <cellStyle name="Normal 41 2 6 3 2 3" xfId="30535"/>
    <cellStyle name="Normal 42 2 6 3 2 3" xfId="30536"/>
    <cellStyle name="Normal 43 2 6 3 2 3" xfId="30537"/>
    <cellStyle name="Normal 44 2 6 3 2 3" xfId="30538"/>
    <cellStyle name="Normal 45 2 6 3 2 3" xfId="30539"/>
    <cellStyle name="Normal 46 2 6 3 2 3" xfId="30540"/>
    <cellStyle name="Normal 47 2 6 3 2 3" xfId="30541"/>
    <cellStyle name="Normal 51 6 3 2 3" xfId="30542"/>
    <cellStyle name="Normal 52 6 3 2 3" xfId="30543"/>
    <cellStyle name="Normal 53 6 3 2 3" xfId="30544"/>
    <cellStyle name="Normal 55 6 3 2 3" xfId="30545"/>
    <cellStyle name="Normal 56 6 3 2 3" xfId="30546"/>
    <cellStyle name="Normal 57 6 3 2 3" xfId="30547"/>
    <cellStyle name="Normal 6 2 3 6 3 2 3" xfId="30548"/>
    <cellStyle name="Normal 6 3 6 3 2 3" xfId="30549"/>
    <cellStyle name="Normal 60 6 3 2 3" xfId="30550"/>
    <cellStyle name="Normal 64 6 3 2 3" xfId="30551"/>
    <cellStyle name="Normal 65 6 3 2 3" xfId="30552"/>
    <cellStyle name="Normal 66 6 3 2 3" xfId="30553"/>
    <cellStyle name="Normal 67 6 3 2 3" xfId="30554"/>
    <cellStyle name="Normal 7 6 6 3 2 3" xfId="30555"/>
    <cellStyle name="Normal 71 6 3 2 3" xfId="30556"/>
    <cellStyle name="Normal 72 6 3 2 3" xfId="30557"/>
    <cellStyle name="Normal 73 6 3 2 3" xfId="30558"/>
    <cellStyle name="Normal 74 6 3 2 3" xfId="30559"/>
    <cellStyle name="Normal 76 6 3 2 3" xfId="30560"/>
    <cellStyle name="Normal 8 3 6 3 2 3" xfId="30561"/>
    <cellStyle name="Normal 81 6 3 2 3" xfId="30562"/>
    <cellStyle name="Normal 78 2 5 3 2 3" xfId="30563"/>
    <cellStyle name="Normal 5 3 2 5 3 2 3" xfId="30564"/>
    <cellStyle name="Normal 80 2 5 3 2 3" xfId="30565"/>
    <cellStyle name="Normal 79 2 5 3 2 3" xfId="30566"/>
    <cellStyle name="Normal 6 8 2 5 3 2 3" xfId="30567"/>
    <cellStyle name="Normal 5 2 2 5 3 2 3" xfId="30568"/>
    <cellStyle name="Normal 6 2 7 5 3 2 3" xfId="30569"/>
    <cellStyle name="Comma 2 2 3 2 5 3 2 3" xfId="30570"/>
    <cellStyle name="Comma 2 3 6 2 5 3 2 3" xfId="30571"/>
    <cellStyle name="Normal 18 2 2 5 3 2 3" xfId="30572"/>
    <cellStyle name="Normal 19 2 2 5 3 2 3" xfId="30573"/>
    <cellStyle name="Normal 2 2 3 2 5 3 2 3" xfId="30574"/>
    <cellStyle name="Normal 2 3 6 2 5 3 2 3" xfId="30575"/>
    <cellStyle name="Normal 2 3 2 2 5 3 2 3" xfId="30576"/>
    <cellStyle name="Normal 2 3 4 2 5 3 2 3" xfId="30577"/>
    <cellStyle name="Normal 2 3 5 2 5 3 2 3" xfId="30578"/>
    <cellStyle name="Normal 2 4 2 2 5 3 2 3" xfId="30579"/>
    <cellStyle name="Normal 2 5 2 5 3 2 3" xfId="30580"/>
    <cellStyle name="Normal 28 3 2 5 3 2 3" xfId="30581"/>
    <cellStyle name="Normal 3 2 2 2 5 3 2 3" xfId="30582"/>
    <cellStyle name="Normal 3 3 2 5 3 2 3" xfId="30583"/>
    <cellStyle name="Normal 30 3 2 5 3 2 3" xfId="30584"/>
    <cellStyle name="Normal 4 2 2 5 3 2 3" xfId="30585"/>
    <cellStyle name="Normal 40 2 2 5 3 2 3" xfId="30586"/>
    <cellStyle name="Normal 41 2 2 5 3 2 3" xfId="30587"/>
    <cellStyle name="Normal 42 2 2 5 3 2 3" xfId="30588"/>
    <cellStyle name="Normal 43 2 2 5 3 2 3" xfId="30589"/>
    <cellStyle name="Normal 44 2 2 5 3 2 3" xfId="30590"/>
    <cellStyle name="Normal 45 2 2 5 3 2 3" xfId="30591"/>
    <cellStyle name="Normal 46 2 2 5 3 2 3" xfId="30592"/>
    <cellStyle name="Normal 47 2 2 5 3 2 3" xfId="30593"/>
    <cellStyle name="Normal 51 2 5 3 2 3" xfId="30594"/>
    <cellStyle name="Normal 52 2 5 3 2 3" xfId="30595"/>
    <cellStyle name="Normal 53 2 5 3 2 3" xfId="30596"/>
    <cellStyle name="Normal 55 2 5 3 2 3" xfId="30597"/>
    <cellStyle name="Normal 56 2 5 3 2 3" xfId="30598"/>
    <cellStyle name="Normal 57 2 5 3 2 3" xfId="30599"/>
    <cellStyle name="Normal 6 2 3 2 5 3 2 3" xfId="30600"/>
    <cellStyle name="Normal 6 3 2 5 3 2 3" xfId="30601"/>
    <cellStyle name="Normal 60 2 5 3 2 3" xfId="30602"/>
    <cellStyle name="Normal 64 2 5 3 2 3" xfId="30603"/>
    <cellStyle name="Normal 65 2 5 3 2 3" xfId="30604"/>
    <cellStyle name="Normal 66 2 5 3 2 3" xfId="30605"/>
    <cellStyle name="Normal 67 2 5 3 2 3" xfId="30606"/>
    <cellStyle name="Normal 7 6 2 5 3 2 3" xfId="30607"/>
    <cellStyle name="Normal 71 2 5 3 2 3" xfId="30608"/>
    <cellStyle name="Normal 72 2 5 3 2 3" xfId="30609"/>
    <cellStyle name="Normal 73 2 5 3 2 3" xfId="30610"/>
    <cellStyle name="Normal 74 2 5 3 2 3" xfId="30611"/>
    <cellStyle name="Normal 76 2 5 3 2 3" xfId="30612"/>
    <cellStyle name="Normal 8 3 2 5 3 2 3" xfId="30613"/>
    <cellStyle name="Normal 81 2 5 3 2 3" xfId="30614"/>
    <cellStyle name="Normal 78 3 4 3 2 3" xfId="30615"/>
    <cellStyle name="Normal 5 3 3 4 3 2 3" xfId="30616"/>
    <cellStyle name="Normal 80 3 4 3 2 3" xfId="30617"/>
    <cellStyle name="Normal 79 3 4 3 2 3" xfId="30618"/>
    <cellStyle name="Normal 6 8 3 4 3 2 3" xfId="30619"/>
    <cellStyle name="Normal 5 2 3 4 3 2 3" xfId="30620"/>
    <cellStyle name="Normal 6 2 8 4 3 2 3" xfId="30621"/>
    <cellStyle name="Comma 2 2 3 3 4 3 2 3" xfId="30622"/>
    <cellStyle name="Comma 2 3 6 3 4 3 2 3" xfId="30623"/>
    <cellStyle name="Normal 18 2 3 4 3 2 3" xfId="30624"/>
    <cellStyle name="Normal 19 2 3 4 3 2 3" xfId="30625"/>
    <cellStyle name="Normal 2 2 3 3 4 3 2 3" xfId="30626"/>
    <cellStyle name="Normal 2 3 6 3 4 3 2 3" xfId="30627"/>
    <cellStyle name="Normal 2 3 2 3 4 3 2 3" xfId="30628"/>
    <cellStyle name="Normal 2 3 4 3 4 3 2 3" xfId="30629"/>
    <cellStyle name="Normal 2 3 5 3 4 3 2 3" xfId="30630"/>
    <cellStyle name="Normal 2 4 2 3 4 3 2 3" xfId="30631"/>
    <cellStyle name="Normal 2 5 3 4 3 2 3" xfId="30632"/>
    <cellStyle name="Normal 28 3 3 4 3 2 3" xfId="30633"/>
    <cellStyle name="Normal 3 2 2 3 4 3 2 3" xfId="30634"/>
    <cellStyle name="Normal 3 3 3 4 3 2 3" xfId="30635"/>
    <cellStyle name="Normal 30 3 3 4 3 2 3" xfId="30636"/>
    <cellStyle name="Normal 4 2 3 4 3 2 3" xfId="30637"/>
    <cellStyle name="Normal 40 2 3 4 3 2 3" xfId="30638"/>
    <cellStyle name="Normal 41 2 3 4 3 2 3" xfId="30639"/>
    <cellStyle name="Normal 42 2 3 4 3 2 3" xfId="30640"/>
    <cellStyle name="Normal 43 2 3 4 3 2 3" xfId="30641"/>
    <cellStyle name="Normal 44 2 3 4 3 2 3" xfId="30642"/>
    <cellStyle name="Normal 45 2 3 4 3 2 3" xfId="30643"/>
    <cellStyle name="Normal 46 2 3 4 3 2 3" xfId="30644"/>
    <cellStyle name="Normal 47 2 3 4 3 2 3" xfId="30645"/>
    <cellStyle name="Normal 51 3 4 3 2 3" xfId="30646"/>
    <cellStyle name="Normal 52 3 4 3 2 3" xfId="30647"/>
    <cellStyle name="Normal 53 3 4 3 2 3" xfId="30648"/>
    <cellStyle name="Normal 55 3 4 3 2 3" xfId="30649"/>
    <cellStyle name="Normal 56 3 4 3 2 3" xfId="30650"/>
    <cellStyle name="Normal 57 3 4 3 2 3" xfId="30651"/>
    <cellStyle name="Normal 6 2 3 3 4 3 2 3" xfId="30652"/>
    <cellStyle name="Normal 6 3 3 4 3 2 3" xfId="30653"/>
    <cellStyle name="Normal 60 3 4 3 2 3" xfId="30654"/>
    <cellStyle name="Normal 64 3 4 3 2 3" xfId="30655"/>
    <cellStyle name="Normal 65 3 4 3 2 3" xfId="30656"/>
    <cellStyle name="Normal 66 3 4 3 2 3" xfId="30657"/>
    <cellStyle name="Normal 67 3 4 3 2 3" xfId="30658"/>
    <cellStyle name="Normal 7 6 3 4 3 2 3" xfId="30659"/>
    <cellStyle name="Normal 71 3 4 3 2 3" xfId="30660"/>
    <cellStyle name="Normal 72 3 4 3 2 3" xfId="30661"/>
    <cellStyle name="Normal 73 3 4 3 2 3" xfId="30662"/>
    <cellStyle name="Normal 74 3 4 3 2 3" xfId="30663"/>
    <cellStyle name="Normal 76 3 4 3 2 3" xfId="30664"/>
    <cellStyle name="Normal 8 3 3 4 3 2 3" xfId="30665"/>
    <cellStyle name="Normal 81 3 4 3 2 3" xfId="30666"/>
    <cellStyle name="Normal 78 2 2 4 3 2 3" xfId="30667"/>
    <cellStyle name="Normal 5 3 2 2 4 3 2 3" xfId="30668"/>
    <cellStyle name="Normal 80 2 2 4 3 2 3" xfId="30669"/>
    <cellStyle name="Normal 79 2 2 4 3 2 3" xfId="30670"/>
    <cellStyle name="Normal 6 8 2 2 4 3 2 3" xfId="30671"/>
    <cellStyle name="Normal 5 2 2 2 4 3 2 3" xfId="30672"/>
    <cellStyle name="Normal 6 2 7 2 4 3 2 3" xfId="30673"/>
    <cellStyle name="Comma 2 2 3 2 2 4 3 2 3" xfId="30674"/>
    <cellStyle name="Comma 2 3 6 2 2 4 3 2 3" xfId="30675"/>
    <cellStyle name="Normal 18 2 2 2 4 3 2 3" xfId="30676"/>
    <cellStyle name="Normal 19 2 2 2 4 3 2 3" xfId="30677"/>
    <cellStyle name="Normal 2 2 3 2 2 4 3 2 3" xfId="30678"/>
    <cellStyle name="Normal 2 3 6 2 2 4 3 2 3" xfId="30679"/>
    <cellStyle name="Normal 2 3 2 2 2 4 3 2 3" xfId="30680"/>
    <cellStyle name="Normal 2 3 4 2 2 4 3 2 3" xfId="30681"/>
    <cellStyle name="Normal 2 3 5 2 2 4 3 2 3" xfId="30682"/>
    <cellStyle name="Normal 2 4 2 2 2 4 3 2 3" xfId="30683"/>
    <cellStyle name="Normal 2 5 2 2 4 3 2 3" xfId="30684"/>
    <cellStyle name="Normal 28 3 2 2 4 3 2 3" xfId="30685"/>
    <cellStyle name="Normal 3 2 2 2 2 4 3 2 3" xfId="30686"/>
    <cellStyle name="Normal 3 3 2 2 4 3 2 3" xfId="30687"/>
    <cellStyle name="Normal 30 3 2 2 4 3 2 3" xfId="30688"/>
    <cellStyle name="Normal 4 2 2 2 4 3 2 3" xfId="30689"/>
    <cellStyle name="Normal 40 2 2 2 4 3 2 3" xfId="30690"/>
    <cellStyle name="Normal 41 2 2 2 4 3 2 3" xfId="30691"/>
    <cellStyle name="Normal 42 2 2 2 4 3 2 3" xfId="30692"/>
    <cellStyle name="Normal 43 2 2 2 4 3 2 3" xfId="30693"/>
    <cellStyle name="Normal 44 2 2 2 4 3 2 3" xfId="30694"/>
    <cellStyle name="Normal 45 2 2 2 4 3 2 3" xfId="30695"/>
    <cellStyle name="Normal 46 2 2 2 4 3 2 3" xfId="30696"/>
    <cellStyle name="Normal 47 2 2 2 4 3 2 3" xfId="30697"/>
    <cellStyle name="Normal 51 2 2 4 3 2 3" xfId="30698"/>
    <cellStyle name="Normal 52 2 2 4 3 2 3" xfId="30699"/>
    <cellStyle name="Normal 53 2 2 4 3 2 3" xfId="30700"/>
    <cellStyle name="Normal 55 2 2 4 3 2 3" xfId="30701"/>
    <cellStyle name="Normal 56 2 2 4 3 2 3" xfId="30702"/>
    <cellStyle name="Normal 57 2 2 4 3 2 3" xfId="30703"/>
    <cellStyle name="Normal 6 2 3 2 2 4 3 2 3" xfId="30704"/>
    <cellStyle name="Normal 6 3 2 2 4 3 2 3" xfId="30705"/>
    <cellStyle name="Normal 60 2 2 4 3 2 3" xfId="30706"/>
    <cellStyle name="Normal 64 2 2 4 3 2 3" xfId="30707"/>
    <cellStyle name="Normal 65 2 2 4 3 2 3" xfId="30708"/>
    <cellStyle name="Normal 66 2 2 4 3 2 3" xfId="30709"/>
    <cellStyle name="Normal 67 2 2 4 3 2 3" xfId="30710"/>
    <cellStyle name="Normal 7 6 2 2 4 3 2 3" xfId="30711"/>
    <cellStyle name="Normal 71 2 2 4 3 2 3" xfId="30712"/>
    <cellStyle name="Normal 72 2 2 4 3 2 3" xfId="30713"/>
    <cellStyle name="Normal 73 2 2 4 3 2 3" xfId="30714"/>
    <cellStyle name="Normal 74 2 2 4 3 2 3" xfId="30715"/>
    <cellStyle name="Normal 76 2 2 4 3 2 3" xfId="30716"/>
    <cellStyle name="Normal 8 3 2 2 4 3 2 3" xfId="30717"/>
    <cellStyle name="Normal 81 2 2 4 3 2 3" xfId="30718"/>
    <cellStyle name="Normal 78 4 3 3 2 3" xfId="30719"/>
    <cellStyle name="Normal 5 3 4 3 3 2 3" xfId="30720"/>
    <cellStyle name="Normal 80 4 3 3 2 3" xfId="30721"/>
    <cellStyle name="Normal 79 4 3 3 2 3" xfId="30722"/>
    <cellStyle name="Normal 6 8 4 3 3 2 3" xfId="30723"/>
    <cellStyle name="Normal 5 2 4 3 3 2 3" xfId="30724"/>
    <cellStyle name="Normal 6 2 9 3 3 2 3" xfId="30725"/>
    <cellStyle name="Comma 2 2 3 4 3 3 2 3" xfId="30726"/>
    <cellStyle name="Comma 2 3 6 4 3 3 2 3" xfId="30727"/>
    <cellStyle name="Normal 18 2 4 3 3 2 3" xfId="30728"/>
    <cellStyle name="Normal 19 2 4 3 3 2 3" xfId="30729"/>
    <cellStyle name="Normal 2 2 3 4 3 3 2 3" xfId="30730"/>
    <cellStyle name="Normal 2 3 6 4 3 3 2 3" xfId="30731"/>
    <cellStyle name="Normal 2 3 2 4 3 3 2 3" xfId="30732"/>
    <cellStyle name="Normal 2 3 4 4 3 3 2 3" xfId="30733"/>
    <cellStyle name="Normal 2 3 5 4 3 3 2 3" xfId="30734"/>
    <cellStyle name="Normal 2 4 2 4 3 3 2 3" xfId="30735"/>
    <cellStyle name="Normal 2 5 4 3 3 2 3" xfId="30736"/>
    <cellStyle name="Normal 28 3 4 3 3 2 3" xfId="30737"/>
    <cellStyle name="Normal 3 2 2 4 3 3 2 3" xfId="30738"/>
    <cellStyle name="Normal 3 3 4 3 3 2 3" xfId="30739"/>
    <cellStyle name="Normal 30 3 4 3 3 2 3" xfId="30740"/>
    <cellStyle name="Normal 4 2 4 3 3 2 3" xfId="30741"/>
    <cellStyle name="Normal 40 2 4 3 3 2 3" xfId="30742"/>
    <cellStyle name="Normal 41 2 4 3 3 2 3" xfId="30743"/>
    <cellStyle name="Normal 42 2 4 3 3 2 3" xfId="30744"/>
    <cellStyle name="Normal 43 2 4 3 3 2 3" xfId="30745"/>
    <cellStyle name="Normal 44 2 4 3 3 2 3" xfId="30746"/>
    <cellStyle name="Normal 45 2 4 3 3 2 3" xfId="30747"/>
    <cellStyle name="Normal 46 2 4 3 3 2 3" xfId="30748"/>
    <cellStyle name="Normal 47 2 4 3 3 2 3" xfId="30749"/>
    <cellStyle name="Normal 51 4 3 3 2 3" xfId="30750"/>
    <cellStyle name="Normal 52 4 3 3 2 3" xfId="30751"/>
    <cellStyle name="Normal 53 4 3 3 2 3" xfId="30752"/>
    <cellStyle name="Normal 55 4 3 3 2 3" xfId="30753"/>
    <cellStyle name="Normal 56 4 3 3 2 3" xfId="30754"/>
    <cellStyle name="Normal 57 4 3 3 2 3" xfId="30755"/>
    <cellStyle name="Normal 6 2 3 4 3 3 2 3" xfId="30756"/>
    <cellStyle name="Normal 6 3 4 3 3 2 3" xfId="30757"/>
    <cellStyle name="Normal 60 4 3 3 2 3" xfId="30758"/>
    <cellStyle name="Normal 64 4 3 3 2 3" xfId="30759"/>
    <cellStyle name="Normal 65 4 3 3 2 3" xfId="30760"/>
    <cellStyle name="Normal 66 4 3 3 2 3" xfId="30761"/>
    <cellStyle name="Normal 67 4 3 3 2 3" xfId="30762"/>
    <cellStyle name="Normal 7 6 4 3 3 2 3" xfId="30763"/>
    <cellStyle name="Normal 71 4 3 3 2 3" xfId="30764"/>
    <cellStyle name="Normal 72 4 3 3 2 3" xfId="30765"/>
    <cellStyle name="Normal 73 4 3 3 2 3" xfId="30766"/>
    <cellStyle name="Normal 74 4 3 3 2 3" xfId="30767"/>
    <cellStyle name="Normal 76 4 3 3 2 3" xfId="30768"/>
    <cellStyle name="Normal 8 3 4 3 3 2 3" xfId="30769"/>
    <cellStyle name="Normal 81 4 3 3 2 3" xfId="30770"/>
    <cellStyle name="Normal 78 2 3 3 3 2 3" xfId="30771"/>
    <cellStyle name="Normal 5 3 2 3 3 3 2 3" xfId="30772"/>
    <cellStyle name="Normal 80 2 3 3 3 2 3" xfId="30773"/>
    <cellStyle name="Normal 79 2 3 3 3 2 3" xfId="30774"/>
    <cellStyle name="Normal 6 8 2 3 3 3 2 3" xfId="30775"/>
    <cellStyle name="Normal 5 2 2 3 3 3 2 3" xfId="30776"/>
    <cellStyle name="Normal 6 2 7 3 3 3 2 3" xfId="30777"/>
    <cellStyle name="Comma 2 2 3 2 3 3 3 2 3" xfId="30778"/>
    <cellStyle name="Comma 2 3 6 2 3 3 3 2 3" xfId="30779"/>
    <cellStyle name="Normal 18 2 2 3 3 3 2 3" xfId="30780"/>
    <cellStyle name="Normal 19 2 2 3 3 3 2 3" xfId="30781"/>
    <cellStyle name="Normal 2 2 3 2 3 3 3 2 3" xfId="30782"/>
    <cellStyle name="Normal 2 3 6 2 3 3 3 2 3" xfId="30783"/>
    <cellStyle name="Normal 2 3 2 2 3 3 3 2 3" xfId="30784"/>
    <cellStyle name="Normal 2 3 4 2 3 3 3 2 3" xfId="30785"/>
    <cellStyle name="Normal 2 3 5 2 3 3 3 2 3" xfId="30786"/>
    <cellStyle name="Normal 2 4 2 2 3 3 3 2 3" xfId="30787"/>
    <cellStyle name="Normal 2 5 2 3 3 3 2 3" xfId="30788"/>
    <cellStyle name="Normal 28 3 2 3 3 3 2 3" xfId="30789"/>
    <cellStyle name="Normal 3 2 2 2 3 3 3 2 3" xfId="30790"/>
    <cellStyle name="Normal 3 3 2 3 3 3 2 3" xfId="30791"/>
    <cellStyle name="Normal 30 3 2 3 3 3 2 3" xfId="30792"/>
    <cellStyle name="Normal 4 2 2 3 3 3 2 3" xfId="30793"/>
    <cellStyle name="Normal 40 2 2 3 3 3 2 3" xfId="30794"/>
    <cellStyle name="Normal 41 2 2 3 3 3 2 3" xfId="30795"/>
    <cellStyle name="Normal 42 2 2 3 3 3 2 3" xfId="30796"/>
    <cellStyle name="Normal 43 2 2 3 3 3 2 3" xfId="30797"/>
    <cellStyle name="Normal 44 2 2 3 3 3 2 3" xfId="30798"/>
    <cellStyle name="Normal 45 2 2 3 3 3 2 3" xfId="30799"/>
    <cellStyle name="Normal 46 2 2 3 3 3 2 3" xfId="30800"/>
    <cellStyle name="Normal 47 2 2 3 3 3 2 3" xfId="30801"/>
    <cellStyle name="Normal 51 2 3 3 3 2 3" xfId="30802"/>
    <cellStyle name="Normal 52 2 3 3 3 2 3" xfId="30803"/>
    <cellStyle name="Normal 53 2 3 3 3 2 3" xfId="30804"/>
    <cellStyle name="Normal 55 2 3 3 3 2 3" xfId="30805"/>
    <cellStyle name="Normal 56 2 3 3 3 2 3" xfId="30806"/>
    <cellStyle name="Normal 57 2 3 3 3 2 3" xfId="30807"/>
    <cellStyle name="Normal 6 2 3 2 3 3 3 2 3" xfId="30808"/>
    <cellStyle name="Normal 6 3 2 3 3 3 2 3" xfId="30809"/>
    <cellStyle name="Normal 60 2 3 3 3 2 3" xfId="30810"/>
    <cellStyle name="Normal 64 2 3 3 3 2 3" xfId="30811"/>
    <cellStyle name="Normal 65 2 3 3 3 2 3" xfId="30812"/>
    <cellStyle name="Normal 66 2 3 3 3 2 3" xfId="30813"/>
    <cellStyle name="Normal 67 2 3 3 3 2 3" xfId="30814"/>
    <cellStyle name="Normal 7 6 2 3 3 3 2 3" xfId="30815"/>
    <cellStyle name="Normal 71 2 3 3 3 2 3" xfId="30816"/>
    <cellStyle name="Normal 72 2 3 3 3 2 3" xfId="30817"/>
    <cellStyle name="Normal 73 2 3 3 3 2 3" xfId="30818"/>
    <cellStyle name="Normal 74 2 3 3 3 2 3" xfId="30819"/>
    <cellStyle name="Normal 76 2 3 3 3 2 3" xfId="30820"/>
    <cellStyle name="Normal 8 3 2 3 3 3 2 3" xfId="30821"/>
    <cellStyle name="Normal 81 2 3 3 3 2 3" xfId="30822"/>
    <cellStyle name="Normal 78 3 2 3 3 2 3" xfId="30823"/>
    <cellStyle name="Normal 5 3 3 2 3 3 2 3" xfId="30824"/>
    <cellStyle name="Normal 80 3 2 3 3 2 3" xfId="30825"/>
    <cellStyle name="Normal 79 3 2 3 3 2 3" xfId="30826"/>
    <cellStyle name="Normal 6 8 3 2 3 3 2 3" xfId="30827"/>
    <cellStyle name="Normal 5 2 3 2 3 3 2 3" xfId="30828"/>
    <cellStyle name="Normal 6 2 8 2 3 3 2 3" xfId="30829"/>
    <cellStyle name="Comma 2 2 3 3 2 3 3 2 3" xfId="30830"/>
    <cellStyle name="Comma 2 3 6 3 2 3 3 2 3" xfId="30831"/>
    <cellStyle name="Normal 18 2 3 2 3 3 2 3" xfId="30832"/>
    <cellStyle name="Normal 19 2 3 2 3 3 2 3" xfId="30833"/>
    <cellStyle name="Normal 2 2 3 3 2 3 3 2 3" xfId="30834"/>
    <cellStyle name="Normal 2 3 6 3 2 3 3 2 3" xfId="30835"/>
    <cellStyle name="Normal 2 3 2 3 2 3 3 2 3" xfId="30836"/>
    <cellStyle name="Normal 2 3 4 3 2 3 3 2 3" xfId="30837"/>
    <cellStyle name="Normal 2 3 5 3 2 3 3 2 3" xfId="30838"/>
    <cellStyle name="Normal 2 4 2 3 2 3 3 2 3" xfId="30839"/>
    <cellStyle name="Normal 2 5 3 2 3 3 2 3" xfId="30840"/>
    <cellStyle name="Normal 28 3 3 2 3 3 2 3" xfId="30841"/>
    <cellStyle name="Normal 3 2 2 3 2 3 3 2 3" xfId="30842"/>
    <cellStyle name="Normal 3 3 3 2 3 3 2 3" xfId="30843"/>
    <cellStyle name="Normal 30 3 3 2 3 3 2 3" xfId="30844"/>
    <cellStyle name="Normal 4 2 3 2 3 3 2 3" xfId="30845"/>
    <cellStyle name="Normal 40 2 3 2 3 3 2 3" xfId="30846"/>
    <cellStyle name="Normal 41 2 3 2 3 3 2 3" xfId="30847"/>
    <cellStyle name="Normal 42 2 3 2 3 3 2 3" xfId="30848"/>
    <cellStyle name="Normal 43 2 3 2 3 3 2 3" xfId="30849"/>
    <cellStyle name="Normal 44 2 3 2 3 3 2 3" xfId="30850"/>
    <cellStyle name="Normal 45 2 3 2 3 3 2 3" xfId="30851"/>
    <cellStyle name="Normal 46 2 3 2 3 3 2 3" xfId="30852"/>
    <cellStyle name="Normal 47 2 3 2 3 3 2 3" xfId="30853"/>
    <cellStyle name="Normal 51 3 2 3 3 2 3" xfId="30854"/>
    <cellStyle name="Normal 52 3 2 3 3 2 3" xfId="30855"/>
    <cellStyle name="Normal 53 3 2 3 3 2 3" xfId="30856"/>
    <cellStyle name="Normal 55 3 2 3 3 2 3" xfId="30857"/>
    <cellStyle name="Normal 56 3 2 3 3 2 3" xfId="30858"/>
    <cellStyle name="Normal 57 3 2 3 3 2 3" xfId="30859"/>
    <cellStyle name="Normal 6 2 3 3 2 3 3 2 3" xfId="30860"/>
    <cellStyle name="Normal 6 3 3 2 3 3 2 3" xfId="30861"/>
    <cellStyle name="Normal 60 3 2 3 3 2 3" xfId="30862"/>
    <cellStyle name="Normal 64 3 2 3 3 2 3" xfId="30863"/>
    <cellStyle name="Normal 65 3 2 3 3 2 3" xfId="30864"/>
    <cellStyle name="Normal 66 3 2 3 3 2 3" xfId="30865"/>
    <cellStyle name="Normal 67 3 2 3 3 2 3" xfId="30866"/>
    <cellStyle name="Normal 7 6 3 2 3 3 2 3" xfId="30867"/>
    <cellStyle name="Normal 71 3 2 3 3 2 3" xfId="30868"/>
    <cellStyle name="Normal 72 3 2 3 3 2 3" xfId="30869"/>
    <cellStyle name="Normal 73 3 2 3 3 2 3" xfId="30870"/>
    <cellStyle name="Normal 74 3 2 3 3 2 3" xfId="30871"/>
    <cellStyle name="Normal 76 3 2 3 3 2 3" xfId="30872"/>
    <cellStyle name="Normal 8 3 3 2 3 3 2 3" xfId="30873"/>
    <cellStyle name="Normal 81 3 2 3 3 2 3" xfId="30874"/>
    <cellStyle name="Normal 78 2 2 2 3 3 2 3" xfId="30875"/>
    <cellStyle name="Normal 5 3 2 2 2 3 3 2 3" xfId="30876"/>
    <cellStyle name="Normal 80 2 2 2 3 3 2 3" xfId="30877"/>
    <cellStyle name="Normal 79 2 2 2 3 3 2 3" xfId="30878"/>
    <cellStyle name="Normal 6 8 2 2 2 3 3 2 3" xfId="30879"/>
    <cellStyle name="Normal 5 2 2 2 2 3 3 2 3" xfId="30880"/>
    <cellStyle name="Normal 6 2 7 2 2 3 3 2 3" xfId="30881"/>
    <cellStyle name="Comma 2 2 3 2 2 2 3 3 2 3" xfId="30882"/>
    <cellStyle name="Comma 2 3 6 2 2 2 3 3 2 3" xfId="30883"/>
    <cellStyle name="Normal 18 2 2 2 2 3 3 2 3" xfId="30884"/>
    <cellStyle name="Normal 19 2 2 2 2 3 3 2 3" xfId="30885"/>
    <cellStyle name="Normal 2 2 3 2 2 2 3 3 2 3" xfId="30886"/>
    <cellStyle name="Normal 2 3 6 2 2 2 3 3 2 3" xfId="30887"/>
    <cellStyle name="Normal 2 3 2 2 2 2 3 3 2 3" xfId="30888"/>
    <cellStyle name="Normal 2 3 4 2 2 2 3 3 2 3" xfId="30889"/>
    <cellStyle name="Normal 2 3 5 2 2 2 3 3 2 3" xfId="30890"/>
    <cellStyle name="Normal 2 4 2 2 2 2 3 3 2 3" xfId="30891"/>
    <cellStyle name="Normal 2 5 2 2 2 3 3 2 3" xfId="30892"/>
    <cellStyle name="Normal 28 3 2 2 2 3 3 2 3" xfId="30893"/>
    <cellStyle name="Normal 3 2 2 2 2 2 3 3 2 3" xfId="30894"/>
    <cellStyle name="Normal 3 3 2 2 2 3 3 2 3" xfId="30895"/>
    <cellStyle name="Normal 30 3 2 2 2 3 3 2 3" xfId="30896"/>
    <cellStyle name="Normal 4 2 2 2 2 3 3 2 3" xfId="30897"/>
    <cellStyle name="Normal 40 2 2 2 2 3 3 2 3" xfId="30898"/>
    <cellStyle name="Normal 41 2 2 2 2 3 3 2 3" xfId="30899"/>
    <cellStyle name="Normal 42 2 2 2 2 3 3 2 3" xfId="30900"/>
    <cellStyle name="Normal 43 2 2 2 2 3 3 2 3" xfId="30901"/>
    <cellStyle name="Normal 44 2 2 2 2 3 3 2 3" xfId="30902"/>
    <cellStyle name="Normal 45 2 2 2 2 3 3 2 3" xfId="30903"/>
    <cellStyle name="Normal 46 2 2 2 2 3 3 2 3" xfId="30904"/>
    <cellStyle name="Normal 47 2 2 2 2 3 3 2 3" xfId="30905"/>
    <cellStyle name="Normal 51 2 2 2 3 3 2 3" xfId="30906"/>
    <cellStyle name="Normal 52 2 2 2 3 3 2 3" xfId="30907"/>
    <cellStyle name="Normal 53 2 2 2 3 3 2 3" xfId="30908"/>
    <cellStyle name="Normal 55 2 2 2 3 3 2 3" xfId="30909"/>
    <cellStyle name="Normal 56 2 2 2 3 3 2 3" xfId="30910"/>
    <cellStyle name="Normal 57 2 2 2 3 3 2 3" xfId="30911"/>
    <cellStyle name="Normal 6 2 3 2 2 2 3 3 2 3" xfId="30912"/>
    <cellStyle name="Normal 6 3 2 2 2 3 3 2 3" xfId="30913"/>
    <cellStyle name="Normal 60 2 2 2 3 3 2 3" xfId="30914"/>
    <cellStyle name="Normal 64 2 2 2 3 3 2 3" xfId="30915"/>
    <cellStyle name="Normal 65 2 2 2 3 3 2 3" xfId="30916"/>
    <cellStyle name="Normal 66 2 2 2 3 3 2 3" xfId="30917"/>
    <cellStyle name="Normal 67 2 2 2 3 3 2 3" xfId="30918"/>
    <cellStyle name="Normal 7 6 2 2 2 3 3 2 3" xfId="30919"/>
    <cellStyle name="Normal 71 2 2 2 3 3 2 3" xfId="30920"/>
    <cellStyle name="Normal 72 2 2 2 3 3 2 3" xfId="30921"/>
    <cellStyle name="Normal 73 2 2 2 3 3 2 3" xfId="30922"/>
    <cellStyle name="Normal 74 2 2 2 3 3 2 3" xfId="30923"/>
    <cellStyle name="Normal 76 2 2 2 3 3 2 3" xfId="30924"/>
    <cellStyle name="Normal 8 3 2 2 2 3 3 2 3" xfId="30925"/>
    <cellStyle name="Normal 81 2 2 2 3 3 2 3" xfId="30926"/>
    <cellStyle name="Normal 90 2 3 2 3" xfId="30927"/>
    <cellStyle name="Normal 78 5 2 3 2 3" xfId="30928"/>
    <cellStyle name="Normal 91 2 3 2 3" xfId="30929"/>
    <cellStyle name="Normal 5 3 5 2 3 2 3" xfId="30930"/>
    <cellStyle name="Normal 80 5 2 3 2 3" xfId="30931"/>
    <cellStyle name="Normal 79 5 2 3 2 3" xfId="30932"/>
    <cellStyle name="Normal 6 8 5 2 3 2 3" xfId="30933"/>
    <cellStyle name="Normal 5 2 5 2 3 2 3" xfId="30934"/>
    <cellStyle name="Normal 6 2 10 2 3 2 3" xfId="30935"/>
    <cellStyle name="Comma 2 2 3 5 2 3 2 3" xfId="30936"/>
    <cellStyle name="Comma 2 3 6 5 2 3 2 3" xfId="30937"/>
    <cellStyle name="Normal 18 2 5 2 3 2 3" xfId="30938"/>
    <cellStyle name="Normal 19 2 5 2 3 2 3" xfId="30939"/>
    <cellStyle name="Normal 2 2 3 5 2 3 2 3" xfId="30940"/>
    <cellStyle name="Normal 2 3 6 5 2 3 2 3" xfId="30941"/>
    <cellStyle name="Normal 2 3 2 5 2 3 2 3" xfId="30942"/>
    <cellStyle name="Normal 2 3 4 5 2 3 2 3" xfId="30943"/>
    <cellStyle name="Normal 2 3 5 5 2 3 2 3" xfId="30944"/>
    <cellStyle name="Normal 2 4 2 5 2 3 2 3" xfId="30945"/>
    <cellStyle name="Normal 2 5 5 2 3 2 3" xfId="30946"/>
    <cellStyle name="Normal 28 3 5 2 3 2 3" xfId="30947"/>
    <cellStyle name="Normal 3 2 2 5 2 3 2 3" xfId="30948"/>
    <cellStyle name="Normal 3 3 5 2 3 2 3" xfId="30949"/>
    <cellStyle name="Normal 30 3 5 2 3 2 3" xfId="30950"/>
    <cellStyle name="Normal 4 2 5 2 3 2 3" xfId="30951"/>
    <cellStyle name="Normal 40 2 5 2 3 2 3" xfId="30952"/>
    <cellStyle name="Normal 41 2 5 2 3 2 3" xfId="30953"/>
    <cellStyle name="Normal 42 2 5 2 3 2 3" xfId="30954"/>
    <cellStyle name="Normal 43 2 5 2 3 2 3" xfId="30955"/>
    <cellStyle name="Normal 44 2 5 2 3 2 3" xfId="30956"/>
    <cellStyle name="Normal 45 2 5 2 3 2 3" xfId="30957"/>
    <cellStyle name="Normal 46 2 5 2 3 2 3" xfId="30958"/>
    <cellStyle name="Normal 47 2 5 2 3 2 3" xfId="30959"/>
    <cellStyle name="Normal 51 5 2 3 2 3" xfId="30960"/>
    <cellStyle name="Normal 52 5 2 3 2 3" xfId="30961"/>
    <cellStyle name="Normal 53 5 2 3 2 3" xfId="30962"/>
    <cellStyle name="Normal 55 5 2 3 2 3" xfId="30963"/>
    <cellStyle name="Normal 56 5 2 3 2 3" xfId="30964"/>
    <cellStyle name="Normal 57 5 2 3 2 3" xfId="30965"/>
    <cellStyle name="Normal 6 2 3 5 2 3 2 3" xfId="30966"/>
    <cellStyle name="Normal 6 3 5 2 3 2 3" xfId="30967"/>
    <cellStyle name="Normal 60 5 2 3 2 3" xfId="30968"/>
    <cellStyle name="Normal 64 5 2 3 2 3" xfId="30969"/>
    <cellStyle name="Normal 65 5 2 3 2 3" xfId="30970"/>
    <cellStyle name="Normal 66 5 2 3 2 3" xfId="30971"/>
    <cellStyle name="Normal 67 5 2 3 2 3" xfId="30972"/>
    <cellStyle name="Normal 7 6 5 2 3 2 3" xfId="30973"/>
    <cellStyle name="Normal 71 5 2 3 2 3" xfId="30974"/>
    <cellStyle name="Normal 72 5 2 3 2 3" xfId="30975"/>
    <cellStyle name="Normal 73 5 2 3 2 3" xfId="30976"/>
    <cellStyle name="Normal 74 5 2 3 2 3" xfId="30977"/>
    <cellStyle name="Normal 76 5 2 3 2 3" xfId="30978"/>
    <cellStyle name="Normal 8 3 5 2 3 2 3" xfId="30979"/>
    <cellStyle name="Normal 81 5 2 3 2 3" xfId="30980"/>
    <cellStyle name="Normal 78 2 4 2 3 2 3" xfId="30981"/>
    <cellStyle name="Normal 5 3 2 4 2 3 2 3" xfId="30982"/>
    <cellStyle name="Normal 80 2 4 2 3 2 3" xfId="30983"/>
    <cellStyle name="Normal 79 2 4 2 3 2 3" xfId="30984"/>
    <cellStyle name="Normal 6 8 2 4 2 3 2 3" xfId="30985"/>
    <cellStyle name="Normal 5 2 2 4 2 3 2 3" xfId="30986"/>
    <cellStyle name="Normal 6 2 7 4 2 3 2 3" xfId="30987"/>
    <cellStyle name="Comma 2 2 3 2 4 2 3 2 3" xfId="30988"/>
    <cellStyle name="Comma 2 3 6 2 4 2 3 2 3" xfId="30989"/>
    <cellStyle name="Normal 18 2 2 4 2 3 2 3" xfId="30990"/>
    <cellStyle name="Normal 19 2 2 4 2 3 2 3" xfId="30991"/>
    <cellStyle name="Normal 2 2 3 2 4 2 3 2 3" xfId="30992"/>
    <cellStyle name="Normal 2 3 6 2 4 2 3 2 3" xfId="30993"/>
    <cellStyle name="Normal 2 3 2 2 4 2 3 2 3" xfId="30994"/>
    <cellStyle name="Normal 2 3 4 2 4 2 3 2 3" xfId="30995"/>
    <cellStyle name="Normal 2 3 5 2 4 2 3 2 3" xfId="30996"/>
    <cellStyle name="Normal 2 4 2 2 4 2 3 2 3" xfId="30997"/>
    <cellStyle name="Normal 2 5 2 4 2 3 2 3" xfId="30998"/>
    <cellStyle name="Normal 28 3 2 4 2 3 2 3" xfId="30999"/>
    <cellStyle name="Normal 3 2 2 2 4 2 3 2 3" xfId="31000"/>
    <cellStyle name="Normal 3 3 2 4 2 3 2 3" xfId="31001"/>
    <cellStyle name="Normal 30 3 2 4 2 3 2 3" xfId="31002"/>
    <cellStyle name="Normal 4 2 2 4 2 3 2 3" xfId="31003"/>
    <cellStyle name="Normal 40 2 2 4 2 3 2 3" xfId="31004"/>
    <cellStyle name="Normal 41 2 2 4 2 3 2 3" xfId="31005"/>
    <cellStyle name="Normal 42 2 2 4 2 3 2 3" xfId="31006"/>
    <cellStyle name="Normal 43 2 2 4 2 3 2 3" xfId="31007"/>
    <cellStyle name="Normal 44 2 2 4 2 3 2 3" xfId="31008"/>
    <cellStyle name="Normal 45 2 2 4 2 3 2 3" xfId="31009"/>
    <cellStyle name="Normal 46 2 2 4 2 3 2 3" xfId="31010"/>
    <cellStyle name="Normal 47 2 2 4 2 3 2 3" xfId="31011"/>
    <cellStyle name="Normal 51 2 4 2 3 2 3" xfId="31012"/>
    <cellStyle name="Normal 52 2 4 2 3 2 3" xfId="31013"/>
    <cellStyle name="Normal 53 2 4 2 3 2 3" xfId="31014"/>
    <cellStyle name="Normal 55 2 4 2 3 2 3" xfId="31015"/>
    <cellStyle name="Normal 56 2 4 2 3 2 3" xfId="31016"/>
    <cellStyle name="Normal 57 2 4 2 3 2 3" xfId="31017"/>
    <cellStyle name="Normal 6 2 3 2 4 2 3 2 3" xfId="31018"/>
    <cellStyle name="Normal 6 3 2 4 2 3 2 3" xfId="31019"/>
    <cellStyle name="Normal 60 2 4 2 3 2 3" xfId="31020"/>
    <cellStyle name="Normal 64 2 4 2 3 2 3" xfId="31021"/>
    <cellStyle name="Normal 65 2 4 2 3 2 3" xfId="31022"/>
    <cellStyle name="Normal 66 2 4 2 3 2 3" xfId="31023"/>
    <cellStyle name="Normal 67 2 4 2 3 2 3" xfId="31024"/>
    <cellStyle name="Normal 7 6 2 4 2 3 2 3" xfId="31025"/>
    <cellStyle name="Normal 71 2 4 2 3 2 3" xfId="31026"/>
    <cellStyle name="Normal 72 2 4 2 3 2 3" xfId="31027"/>
    <cellStyle name="Normal 73 2 4 2 3 2 3" xfId="31028"/>
    <cellStyle name="Normal 74 2 4 2 3 2 3" xfId="31029"/>
    <cellStyle name="Normal 76 2 4 2 3 2 3" xfId="31030"/>
    <cellStyle name="Normal 8 3 2 4 2 3 2 3" xfId="31031"/>
    <cellStyle name="Normal 81 2 4 2 3 2 3" xfId="31032"/>
    <cellStyle name="Normal 78 3 3 2 3 2 3" xfId="31033"/>
    <cellStyle name="Normal 5 3 3 3 2 3 2 3" xfId="31034"/>
    <cellStyle name="Normal 80 3 3 2 3 2 3" xfId="31035"/>
    <cellStyle name="Normal 79 3 3 2 3 2 3" xfId="31036"/>
    <cellStyle name="Normal 6 8 3 3 2 3 2 3" xfId="31037"/>
    <cellStyle name="Normal 5 2 3 3 2 3 2 3" xfId="31038"/>
    <cellStyle name="Normal 6 2 8 3 2 3 2 3" xfId="31039"/>
    <cellStyle name="Comma 2 2 3 3 3 2 3 2 3" xfId="31040"/>
    <cellStyle name="Comma 2 3 6 3 3 2 3 2 3" xfId="31041"/>
    <cellStyle name="Normal 18 2 3 3 2 3 2 3" xfId="31042"/>
    <cellStyle name="Normal 19 2 3 3 2 3 2 3" xfId="31043"/>
    <cellStyle name="Normal 2 2 3 3 3 2 3 2 3" xfId="31044"/>
    <cellStyle name="Normal 2 3 6 3 3 2 3 2 3" xfId="31045"/>
    <cellStyle name="Normal 2 3 2 3 3 2 3 2 3" xfId="31046"/>
    <cellStyle name="Normal 2 3 4 3 3 2 3 2 3" xfId="31047"/>
    <cellStyle name="Normal 2 3 5 3 3 2 3 2 3" xfId="31048"/>
    <cellStyle name="Normal 2 4 2 3 3 2 3 2 3" xfId="31049"/>
    <cellStyle name="Normal 2 5 3 3 2 3 2 3" xfId="31050"/>
    <cellStyle name="Normal 28 3 3 3 2 3 2 3" xfId="31051"/>
    <cellStyle name="Normal 3 2 2 3 3 2 3 2 3" xfId="31052"/>
    <cellStyle name="Normal 3 3 3 3 2 3 2 3" xfId="31053"/>
    <cellStyle name="Normal 30 3 3 3 2 3 2 3" xfId="31054"/>
    <cellStyle name="Normal 4 2 3 3 2 3 2 3" xfId="31055"/>
    <cellStyle name="Normal 40 2 3 3 2 3 2 3" xfId="31056"/>
    <cellStyle name="Normal 41 2 3 3 2 3 2 3" xfId="31057"/>
    <cellStyle name="Normal 42 2 3 3 2 3 2 3" xfId="31058"/>
    <cellStyle name="Normal 43 2 3 3 2 3 2 3" xfId="31059"/>
    <cellStyle name="Normal 44 2 3 3 2 3 2 3" xfId="31060"/>
    <cellStyle name="Normal 45 2 3 3 2 3 2 3" xfId="31061"/>
    <cellStyle name="Normal 46 2 3 3 2 3 2 3" xfId="31062"/>
    <cellStyle name="Normal 47 2 3 3 2 3 2 3" xfId="31063"/>
    <cellStyle name="Normal 51 3 3 2 3 2 3" xfId="31064"/>
    <cellStyle name="Normal 52 3 3 2 3 2 3" xfId="31065"/>
    <cellStyle name="Normal 53 3 3 2 3 2 3" xfId="31066"/>
    <cellStyle name="Normal 55 3 3 2 3 2 3" xfId="31067"/>
    <cellStyle name="Normal 56 3 3 2 3 2 3" xfId="31068"/>
    <cellStyle name="Normal 57 3 3 2 3 2 3" xfId="31069"/>
    <cellStyle name="Normal 6 2 3 3 3 2 3 2 3" xfId="31070"/>
    <cellStyle name="Normal 6 3 3 3 2 3 2 3" xfId="31071"/>
    <cellStyle name="Normal 60 3 3 2 3 2 3" xfId="31072"/>
    <cellStyle name="Normal 64 3 3 2 3 2 3" xfId="31073"/>
    <cellStyle name="Normal 65 3 3 2 3 2 3" xfId="31074"/>
    <cellStyle name="Normal 66 3 3 2 3 2 3" xfId="31075"/>
    <cellStyle name="Normal 67 3 3 2 3 2 3" xfId="31076"/>
    <cellStyle name="Normal 7 6 3 3 2 3 2 3" xfId="31077"/>
    <cellStyle name="Normal 71 3 3 2 3 2 3" xfId="31078"/>
    <cellStyle name="Normal 72 3 3 2 3 2 3" xfId="31079"/>
    <cellStyle name="Normal 73 3 3 2 3 2 3" xfId="31080"/>
    <cellStyle name="Normal 74 3 3 2 3 2 3" xfId="31081"/>
    <cellStyle name="Normal 76 3 3 2 3 2 3" xfId="31082"/>
    <cellStyle name="Normal 8 3 3 3 2 3 2 3" xfId="31083"/>
    <cellStyle name="Normal 81 3 3 2 3 2 3" xfId="31084"/>
    <cellStyle name="Normal 78 2 2 3 2 3 2 3" xfId="31085"/>
    <cellStyle name="Normal 5 3 2 2 3 2 3 2 3" xfId="31086"/>
    <cellStyle name="Normal 80 2 2 3 2 3 2 3" xfId="31087"/>
    <cellStyle name="Normal 79 2 2 3 2 3 2 3" xfId="31088"/>
    <cellStyle name="Normal 6 8 2 2 3 2 3 2 3" xfId="31089"/>
    <cellStyle name="Normal 5 2 2 2 3 2 3 2 3" xfId="31090"/>
    <cellStyle name="Normal 6 2 7 2 3 2 3 2 3" xfId="31091"/>
    <cellStyle name="Comma 2 2 3 2 2 3 2 3 2 3" xfId="31092"/>
    <cellStyle name="Comma 2 3 6 2 2 3 2 3 2 3" xfId="31093"/>
    <cellStyle name="Normal 18 2 2 2 3 2 3 2 3" xfId="31094"/>
    <cellStyle name="Normal 19 2 2 2 3 2 3 2 3" xfId="31095"/>
    <cellStyle name="Normal 2 2 3 2 2 3 2 3 2 3" xfId="31096"/>
    <cellStyle name="Normal 2 3 6 2 2 3 2 3 2 3" xfId="31097"/>
    <cellStyle name="Normal 2 3 2 2 2 3 2 3 2 3" xfId="31098"/>
    <cellStyle name="Normal 2 3 4 2 2 3 2 3 2 3" xfId="31099"/>
    <cellStyle name="Normal 2 3 5 2 2 3 2 3 2 3" xfId="31100"/>
    <cellStyle name="Normal 2 4 2 2 2 3 2 3 2 3" xfId="31101"/>
    <cellStyle name="Normal 2 5 2 2 3 2 3 2 3" xfId="31102"/>
    <cellStyle name="Normal 28 3 2 2 3 2 3 2 3" xfId="31103"/>
    <cellStyle name="Normal 3 2 2 2 2 3 2 3 2 3" xfId="31104"/>
    <cellStyle name="Normal 3 3 2 2 3 2 3 2 3" xfId="31105"/>
    <cellStyle name="Normal 30 3 2 2 3 2 3 2 3" xfId="31106"/>
    <cellStyle name="Normal 4 2 2 2 3 2 3 2 3" xfId="31107"/>
    <cellStyle name="Normal 40 2 2 2 3 2 3 2 3" xfId="31108"/>
    <cellStyle name="Normal 41 2 2 2 3 2 3 2 3" xfId="31109"/>
    <cellStyle name="Normal 42 2 2 2 3 2 3 2 3" xfId="31110"/>
    <cellStyle name="Normal 43 2 2 2 3 2 3 2 3" xfId="31111"/>
    <cellStyle name="Normal 44 2 2 2 3 2 3 2 3" xfId="31112"/>
    <cellStyle name="Normal 45 2 2 2 3 2 3 2 3" xfId="31113"/>
    <cellStyle name="Normal 46 2 2 2 3 2 3 2 3" xfId="31114"/>
    <cellStyle name="Normal 47 2 2 2 3 2 3 2 3" xfId="31115"/>
    <cellStyle name="Normal 51 2 2 3 2 3 2 3" xfId="31116"/>
    <cellStyle name="Normal 52 2 2 3 2 3 2 3" xfId="31117"/>
    <cellStyle name="Normal 53 2 2 3 2 3 2 3" xfId="31118"/>
    <cellStyle name="Normal 55 2 2 3 2 3 2 3" xfId="31119"/>
    <cellStyle name="Normal 56 2 2 3 2 3 2 3" xfId="31120"/>
    <cellStyle name="Normal 57 2 2 3 2 3 2 3" xfId="31121"/>
    <cellStyle name="Normal 6 2 3 2 2 3 2 3 2 3" xfId="31122"/>
    <cellStyle name="Normal 6 3 2 2 3 2 3 2 3" xfId="31123"/>
    <cellStyle name="Normal 60 2 2 3 2 3 2 3" xfId="31124"/>
    <cellStyle name="Normal 64 2 2 3 2 3 2 3" xfId="31125"/>
    <cellStyle name="Normal 65 2 2 3 2 3 2 3" xfId="31126"/>
    <cellStyle name="Normal 66 2 2 3 2 3 2 3" xfId="31127"/>
    <cellStyle name="Normal 67 2 2 3 2 3 2 3" xfId="31128"/>
    <cellStyle name="Normal 7 6 2 2 3 2 3 2 3" xfId="31129"/>
    <cellStyle name="Normal 71 2 2 3 2 3 2 3" xfId="31130"/>
    <cellStyle name="Normal 72 2 2 3 2 3 2 3" xfId="31131"/>
    <cellStyle name="Normal 73 2 2 3 2 3 2 3" xfId="31132"/>
    <cellStyle name="Normal 74 2 2 3 2 3 2 3" xfId="31133"/>
    <cellStyle name="Normal 76 2 2 3 2 3 2 3" xfId="31134"/>
    <cellStyle name="Normal 8 3 2 2 3 2 3 2 3" xfId="31135"/>
    <cellStyle name="Normal 81 2 2 3 2 3 2 3" xfId="31136"/>
    <cellStyle name="Normal 78 4 2 2 3 2 3" xfId="31137"/>
    <cellStyle name="Normal 5 3 4 2 2 3 2 3" xfId="31138"/>
    <cellStyle name="Normal 80 4 2 2 3 2 3" xfId="31139"/>
    <cellStyle name="Normal 79 4 2 2 3 2 3" xfId="31140"/>
    <cellStyle name="Normal 6 8 4 2 2 3 2 3" xfId="31141"/>
    <cellStyle name="Normal 5 2 4 2 2 3 2 3" xfId="31142"/>
    <cellStyle name="Normal 6 2 9 2 2 3 2 3" xfId="31143"/>
    <cellStyle name="20% - Accent1 2 2 2" xfId="31144"/>
    <cellStyle name="Normal 135" xfId="31145"/>
    <cellStyle name="Normal_New Summary Tables 2" xfId="31146"/>
    <cellStyle name="Normal_Sheet2" xfId="31147"/>
    <cellStyle name="Normal_Revised CARE Table 5C_033107 2" xfId="31148"/>
    <cellStyle name="Normal_Sheet1" xfId="31149"/>
    <cellStyle name="20% - Accent1 2 2 2 2" xfId="31150"/>
    <cellStyle name="Hyperlink 3" xfId="31151"/>
    <cellStyle name="Normal 137 2" xfId="31152"/>
    <cellStyle name="Normal 29 2 3 2" xfId="31153"/>
    <cellStyle name="Normal 2 2 2 2" xfId="31154"/>
    <cellStyle name="Normal 135 2" xfId="31155"/>
    <cellStyle name="Normal 137 4" xfId="3115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3" Type="http://schemas.openxmlformats.org/officeDocument/2006/relationships/worksheet" Target="worksheets/sheet12.xml" /><Relationship Id="rId18" Type="http://schemas.openxmlformats.org/officeDocument/2006/relationships/worksheet" Target="worksheets/sheet17.xml" /><Relationship Id="rId19" Type="http://schemas.openxmlformats.org/officeDocument/2006/relationships/worksheet" Target="worksheets/sheet18.xml" /><Relationship Id="rId34" Type="http://schemas.openxmlformats.org/officeDocument/2006/relationships/sharedStrings" Target="sharedStrings.xml" /><Relationship Id="rId35" Type="http://schemas.openxmlformats.org/officeDocument/2006/relationships/customXml" Target="../customXml/item1.xml" /><Relationship Id="rId36" Type="http://schemas.openxmlformats.org/officeDocument/2006/relationships/customXml" Target="../customXml/item2.xml" /><Relationship Id="rId37" Type="http://schemas.openxmlformats.org/officeDocument/2006/relationships/customXml" Target="../customXml/item3.xml" /><Relationship Id="rId30" Type="http://schemas.openxmlformats.org/officeDocument/2006/relationships/worksheet" Target="worksheets/sheet29.xml" /><Relationship Id="rId31" Type="http://schemas.openxmlformats.org/officeDocument/2006/relationships/worksheet" Target="worksheets/sheet30.xml" /><Relationship Id="rId32" Type="http://schemas.openxmlformats.org/officeDocument/2006/relationships/worksheet" Target="worksheets/sheet31.xml" /><Relationship Id="rId33" Type="http://schemas.openxmlformats.org/officeDocument/2006/relationships/styles" Target="styles.xml" /><Relationship Id="rId9" Type="http://schemas.openxmlformats.org/officeDocument/2006/relationships/worksheet" Target="worksheets/sheet8.xml" /><Relationship Id="rId38" Type="http://schemas.openxmlformats.org/officeDocument/2006/relationships/customXml" Target="../customXml/item4.xml" /><Relationship Id="rId39" Type="http://schemas.openxmlformats.org/officeDocument/2006/relationships/externalLink" Target="externalLinks/externalLink1.xml" /><Relationship Id="rId54" Type="http://schemas.openxmlformats.org/officeDocument/2006/relationships/externalLink" Target="externalLinks/externalLink16.xml" /><Relationship Id="rId55" Type="http://schemas.openxmlformats.org/officeDocument/2006/relationships/externalLink" Target="externalLinks/externalLink17.xml" /><Relationship Id="rId56" Type="http://schemas.openxmlformats.org/officeDocument/2006/relationships/externalLink" Target="externalLinks/externalLink18.xml" /><Relationship Id="rId57" Type="http://schemas.openxmlformats.org/officeDocument/2006/relationships/externalLink" Target="externalLinks/externalLink19.xml" /><Relationship Id="rId50" Type="http://schemas.openxmlformats.org/officeDocument/2006/relationships/externalLink" Target="externalLinks/externalLink12.xml" /><Relationship Id="rId51" Type="http://schemas.openxmlformats.org/officeDocument/2006/relationships/externalLink" Target="externalLinks/externalLink13.xml" /><Relationship Id="rId52" Type="http://schemas.openxmlformats.org/officeDocument/2006/relationships/externalLink" Target="externalLinks/externalLink14.xml" /><Relationship Id="rId53" Type="http://schemas.openxmlformats.org/officeDocument/2006/relationships/externalLink" Target="externalLinks/externalLink15.xml" /><Relationship Id="rId58" Type="http://schemas.openxmlformats.org/officeDocument/2006/relationships/externalLink" Target="externalLinks/externalLink20.xml" /><Relationship Id="rId59" Type="http://schemas.openxmlformats.org/officeDocument/2006/relationships/externalLink" Target="externalLinks/externalLink21.xml" /><Relationship Id="rId5" Type="http://schemas.openxmlformats.org/officeDocument/2006/relationships/worksheet" Target="worksheets/sheet4.xml" /><Relationship Id="rId1" Type="http://schemas.openxmlformats.org/officeDocument/2006/relationships/theme" Target="theme/theme1.xml" /><Relationship Id="rId7" Type="http://schemas.openxmlformats.org/officeDocument/2006/relationships/worksheet" Target="worksheets/sheet6.xml" /><Relationship Id="rId3" Type="http://schemas.openxmlformats.org/officeDocument/2006/relationships/worksheet" Target="worksheets/sheet2.xml" /><Relationship Id="rId2" Type="http://schemas.openxmlformats.org/officeDocument/2006/relationships/worksheet" Target="worksheets/sheet1.xml" /><Relationship Id="rId8" Type="http://schemas.openxmlformats.org/officeDocument/2006/relationships/worksheet" Target="worksheets/sheet7.xml" /><Relationship Id="rId24" Type="http://schemas.openxmlformats.org/officeDocument/2006/relationships/worksheet" Target="worksheets/sheet23.xml" /><Relationship Id="rId25" Type="http://schemas.openxmlformats.org/officeDocument/2006/relationships/worksheet" Target="worksheets/sheet24.xml" /><Relationship Id="rId26" Type="http://schemas.openxmlformats.org/officeDocument/2006/relationships/worksheet" Target="worksheets/sheet25.xml" /><Relationship Id="rId27" Type="http://schemas.openxmlformats.org/officeDocument/2006/relationships/worksheet" Target="worksheets/sheet26.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worksheet" Target="worksheets/sheet21.xml" /><Relationship Id="rId23" Type="http://schemas.openxmlformats.org/officeDocument/2006/relationships/worksheet" Target="worksheets/sheet22.xml" /><Relationship Id="rId28" Type="http://schemas.openxmlformats.org/officeDocument/2006/relationships/worksheet" Target="worksheets/sheet27.xml" /><Relationship Id="rId29" Type="http://schemas.openxmlformats.org/officeDocument/2006/relationships/worksheet" Target="worksheets/sheet28.xml" /><Relationship Id="rId44" Type="http://schemas.openxmlformats.org/officeDocument/2006/relationships/externalLink" Target="externalLinks/externalLink6.xml" /><Relationship Id="rId45" Type="http://schemas.openxmlformats.org/officeDocument/2006/relationships/externalLink" Target="externalLinks/externalLink7.xml" /><Relationship Id="rId46" Type="http://schemas.openxmlformats.org/officeDocument/2006/relationships/externalLink" Target="externalLinks/externalLink8.xml" /><Relationship Id="rId47" Type="http://schemas.openxmlformats.org/officeDocument/2006/relationships/externalLink" Target="externalLinks/externalLink9.xml" /><Relationship Id="rId40" Type="http://schemas.openxmlformats.org/officeDocument/2006/relationships/externalLink" Target="externalLinks/externalLink2.xml" /><Relationship Id="rId41" Type="http://schemas.openxmlformats.org/officeDocument/2006/relationships/externalLink" Target="externalLinks/externalLink3.xml" /><Relationship Id="rId42" Type="http://schemas.openxmlformats.org/officeDocument/2006/relationships/externalLink" Target="externalLinks/externalLink4.xml" /><Relationship Id="rId43" Type="http://schemas.openxmlformats.org/officeDocument/2006/relationships/externalLink" Target="externalLinks/externalLink5.xml" /><Relationship Id="rId48" Type="http://schemas.openxmlformats.org/officeDocument/2006/relationships/externalLink" Target="externalLinks/externalLink10.xml" /><Relationship Id="rId49" Type="http://schemas.openxmlformats.org/officeDocument/2006/relationships/externalLink" Target="externalLinks/externalLink11.xml" /><Relationship Id="rId64" Type="http://schemas.openxmlformats.org/officeDocument/2006/relationships/externalLink" Target="externalLinks/externalLink26.xml" /><Relationship Id="rId65" Type="http://schemas.openxmlformats.org/officeDocument/2006/relationships/externalLink" Target="externalLinks/externalLink27.xml" /><Relationship Id="rId4" Type="http://schemas.openxmlformats.org/officeDocument/2006/relationships/worksheet" Target="worksheets/sheet3.xml" /><Relationship Id="rId67" Type="http://schemas.openxmlformats.org/officeDocument/2006/relationships/externalLink" Target="externalLinks/externalLink29.xml" /><Relationship Id="rId60" Type="http://schemas.openxmlformats.org/officeDocument/2006/relationships/externalLink" Target="externalLinks/externalLink22.xml" /><Relationship Id="rId61" Type="http://schemas.openxmlformats.org/officeDocument/2006/relationships/externalLink" Target="externalLinks/externalLink23.xml" /><Relationship Id="rId62" Type="http://schemas.openxmlformats.org/officeDocument/2006/relationships/externalLink" Target="externalLinks/externalLink24.xml" /><Relationship Id="rId63" Type="http://schemas.openxmlformats.org/officeDocument/2006/relationships/externalLink" Target="externalLinks/externalLink25.xml" /><Relationship Id="rId68" Type="http://schemas.openxmlformats.org/officeDocument/2006/relationships/externalLink" Target="externalLinks/externalLink30.xml" /><Relationship Id="rId6" Type="http://schemas.openxmlformats.org/officeDocument/2006/relationships/worksheet" Target="worksheets/sheet5.xml" /><Relationship Id="rId66" Type="http://schemas.openxmlformats.org/officeDocument/2006/relationships/externalLink" Target="externalLinks/externalLink28.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as-cp1b\data\04048\01RET\BENCALC\Rawlings,%20Roy-HCE-SCG-July2001A.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nas-cp1b\data\DATA\EXCEL\93CAPADJ.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Nas-cp1b\data\04048\02RET\DUNCAN\SCG%20back%20into%20orig%20ben.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Nas-cp1b\data\Documents%20and%20Settings\gblaney\Local%20Settings\Temporary%20Internet%20Files\OLK2\HFM%20SCG%20Cash%20Flow%205-05.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https:\\pge-my.sharepoint.com\ACTG\DATA\CORPACCT\DPLUCIEN\ACCTREC\SCG%20Acct%20Rec%20Listing.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E:\My%20Documents\MSM_INC\Piggy\Project_renewable\CRS%20Rev%20Madison%20Proforma%207-14-99_Chris_Sauer.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ws-hypfm-p05\Templates\windows\TEMP\Financials%20Base%20Case.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Nas-cp1b\data\Documents%20and%20Settings\tharms\My%20Documents\Client%20Work\Sempra%20disclosures\Disc2006_FAS158.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ws-hypfm-p05\Templates\CES%20Plans\CESWay%20Plan%201998%20Rev3.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ws-hypfm-p05\Templates\Allegro\DPR4-23-02.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Q:\04048\03RET\FAS132\fastoolTP%20summary%20Sempra%20Corp%20(v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as-cp1b\data\04048\01RET\_Serp\serp%2000%20final.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Nas-cp1b\data\04048\03RET\SERP\Valuation\restated%20Serp%202003.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M:\Chase%20Manhattan\Robin\SAESA.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ws-hypfm-p05\Templates\Documents%20and%20Settings\rdickerson\My%20Documents\SES%20Plans\Facilities%20Plan%202002%20-%202006\CPI_2002.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Nas-cp1b\data\DATA\CORPACCT\Fin%20Acctg\EmpBenefits\ICP\2011\SCG%20Dec%202011%20Calculation.xlsx"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ws-hypfm-p05\Templates\agarza\P%20&amp;%20A\Freeze%20Allegro%20Gas%204-01-02.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E:\TEMP\Harq_10-10-00.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E:\My%20Documents\MSM_INC\Piggy\Pro_Formas\Consolidation_1\Consolidator.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ws-hypfm-p05\Templates\TEMP\ALL\VA%20Hospitals\Miami\Miami%20LTG%20Fin%2013Dec99.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E:\TEAMS\Harquahala\Harquahala%20Pro%20Forma\Pro%20Forma\BankModels\Harquahala_02-02-01.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H:\Stomayko\SEI%20Standardized%20Model\Bangor\Bangor_FAS142ValuationModel_Simple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MyDocs\Finance\Athens_Model\Athens%20Model%2009-13-00%20Jan%202003%20COD.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ws-hypfm-p05\Templates\DOCUME~1\RDICKE~1\LOCALS~1\Temp\HILLMOD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Documents%20and%20Settings\Michael\My%20Documents\4MCORP\RAMCO\PG&amp;E_Project\Pro%20Forma\West_Fresno\Plains%20End%20New_Oct_2004_exampl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Nas-cp1b\data\SEU_Risk_Mgmt\Production\_Daily%20Portfolio%20Runs\Portfolio%20Runs\varworks-Fuel_Fleet.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Ptijsegecyx01\reportestjn\Consolidation%20Files\2003\0302\Cash%20Flow%2003-02.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ws-hypfm-p05\Templates\DOCUME~1\cyc\LOCALS~1\Temp\Savanah%20River%20TO3%2022Mar0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https:\\sempra.sharepoint.com\Users\DYThomas\Desktop\JEs\2016\2016-08\TIMP\TIMP%20-%202016%20GRC%20-%20Post%202015%20Activity_07-16.xlsx"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ws-hypfm-p05\Templates\unzipped\Consolidated%20CI%20Plans1\Proforma%20Model%20-%20Preferred%20Scenario%20April%2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sentation"/>
      <sheetName val="Profile"/>
      <sheetName val="GF Formula Earn"/>
      <sheetName val="fae calc"/>
      <sheetName val="Cash Bal Earn"/>
      <sheetName val="Qual cb proj 578"/>
      <sheetName val="Qual cb proj 650"/>
      <sheetName val="Qual cb proj 750"/>
      <sheetName val="Tot cb proj 578"/>
      <sheetName val="Tot cb proj 650"/>
      <sheetName val="Tot cb proj 750"/>
      <sheetName val="Pension Ben 7.1.2001"/>
      <sheetName val="Pension Ben 7.1.2002"/>
      <sheetName val="Pension Ben 8.1.2006"/>
      <sheetName val="SERP 7.1.01"/>
      <sheetName val="SERP 7.1.02"/>
      <sheetName val="SERP 8.1.06"/>
      <sheetName val="415 calc 7.1.01"/>
      <sheetName val="415 calc 7.1.02"/>
      <sheetName val="415 calc 8.1.06"/>
      <sheetName val="J&amp;S Factor"/>
      <sheetName val="Fac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AP ADJ"/>
      <sheetName val="A"/>
    </sheetNames>
    <sheetDataSet>
      <sheetData sheetId="0"/>
      <sheetData sheetId="1"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SCG Summ by YOR"/>
      <sheetName val="SCG Summ by part"/>
      <sheetName val="missing term code"/>
      <sheetName val="Sheet1"/>
      <sheetName val="past cola's"/>
      <sheetName val="cum CPI"/>
    </sheetNames>
    <sheetDataSet>
      <sheetData sheetId="0"/>
      <sheetData sheetId="1"/>
      <sheetData sheetId="2"/>
      <sheetData sheetId="3"/>
      <sheetData sheetId="4"/>
      <sheetData sheetId="5"/>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Instructions -&gt;"/>
      <sheetName val="Setup -&gt;"/>
      <sheetName val="BS Reference"/>
      <sheetName val="Input -&gt;"/>
      <sheetName val="CF Report"/>
      <sheetName val="HFM Export"/>
      <sheetName val="Sheet1"/>
      <sheetName val="CAP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FS Dnld SAVE THIS"/>
      <sheetName val="Non-Cost Element by Area"/>
      <sheetName val="Non-Cost ElementMASTER"/>
      <sheetName val="ATTACH B - Area Order"/>
      <sheetName val="MASTER-Fin Stmt Order"/>
      <sheetName val="ATTACH A - Acct Order"/>
      <sheetName val="Working Copy"/>
      <sheetName val="Orig"/>
    </sheetNames>
    <sheetDataSet>
      <sheetData sheetId="0"/>
      <sheetData sheetId="1"/>
      <sheetData sheetId="2"/>
      <sheetData sheetId="3"/>
      <sheetData sheetId="4"/>
      <sheetData sheetId="5"/>
      <sheetData sheetId="6"/>
      <sheetData sheetId="7"/>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Key Data"/>
      <sheetName val="Input"/>
      <sheetName val="Income"/>
      <sheetName val="BalSheet"/>
      <sheetName val="Cash_Flow"/>
      <sheetName val="Solver Page"/>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Assumptions"/>
    </sheetNames>
    <sheetDataSet>
      <sheetData sheetId="0"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Ben Oblig"/>
      <sheetName val="Plan Assets"/>
      <sheetName val="Funded Status"/>
      <sheetName val="Cash Flow"/>
      <sheetName val="Pen Cost"/>
      <sheetName val="Expected Contribution"/>
      <sheetName val="FAS158 Letter"/>
      <sheetName val="FAS158 2006-SDG&amp;E Co level"/>
      <sheetName val="FAS158 2006-SCG Co level"/>
      <sheetName val="FAS158 2006 Pens"/>
      <sheetName val="FAS158 2006 PBOP"/>
      <sheetName val="FAS132 2006-SDG&amp;E Co level"/>
      <sheetName val="FAS132 2006-SCG Co level"/>
      <sheetName val="FAS132 2006 Pens"/>
      <sheetName val="FAS106 2006 PBOP"/>
      <sheetName val="Balance Check"/>
      <sheetName val="-"/>
      <sheetName val="PBOP Liab"/>
      <sheetName val="Pension Liab"/>
      <sheetName val="Pension Results"/>
      <sheetName val="Input"/>
      <sheetName val="---"/>
      <sheetName val="FAS158 2005-SDG&amp;E Co level"/>
      <sheetName val="FAS158 2005-SCG Co level"/>
      <sheetName val="FAS158 2005 Pens"/>
      <sheetName val="FAS158 2005 PBOP"/>
      <sheetName val="FAS132 2005-SDG&amp;E Co level"/>
      <sheetName val="FAS132 2005-SCG Co level"/>
      <sheetName val="FAS 132 2005"/>
      <sheetName val="FAS106 2005"/>
      <sheetName val="--"/>
      <sheetName val="FAS132 2004-SDG&amp;E Co level"/>
      <sheetName val="FAS132 2004-SCG Co level"/>
      <sheetName val="FAS 132 2004"/>
      <sheetName val="FAS106 2004"/>
      <sheetName val="change2003"/>
      <sheetName val="nppc 2003"/>
      <sheetName val="FAS106 2003"/>
      <sheetName val="change2002"/>
      <sheetName val="nppc 2002"/>
      <sheetName val="FAS106 2002"/>
      <sheetName val="FAS106 2001"/>
      <sheetName val="FAS106-SCG"/>
      <sheetName val="change2001"/>
      <sheetName val="nppc 2001"/>
      <sheetName val="FAS106 2000-Final "/>
      <sheetName val="FAS106 2000"/>
      <sheetName val="change2000"/>
      <sheetName val="nppc 20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FED G&amp;A Assumption Rates"/>
    </sheetNames>
    <sheetDataSet>
      <sheetData sheetId="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Futures"/>
      <sheetName val="GasServices"/>
      <sheetName val="PhyGasTerm"/>
      <sheetName val="Spot&amp;Imbalance"/>
      <sheetName val="BasisSwap"/>
      <sheetName val="FFSwap"/>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Input1"/>
      <sheetName val="Input2"/>
      <sheetName val="Benefit Obligations"/>
      <sheetName val="Plan Assets"/>
      <sheetName val="Funded Status"/>
      <sheetName val="Cash Flow and Cost"/>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rameters"/>
      <sheetName val="Factors"/>
      <sheetName val="qual init bal"/>
      <sheetName val="project qual contrbs"/>
      <sheetName val="project total contrbs"/>
      <sheetName val="Total Init Bal Projection "/>
      <sheetName val="SERP Actives"/>
      <sheetName val="Excess Actives"/>
      <sheetName val="SERP retiree"/>
      <sheetName val="SERP Retirees"/>
      <sheetName val="SERP VesTerms"/>
      <sheetName val="RLS"/>
      <sheetName val="EE Data"/>
      <sheetName val="Pen Exp Before 7.1"/>
      <sheetName val="Pen Exp 2000 - incl fas 88"/>
      <sheetName val="si-2"/>
      <sheetName val="si-3"/>
      <sheetName val="SI-4"/>
      <sheetName val="Distr 2000"/>
      <sheetName val="AOCI 9.30.00"/>
      <sheetName val="Allocation - Listing"/>
      <sheetName val="Proj Alloc List"/>
      <sheetName val="FAS 88 Summary"/>
      <sheetName val="FAS 88 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Parameters"/>
      <sheetName val="2003 LS"/>
      <sheetName val="PSC"/>
      <sheetName val="SI-2"/>
      <sheetName val="aoci 6.30.03 5.5%"/>
      <sheetName val="GL normal op"/>
      <sheetName val="GL frm ac"/>
      <sheetName val="Alloc - 03 exp"/>
      <sheetName val="Proj alloc - 04 exp"/>
      <sheetName val="Alloc - 03 exp CB7"/>
      <sheetName val="Proj alloc - 04 exp CB7"/>
      <sheetName val="PENS EXP Comb"/>
      <sheetName val="PENS EXP Srp"/>
      <sheetName val="PENS EXP CB7"/>
      <sheetName val="abo sens"/>
      <sheetName val="valout inact"/>
      <sheetName val="valout act "/>
      <sheetName val="valout CB7"/>
      <sheetName val="abo growth"/>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Drivers"/>
      <sheetName val="Projections"/>
      <sheetName val="Macro"/>
      <sheetName val="MAIN"/>
      <sheetName val="Valuation"/>
      <sheetName val="US$"/>
      <sheetName val="Ajustes"/>
      <sheetName val="DIV INC"/>
      <sheetName val="Developer Notes"/>
      <sheetName val="LTM"/>
      <sheetName val="Toggles"/>
      <sheetName val="Data"/>
      <sheetName val="dPrint"/>
      <sheetName val="DropZone"/>
      <sheetName val="mProcess"/>
      <sheetName val="mlError"/>
      <sheetName val="mGlobals"/>
      <sheetName val="mMain"/>
      <sheetName val="mToggles"/>
      <sheetName val="mcFunctions"/>
      <sheetName val="mMisc"/>
      <sheetName val="mdPrint"/>
      <sheetName val="Dispatch"/>
      <sheetName val="IRD_Chile_ABR2002"/>
      <sheetName val="Btu&lt;=&gt;Therms&lt;=&gt;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Assumptions"/>
      <sheetName val="Consol'd"/>
      <sheetName val="Blank"/>
      <sheetName val="CPI Plan"/>
      <sheetName val="Income Taxes"/>
    </sheetNames>
    <sheetDataSet>
      <sheetData sheetId="0" refreshError="1"/>
      <sheetData sheetId="1" refreshError="1"/>
      <sheetData sheetId="2" refreshError="1"/>
      <sheetData sheetId="3" refreshError="1"/>
      <sheetData sheetId="4"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12-11 Target R1 (2)"/>
      <sheetName val="SCG Dec 2011 Calculation"/>
    </sheetNames>
    <definedNames>
      <definedName name="Open_Click" refersTo="#REF!"/>
    </definedNames>
    <sheetDataSet>
      <sheetData sheetId="0"/>
      <sheetData sheetId="1"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PhysicalFreeze"/>
    </sheetNames>
    <sheetDataSet>
      <sheetData sheetId="0"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Inputs"/>
      <sheetName val="Key Data"/>
      <sheetName val="Yearly S and U"/>
      <sheetName val="Income Statement - SL"/>
      <sheetName val="Cash Flow - SL"/>
      <sheetName val="Income Statement - PF"/>
      <sheetName val="Cash Flow - PF"/>
      <sheetName val="Balance Sheet - PF"/>
      <sheetName val="Balance Sheet - SL"/>
      <sheetName val="Asset Sale"/>
      <sheetName val="Cash Flow Unlevered"/>
      <sheetName val="Depreciation"/>
      <sheetName val="LLC Levered Returns - PF"/>
      <sheetName val="LLC Levered Returns - SL"/>
      <sheetName val="Construction Draw Schedule"/>
      <sheetName val="Monthly S and U"/>
      <sheetName val="Debt Service - Construction"/>
      <sheetName val="Debt Service - SL"/>
      <sheetName val="Debt Service - PF"/>
      <sheetName val="Income Taxes"/>
      <sheetName val="Project Leveraged Results"/>
      <sheetName val="Cash Sweep"/>
      <sheetName val="SL Average Life Calculations"/>
      <sheetName val="Maj Maint"/>
      <sheetName val="Revenues"/>
      <sheetName val="Technical &amp; Timing"/>
      <sheetName val="Fuel Costs"/>
      <sheetName val="NonFuel Expenses"/>
      <sheetName val="Property &amp; Sales Taxes"/>
      <sheetName val="Working Capital"/>
      <sheetName val="Initial Working Capital"/>
      <sheetName val="Unlevered Returns"/>
      <sheetName val="Corp Fin"/>
      <sheetName val="EPS  - PF"/>
      <sheetName val="EPS - SL"/>
      <sheetName val="OTC-Appendix A-1"/>
      <sheetName val="OTC-Appendix A-2"/>
      <sheetName val="OTC-Appendix A -3"/>
      <sheetName val="OTC-Appendix A -4"/>
      <sheetName val="Appendix B"/>
      <sheetName val="Value Changes"/>
      <sheetName val="Key Data - Comparison"/>
      <sheetName val="Inputs for M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CASE"/>
      <sheetName val="Consol"/>
      <sheetName val="CL"/>
      <sheetName val="DG"/>
      <sheetName val="TXPILOT"/>
      <sheetName val="W2000"/>
      <sheetName val="W2001"/>
      <sheetName val="W2002"/>
      <sheetName val="W2003"/>
      <sheetName val="W2004"/>
      <sheetName val="OH"/>
      <sheetName val="C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lookup"/>
      <sheetName val="DO-IA"/>
      <sheetName val="DO-IB"/>
      <sheetName val="DO-IC"/>
      <sheetName val="DO-III"/>
      <sheetName val="DO-IV"/>
      <sheetName val="DO-V"/>
      <sheetName val="Sheet2"/>
      <sheetName val="Buyout"/>
      <sheetName val="FINMODEL"/>
      <sheetName val="BOND"/>
      <sheetName val="ECM Matrix"/>
      <sheetName val="Sheet2 (2)"/>
      <sheetName val="Buyout (2)"/>
      <sheetName val="FINMODEL (2)"/>
      <sheetName val="BOND (2)"/>
      <sheetName val="ECM Matrix (2)"/>
      <sheetName val="sub pricing"/>
      <sheetName val="unit pricing"/>
      <sheetName val="kw kwh"/>
      <sheetName val="Sheet1"/>
      <sheetName val="Sheet3"/>
      <sheetName val="Sheet5"/>
      <sheetName val="XPORT"/>
      <sheetName val="usage type"/>
      <sheetName val="nursing"/>
      <sheetName val="main"/>
      <sheetName val="annex2"/>
      <sheetName val="Ed&amp;Res"/>
      <sheetName val="annex1"/>
      <sheetName val="mvanx1"/>
      <sheetName val="mvanx2"/>
      <sheetName val="mvedres"/>
      <sheetName val="mvmain"/>
      <sheetName val="mvnursing"/>
      <sheetName val="VARunHours"/>
      <sheetName val="Sheet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Monthly Pricing Inputs"/>
      <sheetName val="Inputs"/>
      <sheetName val="Key Data"/>
      <sheetName val="Cash Flow"/>
      <sheetName val="Yearly S and U"/>
      <sheetName val="Monthly S and U"/>
      <sheetName val="Debt Service"/>
      <sheetName val="Debt Service - LOCs&amp;Bank Fees"/>
      <sheetName val="Technical &amp; Timing"/>
      <sheetName val="Revenues"/>
      <sheetName val="Fuel Costs"/>
      <sheetName val="Maj Maint"/>
      <sheetName val="NonFuel Expenses"/>
      <sheetName val="Working Capital"/>
      <sheetName val="SL Average Lif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Ratios"/>
      <sheetName val="FreeCashFlow"/>
      <sheetName val="EnterpriseValue"/>
      <sheetName val="Taxes - F$"/>
      <sheetName val="IRR"/>
      <sheetName val="Assumptions"/>
      <sheetName val="Proforma Financials"/>
      <sheetName val="Revenue"/>
      <sheetName val="Customers&amp;Load"/>
      <sheetName val="Expenses"/>
      <sheetName val="CAPEX"/>
      <sheetName val="BookDepreciation"/>
      <sheetName val="TaxDepreciation"/>
      <sheetName val="Financing"/>
      <sheetName val="General Information"/>
      <sheetName val="Inputs"/>
      <sheetName val="High Level - Drivers Control"/>
      <sheetName val="High Level - Projections"/>
      <sheetName val="1.25"/>
      <sheetName val="SIST. FIN."/>
      <sheetName val="A. 2"/>
      <sheetName val="NptSclr"/>
      <sheetName val="NptTb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elta"/>
      <sheetName val="Inputs"/>
      <sheetName val="Key Data"/>
      <sheetName val="Yearly S and U"/>
      <sheetName val="Cash Flow"/>
      <sheetName val="Income Statement"/>
      <sheetName val="Balance Sheet"/>
      <sheetName val="Monthly S and U"/>
      <sheetName val="Construction Draw Schedule"/>
      <sheetName val="Technical &amp; Timing"/>
      <sheetName val="NonFuel Expenses"/>
      <sheetName val="Debt"/>
      <sheetName val="Cash Sweep"/>
      <sheetName val=" Leveraged Results"/>
      <sheetName val="LLC Leveraged Returns"/>
      <sheetName val="Cash Flow Unlevered"/>
      <sheetName val="Revenues"/>
      <sheetName val="Fuel Costs"/>
      <sheetName val="Maj Maint"/>
      <sheetName val="Net Operating Loss"/>
      <sheetName val="Working Capital"/>
      <sheetName val="Depreciation"/>
      <sheetName val="Income Taxes"/>
      <sheetName val="Tax Iteration"/>
      <sheetName val="Asset Sale"/>
      <sheetName val="Unleveraged Returns"/>
      <sheetName val="EPS"/>
      <sheetName val="Charts"/>
      <sheetName val="Lease Structu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Buyout"/>
      <sheetName val="CES Inputs"/>
      <sheetName val="Help"/>
      <sheetName val="YR6"/>
      <sheetName val="YR5"/>
      <sheetName val="YR4"/>
      <sheetName val="YR3"/>
      <sheetName val="YR2"/>
      <sheetName val="YR1"/>
      <sheetName val="MTHSAVCALCS"/>
      <sheetName val="SavingsReport"/>
      <sheetName val="UP Sum"/>
      <sheetName val="Utah Power"/>
      <sheetName val="BC Calcs"/>
      <sheetName val="PSC Output"/>
      <sheetName val="Rev Impacts"/>
      <sheetName val="FY94 570 Mai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Key Data"/>
      <sheetName val="Yearly S and U"/>
      <sheetName val="Inputs"/>
      <sheetName val="Construction Draw Schedule"/>
      <sheetName val="Debt"/>
      <sheetName val="Cash Flow"/>
      <sheetName val="New_Cash"/>
      <sheetName val="Cash Sweep"/>
      <sheetName val="PSCo PPA Revenue"/>
      <sheetName val="Wartsila O&amp;M"/>
      <sheetName val="Other Operating Expenses"/>
      <sheetName val="Property Tax"/>
      <sheetName val="Working Capital"/>
      <sheetName val="Depreciation"/>
      <sheetName val="Income Taxes"/>
      <sheetName val="Net Operating Loss"/>
      <sheetName val="Levered Results"/>
      <sheetName val="Unlevered Results"/>
      <sheetName val="Income Stateme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puts"/>
      <sheetName val="Cash flow map"/>
      <sheetName val="Cash flow map chart"/>
      <sheetName val="Analytic VaR"/>
      <sheetName val="Monte Carlo VaR"/>
      <sheetName val="Historical VaR"/>
      <sheetName val="Historical Data"/>
      <sheetName val="Extreme Value Theory"/>
      <sheetName val="Var Compare"/>
      <sheetName val="Stress Test"/>
      <sheetName val="Stress Data"/>
      <sheetName val="VaRdelta"/>
      <sheetName val="VaRdelta chart"/>
      <sheetName val="Component VaR"/>
      <sheetName val="Component VaR chart"/>
      <sheetName val="Incremental VaR"/>
      <sheetName val="Summary"/>
      <sheetName val="VaR history"/>
      <sheetName val="Control Chart"/>
      <sheetName val="VCDATA"/>
      <sheetName val="Module1"/>
    </sheetNames>
    <sheetDataSet>
      <sheetData sheetId="0"/>
      <sheetData sheetId="1"/>
      <sheetData sheetId="2" refreshError="1"/>
      <sheetData sheetId="3"/>
      <sheetData sheetId="4"/>
      <sheetData sheetId="5"/>
      <sheetData sheetId="6"/>
      <sheetData sheetId="7"/>
      <sheetData sheetId="8"/>
      <sheetData sheetId="9"/>
      <sheetData sheetId="10"/>
      <sheetData sheetId="11"/>
      <sheetData sheetId="12" refreshError="1"/>
      <sheetData sheetId="13"/>
      <sheetData sheetId="14" refreshError="1"/>
      <sheetData sheetId="15"/>
      <sheetData sheetId="16"/>
      <sheetData sheetId="17"/>
      <sheetData sheetId="18" refreshError="1"/>
      <sheetData sheetId="19"/>
      <sheetData sheetId="2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ash Flow Statement"/>
      <sheetName val="CFWS-Mgmt"/>
      <sheetName val="Account Balances"/>
      <sheetName val="Non Cash Transactions"/>
      <sheetName val="CC Allocations"/>
      <sheetName val="expense"/>
    </sheetNames>
    <sheetDataSet>
      <sheetData sheetId="0"/>
      <sheetData sheetId="1"/>
      <sheetData sheetId="2" refreshError="1"/>
      <sheetData sheetId="3"/>
      <sheetData sheetId="4" refreshError="1"/>
      <sheetData sheetId="5"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Building"/>
      <sheetName val="EX"/>
      <sheetName val="Room"/>
      <sheetName val="ECM"/>
      <sheetName val="Information"/>
      <sheetName val="MAIN"/>
      <sheetName val="TU"/>
      <sheetName val="Project Variables"/>
      <sheetName val="Special Equipment"/>
      <sheetName val="Summary"/>
      <sheetName val="Lighting Ancillary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Review"/>
      <sheetName val="Configuration"/>
      <sheetName val="Input"/>
      <sheetName val="Property Tax"/>
      <sheetName val="A1.0-Calc of RM Inc Taxes"/>
      <sheetName val="D1.0-Ratebase inc. true-ups"/>
      <sheetName val="Output"/>
      <sheetName val="output summary"/>
      <sheetName val="True-up"/>
      <sheetName val="Def Tax Summary"/>
      <sheetName val="BLM Summary"/>
      <sheetName val="ADR Summary"/>
      <sheetName val="1st yr dep 1"/>
      <sheetName val="MACRS &amp; Def Tax 1"/>
      <sheetName val="ADR 1"/>
      <sheetName val="1st yr dep 2"/>
      <sheetName val="MACRS &amp; Def Tax 2"/>
      <sheetName val="ADR 2"/>
      <sheetName val="1st yr dep 3"/>
      <sheetName val="MACRS &amp; Def Tax 3"/>
      <sheetName val="ADR 3"/>
      <sheetName val="1st yr dep 4"/>
      <sheetName val="MACRS &amp; Def Tax 4"/>
      <sheetName val="ADR 4"/>
      <sheetName val="MARCS Table"/>
      <sheetName val="ADR Table"/>
      <sheetName val="misc tabl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Assumptions"/>
      <sheetName val="Mkt Share Calculator"/>
    </sheetNames>
    <sheetDataSet>
      <sheetData sheetId="0" refreshError="1"/>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customProperty" Target="../customProperty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customProperty" Target="../customProperty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customProperty" Target="../customProperty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customProperty" Target="../customProperty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customProperty" Target="../customProperty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customProperty" Target="../customProperty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customProperty" Target="../customProperty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customProperty" Target="../customProperty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 Id="rId2" Type="http://schemas.openxmlformats.org/officeDocument/2006/relationships/customProperty" Target="../customProperty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 Id="rId2" Type="http://schemas.openxmlformats.org/officeDocument/2006/relationships/customProperty" Target="../customProperty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customProperty" Target="../customProperty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 Id="rId2" Type="http://schemas.openxmlformats.org/officeDocument/2006/relationships/customProperty" Target="../customProperty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 Id="rId2" Type="http://schemas.openxmlformats.org/officeDocument/2006/relationships/customProperty" Target="../customProperty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 Id="rId2" Type="http://schemas.openxmlformats.org/officeDocument/2006/relationships/customProperty" Target="../customProperty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 Id="rId2" Type="http://schemas.openxmlformats.org/officeDocument/2006/relationships/customProperty" Target="../customProperty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 Id="rId2" Type="http://schemas.openxmlformats.org/officeDocument/2006/relationships/customProperty" Target="../customProperty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 Id="rId2" Type="http://schemas.openxmlformats.org/officeDocument/2006/relationships/customProperty" Target="../customProperty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 Id="rId2" Type="http://schemas.openxmlformats.org/officeDocument/2006/relationships/customProperty" Target="../customProperty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 Id="rId2" Type="http://schemas.openxmlformats.org/officeDocument/2006/relationships/customProperty" Target="../customProperty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 Id="rId2" Type="http://schemas.openxmlformats.org/officeDocument/2006/relationships/customProperty" Target="../customProperty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 Id="rId2" Type="http://schemas.openxmlformats.org/officeDocument/2006/relationships/customProperty" Target="../customProperty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customProperty" Target="../customProperty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 Id="rId2" Type="http://schemas.openxmlformats.org/officeDocument/2006/relationships/customProperty" Target="../customProperty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 Id="rId2" Type="http://schemas.openxmlformats.org/officeDocument/2006/relationships/customProperty" Target="../customProperty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customProperty" Target="../customProperty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customProperty" Target="../customProperty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customProperty" Target="../customProperty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customProperty" Target="../customProperty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customProperty" Target="../customProperty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customProperty" Target="../customProperty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40541E-6EC7-493A-BC31-682AEED620B7}">
  <sheetPr>
    <pageSetUpPr fitToPage="1"/>
  </sheetPr>
  <dimension ref="A1:M22"/>
  <sheetViews>
    <sheetView tabSelected="1" zoomScale="115" zoomScaleNormal="115" workbookViewId="0" topLeftCell="A1">
      <selection pane="topLeft" activeCell="A1" sqref="A1:M1"/>
    </sheetView>
  </sheetViews>
  <sheetFormatPr defaultRowHeight="12.75"/>
  <cols>
    <col min="1" max="1" width="39" bestFit="1" customWidth="1"/>
    <col min="2" max="2" width="16.2857142857143" bestFit="1" customWidth="1"/>
    <col min="3" max="3" width="15.7142857142857" bestFit="1" customWidth="1"/>
    <col min="4" max="4" width="17" bestFit="1" customWidth="1"/>
    <col min="5" max="5" width="15.2857142857143" bestFit="1" customWidth="1"/>
    <col min="6" max="6" width="14.5714285714286" bestFit="1" customWidth="1"/>
    <col min="7" max="7" width="16.2857142857143" bestFit="1" customWidth="1"/>
    <col min="8" max="8" width="15.7142857142857" bestFit="1" customWidth="1"/>
    <col min="9" max="9" width="16.4285714285714" bestFit="1" customWidth="1"/>
    <col min="10" max="10" width="15.7142857142857" bestFit="1" customWidth="1"/>
    <col min="11" max="13" width="9.14285714285714" customWidth="1"/>
  </cols>
  <sheetData>
    <row r="1" spans="1:13" ht="15.75">
      <c r="A1" s="1277" t="s">
        <v>0</v>
      </c>
      <c r="B1" s="1277"/>
      <c r="C1" s="1277"/>
      <c r="D1" s="1277"/>
      <c r="E1" s="1277"/>
      <c r="F1" s="1277"/>
      <c r="G1" s="1277"/>
      <c r="H1" s="1277"/>
      <c r="I1" s="1277"/>
      <c r="J1" s="1277"/>
      <c r="K1" s="1277"/>
      <c r="L1" s="1277"/>
      <c r="M1" s="1277"/>
    </row>
    <row r="2" spans="1:13" ht="15.75">
      <c r="A2" s="1277" t="s">
        <v>1</v>
      </c>
      <c r="B2" s="1278"/>
      <c r="C2" s="1278"/>
      <c r="D2" s="1278"/>
      <c r="E2" s="1278"/>
      <c r="F2" s="1278"/>
      <c r="G2" s="1278"/>
      <c r="H2" s="1278"/>
      <c r="I2" s="1278"/>
      <c r="J2" s="1278"/>
      <c r="K2" s="1278"/>
      <c r="L2" s="1278"/>
      <c r="M2" s="1278"/>
    </row>
    <row r="3" spans="1:13" ht="16.5" thickBot="1">
      <c r="A3" s="1279" t="s">
        <v>935</v>
      </c>
      <c r="B3" s="1280"/>
      <c r="C3" s="1280"/>
      <c r="D3" s="1280"/>
      <c r="E3" s="1280"/>
      <c r="F3" s="1280"/>
      <c r="G3" s="1280"/>
      <c r="H3" s="1280"/>
      <c r="I3" s="1280"/>
      <c r="J3" s="1280"/>
      <c r="K3" s="1280"/>
      <c r="L3" s="1280"/>
      <c r="M3" s="1280"/>
    </row>
    <row r="4" spans="1:13" ht="12.75">
      <c r="A4" s="214"/>
      <c r="B4" s="1281" t="s">
        <v>2</v>
      </c>
      <c r="C4" s="1282"/>
      <c r="D4" s="1283"/>
      <c r="E4" s="1281" t="s">
        <v>3</v>
      </c>
      <c r="F4" s="1282"/>
      <c r="G4" s="1283"/>
      <c r="H4" s="1281" t="s">
        <v>4</v>
      </c>
      <c r="I4" s="1282"/>
      <c r="J4" s="1283"/>
      <c r="K4" s="1284" t="s">
        <v>5</v>
      </c>
      <c r="L4" s="1282"/>
      <c r="M4" s="1283"/>
    </row>
    <row r="5" spans="1:13" ht="13.5" thickBot="1">
      <c r="A5" s="117" t="s">
        <v>6</v>
      </c>
      <c r="B5" s="118" t="s">
        <v>7</v>
      </c>
      <c r="C5" s="119" t="s">
        <v>8</v>
      </c>
      <c r="D5" s="120" t="s">
        <v>9</v>
      </c>
      <c r="E5" s="118" t="s">
        <v>7</v>
      </c>
      <c r="F5" s="119" t="s">
        <v>8</v>
      </c>
      <c r="G5" s="120" t="s">
        <v>9</v>
      </c>
      <c r="H5" s="118" t="s">
        <v>7</v>
      </c>
      <c r="I5" s="119" t="s">
        <v>8</v>
      </c>
      <c r="J5" s="120" t="s">
        <v>9</v>
      </c>
      <c r="K5" s="118" t="s">
        <v>7</v>
      </c>
      <c r="L5" s="119" t="s">
        <v>8</v>
      </c>
      <c r="M5" s="120" t="s">
        <v>9</v>
      </c>
    </row>
    <row r="6" spans="1:13" ht="12.75">
      <c r="A6" s="117"/>
      <c r="B6" s="946"/>
      <c r="C6" s="947"/>
      <c r="D6" s="948"/>
      <c r="E6" s="949"/>
      <c r="F6" s="950"/>
      <c r="G6" s="951"/>
      <c r="H6" s="949"/>
      <c r="I6" s="950"/>
      <c r="J6" s="951"/>
      <c r="K6" s="949"/>
      <c r="L6" s="950"/>
      <c r="M6" s="951"/>
    </row>
    <row r="7" spans="1:13" ht="12.75">
      <c r="A7" s="453" t="s">
        <v>10</v>
      </c>
      <c r="B7" s="232">
        <f>'ESA Table 1'!B30</f>
        <v>63189150.091200002</v>
      </c>
      <c r="C7" s="233">
        <f>'ESA Table 1'!C30</f>
        <v>55402451.158799998</v>
      </c>
      <c r="D7" s="234">
        <f>'ESA Table 1'!D30</f>
        <v>118591601.25</v>
      </c>
      <c r="E7" s="232">
        <f>'ESA Table 1'!E30</f>
        <v>3363557.7071000002</v>
      </c>
      <c r="F7" s="233">
        <f>'ESA Table 1'!F30</f>
        <v>5537943.9329000004</v>
      </c>
      <c r="G7" s="234">
        <f>'ESA Table 1'!G30</f>
        <v>8901501.6400000006</v>
      </c>
      <c r="H7" s="232">
        <f>'ESA Table 1'!H30</f>
        <v>32508448.560999997</v>
      </c>
      <c r="I7" s="233">
        <f>'ESA Table 1'!I30</f>
        <v>57151204.219000004</v>
      </c>
      <c r="J7" s="234">
        <f>'ESA Table 1'!J30</f>
        <v>89659652.780000001</v>
      </c>
      <c r="K7" s="129">
        <f>'ESA Table 1'!K30</f>
        <v>0.51446250683987704</v>
      </c>
      <c r="L7" s="130">
        <f>'ESA Table 1'!L30</f>
        <v>1.0315645431496805</v>
      </c>
      <c r="M7" s="131">
        <f>'ESA Table 1'!M30</f>
        <v>0.75603712096770426</v>
      </c>
    </row>
    <row r="8" spans="1:13" ht="12.75">
      <c r="A8" s="453" t="s">
        <v>11</v>
      </c>
      <c r="B8" s="454"/>
      <c r="C8" s="455"/>
      <c r="D8" s="456"/>
      <c r="E8" s="454"/>
      <c r="F8" s="455"/>
      <c r="G8" s="456"/>
      <c r="H8" s="454"/>
      <c r="I8" s="455"/>
      <c r="J8" s="456"/>
      <c r="K8" s="457"/>
      <c r="L8" s="458"/>
      <c r="M8" s="459"/>
    </row>
    <row r="9" spans="1:13" ht="12.75">
      <c r="A9" s="453" t="s">
        <v>12</v>
      </c>
      <c r="B9" s="952">
        <f>'ESA Table 1A'!B8</f>
        <v>30413070</v>
      </c>
      <c r="C9" s="233">
        <f>'ESA Table 1A'!C8</f>
        <v>17347343</v>
      </c>
      <c r="D9" s="234">
        <f>'ESA Table 1A'!D8</f>
        <v>47760413</v>
      </c>
      <c r="E9" s="454">
        <f>'ESA Table 1A'!E8</f>
        <v>125756.79520000001</v>
      </c>
      <c r="F9" s="233">
        <f>'ESA Table 1A'!F8</f>
        <v>471316.15480000002</v>
      </c>
      <c r="G9" s="234">
        <f>'ESA Table 1A'!G8</f>
        <v>597072.95000000007</v>
      </c>
      <c r="H9" s="454">
        <f>'ESA Table 1A'!H8</f>
        <v>1496294.5544</v>
      </c>
      <c r="I9" s="233">
        <f>'ESA Table 1A'!I8</f>
        <v>2689794.9455999997</v>
      </c>
      <c r="J9" s="234">
        <f>'ESA Table 1A'!J8</f>
        <v>4186089.50</v>
      </c>
      <c r="K9" s="129">
        <f>'ESA Table 1A'!K8</f>
        <v>0.049199063244848351</v>
      </c>
      <c r="L9" s="130">
        <f>'ESA Table 1A'!L8</f>
        <v>0.15505515430230438</v>
      </c>
      <c r="M9" s="131">
        <f>'ESA Table 1A'!M8</f>
        <v>0.08764768219236295</v>
      </c>
    </row>
    <row r="10" spans="1:13" ht="12.75">
      <c r="A10" s="453" t="s">
        <v>13</v>
      </c>
      <c r="B10" s="454"/>
      <c r="C10" s="455"/>
      <c r="D10" s="456"/>
      <c r="E10" s="454"/>
      <c r="F10" s="455"/>
      <c r="G10" s="456"/>
      <c r="H10" s="454"/>
      <c r="I10" s="455"/>
      <c r="J10" s="456"/>
      <c r="K10" s="457"/>
      <c r="L10" s="458"/>
      <c r="M10" s="459"/>
    </row>
    <row r="11" spans="1:13" ht="12.75">
      <c r="A11" s="453" t="s">
        <v>14</v>
      </c>
      <c r="B11" s="460">
        <f>'ESA Table 1A'!B22</f>
        <v>4637128.7589001758</v>
      </c>
      <c r="C11" s="233">
        <f>'ESA Table 1A'!C22</f>
        <v>4112170.2410998237</v>
      </c>
      <c r="D11" s="234">
        <f>'ESA Table 1A'!D22</f>
        <v>8749299</v>
      </c>
      <c r="E11" s="232">
        <f>'ESA Table 1A'!E22</f>
        <v>97656.771799999988</v>
      </c>
      <c r="F11" s="233">
        <f>'ESA Table 1A'!F22</f>
        <v>86601.288199999995</v>
      </c>
      <c r="G11" s="234">
        <f>'ESA Table 1A'!G22</f>
        <v>184258.06</v>
      </c>
      <c r="H11" s="232">
        <f>'ESA Table 1A'!H22</f>
        <v>271446.00839999999</v>
      </c>
      <c r="I11" s="233">
        <f>'ESA Table 1A'!I22</f>
        <v>240716.27160000001</v>
      </c>
      <c r="J11" s="234">
        <f>'ESA Table 1A'!J22</f>
        <v>512162.28</v>
      </c>
      <c r="K11" s="129">
        <f>'ESA Table 1A'!K22</f>
        <v>0.058537518044761164</v>
      </c>
      <c r="L11" s="130">
        <f>'ESA Table 1A'!L22</f>
        <v>0.058537525804286512</v>
      </c>
      <c r="M11" s="131">
        <f>'ESA Table 1A'!M22</f>
        <v>0.058537521691737822</v>
      </c>
    </row>
    <row r="12" spans="1:13" ht="12.75">
      <c r="A12" s="413" t="s">
        <v>15</v>
      </c>
      <c r="B12" s="454"/>
      <c r="C12" s="455"/>
      <c r="D12" s="456"/>
      <c r="E12" s="454"/>
      <c r="F12" s="455"/>
      <c r="G12" s="456"/>
      <c r="H12" s="454"/>
      <c r="I12" s="455"/>
      <c r="J12" s="456"/>
      <c r="K12" s="457"/>
      <c r="L12" s="458"/>
      <c r="M12" s="459"/>
    </row>
    <row r="13" spans="1:13" ht="12.75">
      <c r="A13" s="461" t="s">
        <v>16</v>
      </c>
      <c r="B13" s="454"/>
      <c r="C13" s="455"/>
      <c r="D13" s="456"/>
      <c r="E13" s="454"/>
      <c r="F13" s="455"/>
      <c r="G13" s="456"/>
      <c r="H13" s="454"/>
      <c r="I13" s="455"/>
      <c r="J13" s="456"/>
      <c r="K13" s="457"/>
      <c r="L13" s="458"/>
      <c r="M13" s="459"/>
    </row>
    <row r="14" spans="1:13" ht="12.75">
      <c r="A14" s="453" t="s">
        <v>17</v>
      </c>
      <c r="B14" s="952">
        <f>'ESA Table 1A'!B53</f>
        <v>2503978</v>
      </c>
      <c r="C14" s="233">
        <f>'ESA Table 1A'!C53</f>
        <v>1467786</v>
      </c>
      <c r="D14" s="234">
        <f>'ESA Table 1A'!D53</f>
        <v>3971764</v>
      </c>
      <c r="E14" s="454">
        <f>'ESA Table 1A'!E53</f>
        <v>0</v>
      </c>
      <c r="F14" s="233">
        <f>'ESA Table 1A'!F53</f>
        <v>0</v>
      </c>
      <c r="G14" s="234">
        <f>'ESA Table 1A'!G53</f>
        <v>0</v>
      </c>
      <c r="H14" s="454">
        <f>'ESA Table 1A'!H53</f>
        <v>815.06050000000005</v>
      </c>
      <c r="I14" s="233">
        <f>'ESA Table 1A'!I53</f>
        <v>722.78949999999998</v>
      </c>
      <c r="J14" s="234">
        <f>'ESA Table 1A'!J53</f>
        <v>1537.85</v>
      </c>
      <c r="K14" s="129">
        <f>'ESA Table 1A'!K53</f>
        <v>0.00032550625444792246</v>
      </c>
      <c r="L14" s="130">
        <f>'ESA Table 1A'!L53</f>
        <v>0.00049243520513208325</v>
      </c>
      <c r="M14" s="131">
        <f>'ESA Table 1A'!M53</f>
        <v>0.00038719571454900136</v>
      </c>
    </row>
    <row r="15" spans="1:13" ht="12.75">
      <c r="A15" s="453" t="s">
        <v>18</v>
      </c>
      <c r="B15" s="952">
        <f>'ESA Table 1A'!B54</f>
        <v>689000</v>
      </c>
      <c r="C15" s="233">
        <f>'ESA Table 1A'!C54</f>
        <v>611000</v>
      </c>
      <c r="D15" s="234">
        <f>'ESA Table 1A'!D54</f>
        <v>1300000</v>
      </c>
      <c r="E15" s="454">
        <f>'ESA Table 1A'!E54</f>
        <v>0</v>
      </c>
      <c r="F15" s="233">
        <f>'ESA Table 1A'!F54</f>
        <v>0</v>
      </c>
      <c r="G15" s="234">
        <f>'ESA Table 1A'!G54</f>
        <v>0</v>
      </c>
      <c r="H15" s="454">
        <f>'ESA Table 1A'!H54</f>
        <v>689000</v>
      </c>
      <c r="I15" s="233">
        <f>'ESA Table 1A'!I54</f>
        <v>611000</v>
      </c>
      <c r="J15" s="234">
        <f>'ESA Table 1A'!J54</f>
        <v>1300000</v>
      </c>
      <c r="K15" s="129">
        <f>'ESA Table 1A'!K54</f>
        <v>1</v>
      </c>
      <c r="L15" s="130">
        <f>'ESA Table 1A'!L54</f>
        <v>1</v>
      </c>
      <c r="M15" s="131">
        <f>'ESA Table 1A'!M54</f>
        <v>1</v>
      </c>
    </row>
    <row r="16" spans="1:13" ht="12.75">
      <c r="A16" s="546" t="s">
        <v>19</v>
      </c>
      <c r="B16" s="952">
        <f>'ESA Table 1A'!B10</f>
        <v>418485.46790010476</v>
      </c>
      <c r="C16" s="233">
        <f>'ESA Table 1A'!C10</f>
        <v>188249.74010973936</v>
      </c>
      <c r="D16" s="234">
        <f>'ESA Table 1A'!D10</f>
        <v>606735.20800984418</v>
      </c>
      <c r="E16" s="454">
        <f>'ESA Table 1A'!E10</f>
        <v>12834.7238</v>
      </c>
      <c r="F16" s="233">
        <f>'ESA Table 1A'!F10</f>
        <v>11381.736199999999</v>
      </c>
      <c r="G16" s="234">
        <f>'ESA Table 1A'!G10</f>
        <v>24216.46</v>
      </c>
      <c r="H16" s="232">
        <f>'ESA Table 1A'!H10</f>
        <v>101092.7671</v>
      </c>
      <c r="I16" s="233">
        <f>'ESA Table 1A'!I10</f>
        <v>89648.302899999995</v>
      </c>
      <c r="J16" s="234">
        <f>'ESA Table 1A'!J10</f>
        <v>190741.07</v>
      </c>
      <c r="K16" s="129">
        <f>'ESA Table 1A'!K10</f>
        <v>0.24156816629085792</v>
      </c>
      <c r="L16" s="130">
        <f>'ESA Table 1A'!L10</f>
        <v>0.47622006196523781</v>
      </c>
      <c r="M16" s="131">
        <f>'ESA Table 1A'!M10</f>
        <v>0.3143728392252873</v>
      </c>
    </row>
    <row r="17" spans="1:13" ht="12.75">
      <c r="A17" s="462"/>
      <c r="B17" s="454"/>
      <c r="C17" s="455"/>
      <c r="D17" s="456"/>
      <c r="E17" s="454"/>
      <c r="F17" s="455"/>
      <c r="G17" s="456"/>
      <c r="H17" s="454"/>
      <c r="I17" s="455"/>
      <c r="J17" s="456"/>
      <c r="K17" s="457"/>
      <c r="L17" s="458"/>
      <c r="M17" s="459"/>
    </row>
    <row r="18" spans="1:13" ht="13.5" thickBot="1">
      <c r="A18" s="463" t="s">
        <v>20</v>
      </c>
      <c r="B18" s="236">
        <f>SUM(B7:B17)</f>
        <v>101850812.31800027</v>
      </c>
      <c r="C18" s="236">
        <f>SUM(C7:C17)</f>
        <v>79129000.140009567</v>
      </c>
      <c r="D18" s="237">
        <f>B18+C18</f>
        <v>180979812.45800984</v>
      </c>
      <c r="E18" s="235">
        <f>SUM(E7:E17)</f>
        <v>3599805.9978999998</v>
      </c>
      <c r="F18" s="236">
        <f>SUM(F7:F17)</f>
        <v>6107243.1121000005</v>
      </c>
      <c r="G18" s="237">
        <f>SUM(G7:G17)</f>
        <v>9707049.1100000013</v>
      </c>
      <c r="H18" s="235">
        <f t="shared" si="0" ref="H18:I18">SUM(H7:H17)</f>
        <v>35067096.951399997</v>
      </c>
      <c r="I18" s="236">
        <f t="shared" si="0"/>
        <v>60783086.528600007</v>
      </c>
      <c r="J18" s="237">
        <f>SUM(J7:J17)</f>
        <v>95850183.479999989</v>
      </c>
      <c r="K18" s="464">
        <f>+H18/B18</f>
        <v>0.34429864773108471</v>
      </c>
      <c r="L18" s="465">
        <f>I18/C18</f>
        <v>0.76815183334872683</v>
      </c>
      <c r="M18" s="466">
        <f>J18/D18</f>
        <v>0.52961809484822364</v>
      </c>
    </row>
    <row r="19" spans="1:13" ht="12.75">
      <c r="A19" s="331"/>
      <c r="B19" s="331"/>
      <c r="C19" s="331"/>
      <c r="D19" s="331"/>
      <c r="E19" s="331"/>
      <c r="F19" s="331"/>
      <c r="G19" s="331"/>
      <c r="H19" s="331"/>
      <c r="I19" s="331"/>
      <c r="J19" s="331"/>
      <c r="K19" s="331"/>
      <c r="L19" s="331"/>
      <c r="M19" s="331"/>
    </row>
    <row r="20" ht="12.75"/>
    <row r="21" ht="12.75"/>
    <row r="22" spans="1:13" ht="12.75">
      <c r="A22" s="1275" t="s">
        <v>21</v>
      </c>
      <c r="B22" s="1276"/>
      <c r="C22" s="1276"/>
      <c r="D22" s="1276"/>
      <c r="E22" s="1276"/>
      <c r="F22" s="1276"/>
      <c r="G22" s="1276"/>
      <c r="H22" s="1276"/>
      <c r="I22" s="1276"/>
      <c r="J22" s="1276"/>
      <c r="K22" s="1276"/>
      <c r="L22" s="1276"/>
      <c r="M22" s="1276"/>
    </row>
  </sheetData>
  <mergeCells count="8">
    <mergeCell ref="A22:M22"/>
    <mergeCell ref="A1:M1"/>
    <mergeCell ref="A2:M2"/>
    <mergeCell ref="A3:M3"/>
    <mergeCell ref="B4:D4"/>
    <mergeCell ref="E4:G4"/>
    <mergeCell ref="H4:J4"/>
    <mergeCell ref="K4:M4"/>
  </mergeCells>
  <pageMargins left="0.7" right="0.7" top="0.75" bottom="0.75" header="0.3" footer="0.3"/>
  <pageSetup orientation="landscape" scale="59" r:id="rId1"/>
  <headerFooter>
    <oddFooter>&amp;C&amp;1#&amp;"Calibri"&amp;12&amp;K000000Public</oddFooter>
  </headerFooter>
  <customProperties>
    <customPr name="_pios_id" r:id="rId2"/>
  </customProperties>
  <ignoredErrors>
    <ignoredError sqref="D18" formula="1"/>
  </ignoredError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M73"/>
  <sheetViews>
    <sheetView workbookViewId="0" topLeftCell="A1">
      <selection pane="topLeft" activeCell="A1" sqref="A1:B1"/>
    </sheetView>
  </sheetViews>
  <sheetFormatPr defaultColWidth="8.5703125" defaultRowHeight="12.75"/>
  <cols>
    <col min="1" max="1" width="90.4285714285714" customWidth="1"/>
    <col min="2" max="2" width="18.5714285714286" customWidth="1"/>
    <col min="3" max="3" width="13.5714285714286" customWidth="1"/>
    <col min="4" max="4" width="15.7142857142857" customWidth="1"/>
    <col min="5" max="5" width="14.5714285714286" customWidth="1"/>
    <col min="6" max="6" width="12.5714285714286" customWidth="1"/>
    <col min="7" max="13" width="8.57142857142857" customWidth="1"/>
  </cols>
  <sheetData>
    <row r="1" spans="1:13" ht="33.75" customHeight="1">
      <c r="A1" s="1333" t="s">
        <v>304</v>
      </c>
      <c r="B1" s="1333"/>
      <c r="C1" s="1250"/>
      <c r="D1" s="1250"/>
      <c r="E1" s="1250"/>
      <c r="F1" s="1250"/>
      <c r="G1" s="1250"/>
      <c r="H1" s="1250"/>
      <c r="I1" s="1250"/>
      <c r="J1" s="1250"/>
      <c r="K1" s="1250"/>
      <c r="L1" s="1250"/>
      <c r="M1" s="1250"/>
    </row>
    <row r="2" spans="1:13" ht="15.75">
      <c r="A2" s="1311" t="s">
        <v>1</v>
      </c>
      <c r="B2" s="1365"/>
      <c r="C2" s="1253"/>
      <c r="D2" s="1253"/>
      <c r="E2" s="1253"/>
      <c r="F2" s="1253"/>
      <c r="G2" s="1253"/>
      <c r="H2" s="1253"/>
      <c r="I2" s="1253"/>
      <c r="J2" s="1253"/>
      <c r="K2" s="1253"/>
      <c r="L2" s="1253"/>
      <c r="M2" s="1253"/>
    </row>
    <row r="3" spans="1:13" ht="15.75">
      <c r="A3" s="1364" t="s">
        <v>935</v>
      </c>
      <c r="B3" s="1365"/>
      <c r="C3" s="1254"/>
      <c r="D3" s="1254"/>
      <c r="E3" s="1254"/>
      <c r="F3" s="1254"/>
      <c r="G3" s="1254"/>
      <c r="H3" s="1254"/>
      <c r="I3" s="1254"/>
      <c r="J3" s="1254"/>
      <c r="K3" s="1254"/>
      <c r="L3" s="1254"/>
      <c r="M3" s="1254"/>
    </row>
    <row r="4" spans="1:13" ht="16.5" thickBot="1">
      <c r="A4" s="443"/>
      <c r="B4" s="4"/>
      <c r="C4" s="352"/>
      <c r="D4" s="352"/>
      <c r="E4" s="352"/>
      <c r="F4" s="352"/>
      <c r="G4" s="352"/>
      <c r="H4" s="352"/>
      <c r="I4" s="352"/>
      <c r="J4" s="352"/>
      <c r="K4" s="352"/>
      <c r="L4" s="352"/>
      <c r="M4" s="352"/>
    </row>
    <row r="5" spans="1:13" ht="16.5" thickBot="1">
      <c r="A5" s="1362" t="s">
        <v>305</v>
      </c>
      <c r="B5" s="1363"/>
      <c r="C5" s="352"/>
      <c r="D5" s="352"/>
      <c r="E5" s="352"/>
      <c r="F5" s="352"/>
      <c r="G5" s="352"/>
      <c r="H5" s="352"/>
      <c r="I5" s="352"/>
      <c r="J5" s="352"/>
      <c r="K5" s="352"/>
      <c r="L5" s="352"/>
      <c r="M5" s="352"/>
    </row>
    <row r="6" spans="1:2" ht="12.75">
      <c r="A6" s="487" t="s">
        <v>306</v>
      </c>
      <c r="B6" s="488">
        <v>18163777.573309422</v>
      </c>
    </row>
    <row r="7" spans="1:2" ht="12.75">
      <c r="A7" s="91" t="s">
        <v>307</v>
      </c>
      <c r="B7" s="488">
        <v>840706.05330000003</v>
      </c>
    </row>
    <row r="8" spans="1:2" ht="12.75">
      <c r="A8" s="91" t="s">
        <v>308</v>
      </c>
      <c r="B8" s="488">
        <v>201483393.92247537</v>
      </c>
    </row>
    <row r="9" spans="1:2" ht="12.75">
      <c r="A9" s="91" t="s">
        <v>309</v>
      </c>
      <c r="B9" s="488">
        <v>9231743.0571999997</v>
      </c>
    </row>
    <row r="10" spans="1:4" ht="12.75">
      <c r="A10" s="101" t="s">
        <v>310</v>
      </c>
      <c r="B10" s="641">
        <v>0.17940840512241379</v>
      </c>
      <c r="C10" s="267"/>
      <c r="D10" s="267"/>
    </row>
    <row r="11" spans="1:3" ht="12.75">
      <c r="A11" s="101" t="s">
        <v>311</v>
      </c>
      <c r="B11" s="641">
        <v>1.4726987105146436</v>
      </c>
      <c r="C11" s="267"/>
    </row>
    <row r="12" spans="1:2" ht="12.75">
      <c r="A12" s="91" t="s">
        <v>312</v>
      </c>
      <c r="B12" s="641">
        <v>89.269088935611151</v>
      </c>
    </row>
    <row r="13" spans="1:3" ht="12.75" thickBot="1">
      <c r="A13" s="489" t="s">
        <v>313</v>
      </c>
      <c r="B13" s="1118">
        <v>769.69734260933865</v>
      </c>
      <c r="C13" s="267"/>
    </row>
    <row r="14" ht="12.75"/>
    <row r="15" ht="13.5" thickBot="1"/>
    <row r="16" spans="1:2" ht="15" customHeight="1" thickBot="1">
      <c r="A16" s="1362" t="s">
        <v>314</v>
      </c>
      <c r="B16" s="1363"/>
    </row>
    <row r="17" spans="1:2" ht="12.75">
      <c r="A17" s="487" t="s">
        <v>306</v>
      </c>
      <c r="B17" s="488">
        <v>0</v>
      </c>
    </row>
    <row r="18" spans="1:2" ht="12.75">
      <c r="A18" s="91" t="s">
        <v>307</v>
      </c>
      <c r="B18" s="488">
        <v>0</v>
      </c>
    </row>
    <row r="19" spans="1:2" ht="12.75">
      <c r="A19" s="91" t="s">
        <v>308</v>
      </c>
      <c r="B19" s="488">
        <v>0</v>
      </c>
    </row>
    <row r="20" spans="1:2" ht="12.75">
      <c r="A20" s="91" t="s">
        <v>309</v>
      </c>
      <c r="B20" s="488">
        <v>0</v>
      </c>
    </row>
    <row r="21" spans="1:2" ht="12.75">
      <c r="A21" s="101" t="s">
        <v>310</v>
      </c>
      <c r="B21" s="169">
        <v>0</v>
      </c>
    </row>
    <row r="22" spans="1:2" ht="12.75">
      <c r="A22" s="101" t="s">
        <v>311</v>
      </c>
      <c r="B22" s="169">
        <v>0</v>
      </c>
    </row>
    <row r="23" spans="1:2" ht="12.75">
      <c r="A23" s="91" t="s">
        <v>315</v>
      </c>
      <c r="B23" s="169">
        <v>0</v>
      </c>
    </row>
    <row r="24" spans="1:2" ht="13.5" thickBot="1">
      <c r="A24" s="489" t="s">
        <v>313</v>
      </c>
      <c r="B24" s="170">
        <v>0</v>
      </c>
    </row>
    <row r="25" ht="13.5" customHeight="1"/>
    <row r="26" ht="13.5" thickBot="1">
      <c r="A26" s="348"/>
    </row>
    <row r="27" spans="1:2" ht="16.5" thickBot="1">
      <c r="A27" s="1362" t="s">
        <v>316</v>
      </c>
      <c r="B27" s="1363"/>
    </row>
    <row r="28" spans="1:2" ht="12.75">
      <c r="A28" s="487" t="s">
        <v>306</v>
      </c>
      <c r="B28" s="488">
        <v>9278139.4846000001</v>
      </c>
    </row>
    <row r="29" spans="1:2" ht="12.75">
      <c r="A29" s="91" t="s">
        <v>307</v>
      </c>
      <c r="B29" s="488">
        <v>144530.83497999999</v>
      </c>
    </row>
    <row r="30" spans="1:3" ht="12.75">
      <c r="A30" s="91" t="s">
        <v>308</v>
      </c>
      <c r="B30" s="488">
        <v>49194531.427729689</v>
      </c>
      <c r="C30" s="5"/>
    </row>
    <row r="31" spans="1:2" ht="12.75">
      <c r="A31" s="91" t="s">
        <v>309</v>
      </c>
      <c r="B31" s="488">
        <v>4332255.7958583366</v>
      </c>
    </row>
    <row r="32" spans="1:3" ht="12.75">
      <c r="A32" s="101" t="s">
        <v>310</v>
      </c>
      <c r="B32" s="641">
        <v>0.18404090909090901</v>
      </c>
      <c r="C32" s="5"/>
    </row>
    <row r="33" spans="1:2" ht="12.75">
      <c r="A33" s="101" t="s">
        <v>311</v>
      </c>
      <c r="B33" s="641">
        <v>1.1983382022471907</v>
      </c>
    </row>
    <row r="34" spans="1:2" ht="12.75">
      <c r="A34" s="91" t="s">
        <v>317</v>
      </c>
      <c r="B34" s="641">
        <v>9765.9706838384773</v>
      </c>
    </row>
    <row r="35" spans="1:2" ht="13.5" thickBot="1">
      <c r="A35" s="489" t="s">
        <v>318</v>
      </c>
      <c r="B35" s="642">
        <v>49195.884500795451</v>
      </c>
    </row>
    <row r="36" ht="12.75"/>
    <row r="37" ht="13.5" thickBot="1"/>
    <row r="38" spans="1:2" ht="16.5" thickBot="1">
      <c r="A38" s="1362" t="s">
        <v>319</v>
      </c>
      <c r="B38" s="1363"/>
    </row>
    <row r="39" spans="1:2" ht="12.75">
      <c r="A39" s="487" t="s">
        <v>306</v>
      </c>
      <c r="B39" s="488">
        <v>0</v>
      </c>
    </row>
    <row r="40" spans="1:2" ht="12.75">
      <c r="A40" s="91" t="s">
        <v>307</v>
      </c>
      <c r="B40" s="488">
        <v>0</v>
      </c>
    </row>
    <row r="41" spans="1:2" ht="12.75">
      <c r="A41" s="91" t="s">
        <v>308</v>
      </c>
      <c r="B41" s="488">
        <v>0</v>
      </c>
    </row>
    <row r="42" spans="1:2" ht="12.75">
      <c r="A42" s="91" t="s">
        <v>309</v>
      </c>
      <c r="B42" s="488">
        <v>0</v>
      </c>
    </row>
    <row r="43" spans="1:2" ht="12.75">
      <c r="A43" s="101" t="s">
        <v>310</v>
      </c>
      <c r="B43" s="169">
        <v>0</v>
      </c>
    </row>
    <row r="44" spans="1:2" ht="12.75">
      <c r="A44" s="101" t="s">
        <v>311</v>
      </c>
      <c r="B44" s="169">
        <v>0</v>
      </c>
    </row>
    <row r="45" spans="1:2" ht="12.75">
      <c r="A45" s="91" t="s">
        <v>317</v>
      </c>
      <c r="B45" s="169">
        <v>0</v>
      </c>
    </row>
    <row r="46" spans="1:2" ht="13.5" thickBot="1">
      <c r="A46" s="489" t="s">
        <v>318</v>
      </c>
      <c r="B46" s="170">
        <v>0</v>
      </c>
    </row>
    <row r="47" ht="12.75"/>
    <row r="48" ht="13.5" thickBot="1"/>
    <row r="49" spans="1:2" ht="16.5" thickBot="1">
      <c r="A49" s="1362" t="s">
        <v>320</v>
      </c>
      <c r="B49" s="1363"/>
    </row>
    <row r="50" spans="1:2" ht="12.75">
      <c r="A50" s="487" t="s">
        <v>306</v>
      </c>
      <c r="B50" s="488">
        <v>0</v>
      </c>
    </row>
    <row r="51" spans="1:2" ht="12.75">
      <c r="A51" s="91" t="s">
        <v>307</v>
      </c>
      <c r="B51" s="488">
        <v>0</v>
      </c>
    </row>
    <row r="52" spans="1:2" ht="12.75">
      <c r="A52" s="91" t="s">
        <v>308</v>
      </c>
      <c r="B52" s="488">
        <v>0</v>
      </c>
    </row>
    <row r="53" spans="1:2" ht="12.75">
      <c r="A53" s="91" t="s">
        <v>309</v>
      </c>
      <c r="B53" s="488">
        <v>0</v>
      </c>
    </row>
    <row r="54" spans="1:2" ht="12.75">
      <c r="A54" s="101" t="s">
        <v>310</v>
      </c>
      <c r="B54" s="169">
        <v>0</v>
      </c>
    </row>
    <row r="55" spans="1:2" ht="12.75">
      <c r="A55" s="101" t="s">
        <v>311</v>
      </c>
      <c r="B55" s="169">
        <v>0</v>
      </c>
    </row>
    <row r="56" spans="1:2" ht="12.75">
      <c r="A56" s="91" t="s">
        <v>317</v>
      </c>
      <c r="B56" s="169">
        <v>0</v>
      </c>
    </row>
    <row r="57" spans="1:2" ht="13.5" thickBot="1">
      <c r="A57" s="489" t="s">
        <v>318</v>
      </c>
      <c r="B57" s="170">
        <v>0</v>
      </c>
    </row>
    <row r="58" ht="13.5" thickBot="1">
      <c r="B58" s="16"/>
    </row>
    <row r="59" spans="1:2" ht="36" customHeight="1" thickBot="1">
      <c r="A59" s="1366" t="s">
        <v>321</v>
      </c>
      <c r="B59" s="1367"/>
    </row>
    <row r="60" spans="1:2" ht="12.75">
      <c r="A60" s="487" t="s">
        <v>306</v>
      </c>
      <c r="B60" s="488">
        <f>B17+B6</f>
        <v>18163777.573309422</v>
      </c>
    </row>
    <row r="61" spans="1:2" ht="16.5" customHeight="1">
      <c r="A61" s="91" t="s">
        <v>307</v>
      </c>
      <c r="B61" s="488">
        <f>B18+B7</f>
        <v>840706.05330000003</v>
      </c>
    </row>
    <row r="62" spans="1:3" ht="15" customHeight="1">
      <c r="A62" s="91" t="s">
        <v>308</v>
      </c>
      <c r="B62" s="488">
        <f>B19+B8</f>
        <v>201483393.92247537</v>
      </c>
      <c r="C62" s="5"/>
    </row>
    <row r="63" spans="1:2" ht="12.75">
      <c r="A63" s="91" t="s">
        <v>309</v>
      </c>
      <c r="B63" s="488">
        <f>B20+B9</f>
        <v>9231743.0571999997</v>
      </c>
    </row>
    <row r="64" spans="1:2" ht="12.75">
      <c r="A64" s="101" t="s">
        <v>310</v>
      </c>
      <c r="B64" s="490">
        <f>B10</f>
        <v>0.17940840512241379</v>
      </c>
    </row>
    <row r="65" spans="1:2" ht="12.75">
      <c r="A65" s="101" t="s">
        <v>311</v>
      </c>
      <c r="B65" s="490">
        <f>B11</f>
        <v>1.4726987105146436</v>
      </c>
    </row>
    <row r="66" spans="1:2" ht="12.75">
      <c r="A66" s="91" t="s">
        <v>322</v>
      </c>
      <c r="B66" s="491">
        <f>B23+B12</f>
        <v>89.269088935611151</v>
      </c>
    </row>
    <row r="67" spans="1:2" ht="13.5" thickBot="1">
      <c r="A67" s="489" t="s">
        <v>323</v>
      </c>
      <c r="B67" s="492">
        <f>B24+B13</f>
        <v>769.69734260933865</v>
      </c>
    </row>
    <row r="68" ht="12.75"/>
    <row r="69" spans="1:7" ht="12.75" customHeight="1">
      <c r="A69" s="1354" t="s">
        <v>936</v>
      </c>
      <c r="B69" s="1354"/>
      <c r="C69" s="350"/>
      <c r="D69" s="350"/>
      <c r="E69" s="350"/>
      <c r="F69" s="350"/>
      <c r="G69" s="350"/>
    </row>
    <row r="70" spans="1:2" ht="12.75">
      <c r="A70" s="1354" t="s">
        <v>937</v>
      </c>
      <c r="B70" s="1354"/>
    </row>
    <row r="71" spans="1:2" ht="12.75">
      <c r="A71" s="1354" t="s">
        <v>324</v>
      </c>
      <c r="B71" s="1354"/>
    </row>
    <row r="72" spans="1:2" ht="12.75">
      <c r="A72" s="1354" t="s">
        <v>940</v>
      </c>
      <c r="B72" s="1354"/>
    </row>
    <row r="73" ht="12.75">
      <c r="A73" t="s">
        <v>325</v>
      </c>
    </row>
  </sheetData>
  <mergeCells count="13">
    <mergeCell ref="A70:B70"/>
    <mergeCell ref="A71:B71"/>
    <mergeCell ref="A72:B72"/>
    <mergeCell ref="A69:B69"/>
    <mergeCell ref="A59:B59"/>
    <mergeCell ref="A49:B49"/>
    <mergeCell ref="A1:B1"/>
    <mergeCell ref="A3:B3"/>
    <mergeCell ref="A2:B2"/>
    <mergeCell ref="A16:B16"/>
    <mergeCell ref="A38:B38"/>
    <mergeCell ref="A27:B27"/>
    <mergeCell ref="A5:B5"/>
  </mergeCells>
  <printOptions horizontalCentered="1" verticalCentered="1"/>
  <pageMargins left="0.7" right="0.7" top="0.75" bottom="0.75" header="0.3" footer="0.3"/>
  <pageSetup orientation="portrait" scale="59" r:id="rId1"/>
  <headerFooter>
    <oddFooter>&amp;C&amp;1#&amp;"Calibri"&amp;12&amp;K000000Public</oddFooter>
  </headerFooter>
  <customProperties>
    <customPr name="_pios_id" r:id="rId2"/>
  </customPropertie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M161"/>
  <sheetViews>
    <sheetView workbookViewId="0" topLeftCell="A1">
      <selection pane="topLeft" activeCell="A1" sqref="A1:G1"/>
    </sheetView>
  </sheetViews>
  <sheetFormatPr defaultColWidth="8.5703125" defaultRowHeight="12.75"/>
  <cols>
    <col min="1" max="1" width="17.4285714285714" customWidth="1"/>
    <col min="2" max="7" width="14" customWidth="1"/>
    <col min="8" max="13" width="8.57142857142857" customWidth="1"/>
  </cols>
  <sheetData>
    <row r="1" spans="1:13" ht="12.75">
      <c r="A1" s="1382" t="s">
        <v>326</v>
      </c>
      <c r="B1" s="1383"/>
      <c r="C1" s="1383"/>
      <c r="D1" s="1383"/>
      <c r="E1" s="1383"/>
      <c r="F1" s="1383"/>
      <c r="G1" s="1384"/>
      <c r="H1" s="1250"/>
      <c r="I1" s="1250"/>
      <c r="J1" s="1250"/>
      <c r="K1" s="1250"/>
      <c r="L1" s="1250"/>
      <c r="M1" s="1250"/>
    </row>
    <row r="2" spans="1:13" ht="12.75">
      <c r="A2" s="1385" t="s">
        <v>1</v>
      </c>
      <c r="B2" s="1386"/>
      <c r="C2" s="1386"/>
      <c r="D2" s="1386"/>
      <c r="E2" s="1386"/>
      <c r="F2" s="1386"/>
      <c r="G2" s="1387"/>
      <c r="H2" s="1250"/>
      <c r="I2" s="1250"/>
      <c r="J2" s="1250"/>
      <c r="K2" s="1250"/>
      <c r="L2" s="1250"/>
      <c r="M2" s="1250"/>
    </row>
    <row r="3" spans="1:13" ht="12.75">
      <c r="A3" s="1388" t="s">
        <v>935</v>
      </c>
      <c r="B3" s="1386"/>
      <c r="C3" s="1386"/>
      <c r="D3" s="1386"/>
      <c r="E3" s="1386"/>
      <c r="F3" s="1386"/>
      <c r="G3" s="1387"/>
      <c r="H3" s="1250"/>
      <c r="I3" s="1250"/>
      <c r="J3" s="1250"/>
      <c r="K3" s="1250"/>
      <c r="L3" s="1250"/>
      <c r="M3" s="1250"/>
    </row>
    <row r="4" spans="1:7" ht="13.5" thickBot="1">
      <c r="A4" s="1196"/>
      <c r="B4" s="4"/>
      <c r="C4" s="4"/>
      <c r="D4" s="4"/>
      <c r="E4" s="4"/>
      <c r="F4" s="4"/>
      <c r="G4" s="4"/>
    </row>
    <row r="5" spans="1:7" ht="12.75">
      <c r="A5" s="1377" t="s">
        <v>327</v>
      </c>
      <c r="B5" s="1378"/>
      <c r="C5" s="1378"/>
      <c r="D5" s="1378"/>
      <c r="E5" s="1378"/>
      <c r="F5" s="1378"/>
      <c r="G5" s="1379"/>
    </row>
    <row r="6" spans="1:7" ht="13.5" thickBot="1">
      <c r="A6" s="49"/>
      <c r="B6" s="1374" t="s">
        <v>328</v>
      </c>
      <c r="C6" s="1374"/>
      <c r="D6" s="1374"/>
      <c r="E6" s="1374" t="s">
        <v>329</v>
      </c>
      <c r="F6" s="1374"/>
      <c r="G6" s="1375"/>
    </row>
    <row r="7" spans="1:11" ht="12.75">
      <c r="A7" s="173" t="s">
        <v>330</v>
      </c>
      <c r="B7" s="441" t="s">
        <v>331</v>
      </c>
      <c r="C7" s="441" t="s">
        <v>332</v>
      </c>
      <c r="D7" s="437" t="s">
        <v>9</v>
      </c>
      <c r="E7" s="441" t="s">
        <v>333</v>
      </c>
      <c r="F7" s="441" t="s">
        <v>332</v>
      </c>
      <c r="G7" s="174" t="s">
        <v>9</v>
      </c>
      <c r="K7" s="73"/>
    </row>
    <row r="8" spans="1:11" ht="12.75">
      <c r="A8" s="101" t="s">
        <v>334</v>
      </c>
      <c r="B8" s="493">
        <v>0</v>
      </c>
      <c r="C8" s="494">
        <v>154887</v>
      </c>
      <c r="D8" s="223">
        <v>154887</v>
      </c>
      <c r="E8" s="255">
        <v>0</v>
      </c>
      <c r="F8" s="228">
        <v>5469</v>
      </c>
      <c r="G8" s="175">
        <v>5469</v>
      </c>
      <c r="K8" s="73"/>
    </row>
    <row r="9" spans="1:11" ht="12.75">
      <c r="A9" s="1195" t="s">
        <v>335</v>
      </c>
      <c r="B9" s="1200">
        <v>6004</v>
      </c>
      <c r="C9" s="1201">
        <v>0</v>
      </c>
      <c r="D9" s="1202">
        <v>6004</v>
      </c>
      <c r="E9" s="1203">
        <v>128</v>
      </c>
      <c r="F9" s="254">
        <v>0</v>
      </c>
      <c r="G9" s="175">
        <v>128</v>
      </c>
      <c r="K9" s="73"/>
    </row>
    <row r="10" spans="1:11" ht="12.75">
      <c r="A10" s="1195" t="s">
        <v>336</v>
      </c>
      <c r="B10" s="1200">
        <v>14249</v>
      </c>
      <c r="C10" s="1201">
        <v>25652</v>
      </c>
      <c r="D10" s="1202">
        <v>39901</v>
      </c>
      <c r="E10" s="1203">
        <v>312</v>
      </c>
      <c r="F10" s="254">
        <v>465</v>
      </c>
      <c r="G10" s="175">
        <v>777</v>
      </c>
      <c r="K10" s="73"/>
    </row>
    <row r="11" spans="1:11" ht="12.75">
      <c r="A11" s="1195" t="s">
        <v>337</v>
      </c>
      <c r="B11" s="1200">
        <v>8911</v>
      </c>
      <c r="C11" s="1201">
        <v>0</v>
      </c>
      <c r="D11" s="1202">
        <v>8911</v>
      </c>
      <c r="E11" s="1203">
        <v>122</v>
      </c>
      <c r="F11" s="254">
        <v>0</v>
      </c>
      <c r="G11" s="175">
        <v>122</v>
      </c>
      <c r="K11" s="73"/>
    </row>
    <row r="12" spans="1:11" ht="12.75">
      <c r="A12" s="1195" t="s">
        <v>338</v>
      </c>
      <c r="B12" s="1200">
        <v>2983</v>
      </c>
      <c r="C12" s="1201">
        <v>0</v>
      </c>
      <c r="D12" s="1202">
        <v>2983</v>
      </c>
      <c r="E12" s="1203">
        <v>61</v>
      </c>
      <c r="F12" s="254">
        <v>0</v>
      </c>
      <c r="G12" s="175">
        <v>61</v>
      </c>
      <c r="K12" s="73"/>
    </row>
    <row r="13" spans="1:11" ht="12.75">
      <c r="A13" s="1195" t="s">
        <v>339</v>
      </c>
      <c r="B13" s="1200">
        <v>0</v>
      </c>
      <c r="C13" s="1201">
        <v>99488</v>
      </c>
      <c r="D13" s="1202">
        <v>99488</v>
      </c>
      <c r="E13" s="1203">
        <v>0</v>
      </c>
      <c r="F13" s="254">
        <v>4774</v>
      </c>
      <c r="G13" s="175">
        <v>4774</v>
      </c>
      <c r="K13" s="73"/>
    </row>
    <row r="14" spans="1:11" ht="12.75">
      <c r="A14" s="1195" t="s">
        <v>340</v>
      </c>
      <c r="B14" s="1200">
        <v>7312</v>
      </c>
      <c r="C14" s="1201">
        <v>8876</v>
      </c>
      <c r="D14" s="1202">
        <v>16188</v>
      </c>
      <c r="E14" s="1203">
        <v>108</v>
      </c>
      <c r="F14" s="254">
        <v>108</v>
      </c>
      <c r="G14" s="175">
        <v>216</v>
      </c>
      <c r="K14" s="73"/>
    </row>
    <row r="15" spans="1:11" ht="12.75">
      <c r="A15" s="1195" t="s">
        <v>341</v>
      </c>
      <c r="B15" s="1200">
        <v>0</v>
      </c>
      <c r="C15" s="1201">
        <v>150170</v>
      </c>
      <c r="D15" s="1202">
        <v>150170</v>
      </c>
      <c r="E15" s="1203">
        <v>2</v>
      </c>
      <c r="F15" s="254">
        <v>6693</v>
      </c>
      <c r="G15" s="175">
        <v>6695</v>
      </c>
      <c r="K15" s="73"/>
    </row>
    <row r="16" spans="1:11" ht="12.75">
      <c r="A16" s="1195" t="s">
        <v>342</v>
      </c>
      <c r="B16" s="1200">
        <v>4613</v>
      </c>
      <c r="C16" s="1201">
        <v>0</v>
      </c>
      <c r="D16" s="1202">
        <v>4613</v>
      </c>
      <c r="E16" s="1203">
        <v>73</v>
      </c>
      <c r="F16" s="254">
        <v>0</v>
      </c>
      <c r="G16" s="175">
        <v>73</v>
      </c>
      <c r="K16" s="73"/>
    </row>
    <row r="17" spans="1:11" ht="12.75">
      <c r="A17" s="1195" t="s">
        <v>343</v>
      </c>
      <c r="B17" s="1200">
        <v>23768</v>
      </c>
      <c r="C17" s="1201">
        <v>0</v>
      </c>
      <c r="D17" s="1202">
        <v>23768</v>
      </c>
      <c r="E17" s="1203">
        <v>86</v>
      </c>
      <c r="F17" s="254">
        <v>0</v>
      </c>
      <c r="G17" s="175">
        <v>86</v>
      </c>
      <c r="K17" s="73"/>
    </row>
    <row r="18" spans="1:11" ht="12.75">
      <c r="A18" s="1195" t="s">
        <v>344</v>
      </c>
      <c r="B18" s="1200">
        <v>2</v>
      </c>
      <c r="C18" s="1201">
        <v>0</v>
      </c>
      <c r="D18" s="1202">
        <v>2</v>
      </c>
      <c r="E18" s="1203">
        <v>0</v>
      </c>
      <c r="F18" s="254">
        <v>0</v>
      </c>
      <c r="G18" s="175">
        <v>0</v>
      </c>
      <c r="K18" s="73"/>
    </row>
    <row r="19" spans="1:11" ht="12.75">
      <c r="A19" s="1195" t="s">
        <v>345</v>
      </c>
      <c r="B19" s="1200">
        <v>70676</v>
      </c>
      <c r="C19" s="1201">
        <v>47310</v>
      </c>
      <c r="D19" s="1202">
        <v>117986</v>
      </c>
      <c r="E19" s="1203">
        <v>4531</v>
      </c>
      <c r="F19" s="254">
        <v>2232</v>
      </c>
      <c r="G19" s="175">
        <v>6763</v>
      </c>
      <c r="K19" s="73"/>
    </row>
    <row r="20" spans="1:11" ht="12.75">
      <c r="A20" s="1195" t="s">
        <v>346</v>
      </c>
      <c r="B20" s="1200">
        <v>9515</v>
      </c>
      <c r="C20" s="1201">
        <v>0</v>
      </c>
      <c r="D20" s="1202">
        <v>9515</v>
      </c>
      <c r="E20" s="1203">
        <v>306</v>
      </c>
      <c r="F20" s="254">
        <v>0</v>
      </c>
      <c r="G20" s="175">
        <v>306</v>
      </c>
      <c r="K20" s="73"/>
    </row>
    <row r="21" spans="1:11" ht="12.75">
      <c r="A21" s="1195" t="s">
        <v>347</v>
      </c>
      <c r="B21" s="1200">
        <v>16084</v>
      </c>
      <c r="C21" s="1201">
        <v>0</v>
      </c>
      <c r="D21" s="1202">
        <v>16084</v>
      </c>
      <c r="E21" s="1203">
        <v>152</v>
      </c>
      <c r="F21" s="254">
        <v>0</v>
      </c>
      <c r="G21" s="175">
        <v>152</v>
      </c>
      <c r="K21" s="73"/>
    </row>
    <row r="22" spans="1:11" ht="12.75">
      <c r="A22" s="1195" t="s">
        <v>348</v>
      </c>
      <c r="B22" s="1200">
        <v>1230</v>
      </c>
      <c r="C22" s="1201">
        <v>0</v>
      </c>
      <c r="D22" s="1202">
        <v>1230</v>
      </c>
      <c r="E22" s="1203">
        <v>0</v>
      </c>
      <c r="F22" s="254">
        <v>0</v>
      </c>
      <c r="G22" s="175">
        <v>0</v>
      </c>
      <c r="K22" s="73"/>
    </row>
    <row r="23" spans="1:11" ht="12.75">
      <c r="A23" s="1195" t="s">
        <v>349</v>
      </c>
      <c r="B23" s="1200">
        <v>5989</v>
      </c>
      <c r="C23" s="1201">
        <v>15459</v>
      </c>
      <c r="D23" s="1202">
        <v>21448</v>
      </c>
      <c r="E23" s="1203">
        <v>148</v>
      </c>
      <c r="F23" s="254">
        <v>739</v>
      </c>
      <c r="G23" s="175">
        <v>887</v>
      </c>
      <c r="K23" s="73"/>
    </row>
    <row r="24" spans="1:11" ht="12.75">
      <c r="A24" s="1195" t="s">
        <v>350</v>
      </c>
      <c r="B24" s="1200">
        <v>0</v>
      </c>
      <c r="C24" s="1201">
        <v>21371</v>
      </c>
      <c r="D24" s="1202">
        <v>21371</v>
      </c>
      <c r="E24" s="1203">
        <v>0</v>
      </c>
      <c r="F24" s="254">
        <v>1347</v>
      </c>
      <c r="G24" s="175">
        <v>1347</v>
      </c>
      <c r="K24" s="73"/>
    </row>
    <row r="25" spans="1:11" ht="12.75">
      <c r="A25" s="1195" t="s">
        <v>351</v>
      </c>
      <c r="B25" s="1200">
        <v>3837</v>
      </c>
      <c r="C25" s="1201">
        <v>0</v>
      </c>
      <c r="D25" s="1202">
        <v>3837</v>
      </c>
      <c r="E25" s="1203">
        <v>1</v>
      </c>
      <c r="F25" s="254">
        <v>0</v>
      </c>
      <c r="G25" s="175">
        <v>1</v>
      </c>
      <c r="K25" s="73"/>
    </row>
    <row r="26" spans="1:11" ht="12.75">
      <c r="A26" s="1195" t="s">
        <v>352</v>
      </c>
      <c r="B26" s="1200">
        <v>16803</v>
      </c>
      <c r="C26" s="1201">
        <v>0</v>
      </c>
      <c r="D26" s="1202">
        <v>16803</v>
      </c>
      <c r="E26" s="1203">
        <v>49</v>
      </c>
      <c r="F26" s="254">
        <v>0</v>
      </c>
      <c r="G26" s="175">
        <v>49</v>
      </c>
      <c r="K26" s="73"/>
    </row>
    <row r="27" spans="1:11" ht="12.75">
      <c r="A27" s="1195" t="s">
        <v>353</v>
      </c>
      <c r="B27" s="1200">
        <v>22869</v>
      </c>
      <c r="C27" s="1201">
        <v>21826</v>
      </c>
      <c r="D27" s="1202">
        <v>44695</v>
      </c>
      <c r="E27" s="1203">
        <v>1040</v>
      </c>
      <c r="F27" s="254">
        <v>1083</v>
      </c>
      <c r="G27" s="175">
        <v>2123</v>
      </c>
      <c r="K27" s="73"/>
    </row>
    <row r="28" spans="1:11" ht="12.75">
      <c r="A28" s="1195" t="s">
        <v>354</v>
      </c>
      <c r="B28" s="1200">
        <v>6093</v>
      </c>
      <c r="C28" s="1201">
        <v>45812</v>
      </c>
      <c r="D28" s="1202">
        <v>51905</v>
      </c>
      <c r="E28" s="1203">
        <v>356</v>
      </c>
      <c r="F28" s="254">
        <v>1256</v>
      </c>
      <c r="G28" s="175">
        <v>1612</v>
      </c>
      <c r="K28" s="73"/>
    </row>
    <row r="29" spans="1:11" ht="12.75">
      <c r="A29" s="1195" t="s">
        <v>355</v>
      </c>
      <c r="B29" s="1200">
        <v>0</v>
      </c>
      <c r="C29" s="1201">
        <v>14895</v>
      </c>
      <c r="D29" s="1202">
        <v>14895</v>
      </c>
      <c r="E29" s="1203">
        <v>0</v>
      </c>
      <c r="F29" s="254">
        <v>356</v>
      </c>
      <c r="G29" s="175">
        <v>356</v>
      </c>
      <c r="K29" s="73"/>
    </row>
    <row r="30" spans="1:11" ht="12.75">
      <c r="A30" s="1195" t="s">
        <v>356</v>
      </c>
      <c r="B30" s="1200">
        <v>11828</v>
      </c>
      <c r="C30" s="1201">
        <v>0</v>
      </c>
      <c r="D30" s="1202">
        <v>11828</v>
      </c>
      <c r="E30" s="1203">
        <v>223</v>
      </c>
      <c r="F30" s="254">
        <v>0</v>
      </c>
      <c r="G30" s="175">
        <v>223</v>
      </c>
      <c r="K30" s="73"/>
    </row>
    <row r="31" spans="1:11" ht="12.75">
      <c r="A31" s="1195" t="s">
        <v>357</v>
      </c>
      <c r="B31" s="1200">
        <v>11038</v>
      </c>
      <c r="C31" s="1201">
        <v>23106</v>
      </c>
      <c r="D31" s="1202">
        <v>34144</v>
      </c>
      <c r="E31" s="1203">
        <v>132</v>
      </c>
      <c r="F31" s="254">
        <v>300</v>
      </c>
      <c r="G31" s="175">
        <v>432</v>
      </c>
      <c r="K31" s="73"/>
    </row>
    <row r="32" spans="1:11" ht="12.75">
      <c r="A32" s="1195" t="s">
        <v>358</v>
      </c>
      <c r="B32" s="1200">
        <v>2171</v>
      </c>
      <c r="C32" s="1201">
        <v>0</v>
      </c>
      <c r="D32" s="1202">
        <v>2171</v>
      </c>
      <c r="E32" s="1203">
        <v>4</v>
      </c>
      <c r="F32" s="254">
        <v>0</v>
      </c>
      <c r="G32" s="175">
        <v>4</v>
      </c>
      <c r="K32" s="73"/>
    </row>
    <row r="33" spans="1:11" ht="12.75">
      <c r="A33" s="1195" t="s">
        <v>359</v>
      </c>
      <c r="B33" s="1200">
        <v>0</v>
      </c>
      <c r="C33" s="1201">
        <v>172676</v>
      </c>
      <c r="D33" s="1202">
        <v>172676</v>
      </c>
      <c r="E33" s="1203">
        <v>0</v>
      </c>
      <c r="F33" s="254">
        <v>1201</v>
      </c>
      <c r="G33" s="175">
        <v>1201</v>
      </c>
      <c r="K33" s="73"/>
    </row>
    <row r="34" spans="1:11" ht="12.75">
      <c r="A34" s="1195" t="s">
        <v>360</v>
      </c>
      <c r="B34" s="1200">
        <v>5765</v>
      </c>
      <c r="C34" s="1201">
        <v>0</v>
      </c>
      <c r="D34" s="1202">
        <v>5765</v>
      </c>
      <c r="E34" s="1203">
        <v>92</v>
      </c>
      <c r="F34" s="254">
        <v>0</v>
      </c>
      <c r="G34" s="175">
        <v>92</v>
      </c>
      <c r="K34" s="73"/>
    </row>
    <row r="35" spans="1:11" ht="12.75">
      <c r="A35" s="1195" t="s">
        <v>361</v>
      </c>
      <c r="B35" s="1200">
        <v>293</v>
      </c>
      <c r="C35" s="1201">
        <v>5</v>
      </c>
      <c r="D35" s="1202">
        <v>298</v>
      </c>
      <c r="E35" s="1203">
        <v>0</v>
      </c>
      <c r="F35" s="254">
        <v>0</v>
      </c>
      <c r="G35" s="175">
        <v>0</v>
      </c>
      <c r="K35" s="73"/>
    </row>
    <row r="36" spans="1:11" ht="12.75">
      <c r="A36" s="1195" t="s">
        <v>362</v>
      </c>
      <c r="B36" s="1200">
        <v>0</v>
      </c>
      <c r="C36" s="1201">
        <v>101956</v>
      </c>
      <c r="D36" s="1202">
        <v>101956</v>
      </c>
      <c r="E36" s="1203">
        <v>0</v>
      </c>
      <c r="F36" s="254">
        <v>3558</v>
      </c>
      <c r="G36" s="175">
        <v>3558</v>
      </c>
      <c r="K36" s="73"/>
    </row>
    <row r="37" spans="1:11" ht="12.75">
      <c r="A37" s="1195" t="s">
        <v>363</v>
      </c>
      <c r="B37" s="1200">
        <v>10244</v>
      </c>
      <c r="C37" s="1201">
        <v>95221</v>
      </c>
      <c r="D37" s="1202">
        <v>105465</v>
      </c>
      <c r="E37" s="1203">
        <v>232</v>
      </c>
      <c r="F37" s="254">
        <v>2224</v>
      </c>
      <c r="G37" s="175">
        <v>2456</v>
      </c>
      <c r="K37" s="73"/>
    </row>
    <row r="38" spans="1:11" ht="12.75">
      <c r="A38" s="1195" t="s">
        <v>364</v>
      </c>
      <c r="B38" s="1200">
        <v>19511</v>
      </c>
      <c r="C38" s="1201">
        <v>12989</v>
      </c>
      <c r="D38" s="1202">
        <v>32500</v>
      </c>
      <c r="E38" s="1203">
        <v>388</v>
      </c>
      <c r="F38" s="254">
        <v>121</v>
      </c>
      <c r="G38" s="175">
        <v>509</v>
      </c>
      <c r="K38" s="73"/>
    </row>
    <row r="39" spans="1:11" ht="12.75">
      <c r="A39" s="1195" t="s">
        <v>365</v>
      </c>
      <c r="B39" s="1200">
        <v>0</v>
      </c>
      <c r="C39" s="1201">
        <v>53554</v>
      </c>
      <c r="D39" s="1202">
        <v>53554</v>
      </c>
      <c r="E39" s="1203">
        <v>0</v>
      </c>
      <c r="F39" s="254">
        <v>155</v>
      </c>
      <c r="G39" s="175">
        <v>155</v>
      </c>
      <c r="K39" s="73"/>
    </row>
    <row r="40" spans="1:11" ht="12.75">
      <c r="A40" s="1195" t="s">
        <v>366</v>
      </c>
      <c r="B40" s="1200">
        <v>1412</v>
      </c>
      <c r="C40" s="1201">
        <v>19866</v>
      </c>
      <c r="D40" s="1202">
        <v>21278</v>
      </c>
      <c r="E40" s="1203">
        <v>7</v>
      </c>
      <c r="F40" s="254">
        <v>1241</v>
      </c>
      <c r="G40" s="175">
        <v>1248</v>
      </c>
      <c r="K40" s="73"/>
    </row>
    <row r="41" spans="1:11" ht="12.75">
      <c r="A41" s="1195" t="s">
        <v>367</v>
      </c>
      <c r="B41" s="1200">
        <v>4655</v>
      </c>
      <c r="C41" s="1201">
        <v>133864</v>
      </c>
      <c r="D41" s="1202">
        <v>138519</v>
      </c>
      <c r="E41" s="1203">
        <v>25</v>
      </c>
      <c r="F41" s="254">
        <v>2219</v>
      </c>
      <c r="G41" s="175">
        <v>2244</v>
      </c>
      <c r="K41" s="73"/>
    </row>
    <row r="42" spans="1:11" ht="12.75">
      <c r="A42" s="1195" t="s">
        <v>368</v>
      </c>
      <c r="B42" s="1200">
        <v>0</v>
      </c>
      <c r="C42" s="1201">
        <v>27710</v>
      </c>
      <c r="D42" s="1202">
        <v>27710</v>
      </c>
      <c r="E42" s="1203">
        <v>0</v>
      </c>
      <c r="F42" s="254">
        <v>409</v>
      </c>
      <c r="G42" s="175">
        <v>409</v>
      </c>
      <c r="K42" s="73"/>
    </row>
    <row r="43" spans="1:11" ht="12.75">
      <c r="A43" s="1195" t="s">
        <v>369</v>
      </c>
      <c r="B43" s="1200">
        <v>13713</v>
      </c>
      <c r="C43" s="1201">
        <v>12948</v>
      </c>
      <c r="D43" s="1202">
        <v>26661</v>
      </c>
      <c r="E43" s="1203">
        <v>264</v>
      </c>
      <c r="F43" s="254">
        <v>295</v>
      </c>
      <c r="G43" s="175">
        <v>559</v>
      </c>
      <c r="K43" s="73"/>
    </row>
    <row r="44" spans="1:11" ht="12.75">
      <c r="A44" s="1195" t="s">
        <v>370</v>
      </c>
      <c r="B44" s="1200">
        <v>339</v>
      </c>
      <c r="C44" s="1201">
        <v>0</v>
      </c>
      <c r="D44" s="1202">
        <v>339</v>
      </c>
      <c r="E44" s="1203">
        <v>0</v>
      </c>
      <c r="F44" s="254">
        <v>0</v>
      </c>
      <c r="G44" s="175">
        <v>0</v>
      </c>
      <c r="K44" s="73"/>
    </row>
    <row r="45" spans="1:11" ht="12.75">
      <c r="A45" s="1195" t="s">
        <v>371</v>
      </c>
      <c r="B45" s="1200">
        <v>18</v>
      </c>
      <c r="C45" s="1201">
        <v>0</v>
      </c>
      <c r="D45" s="1202">
        <v>18</v>
      </c>
      <c r="E45" s="1203">
        <v>0</v>
      </c>
      <c r="F45" s="254">
        <v>0</v>
      </c>
      <c r="G45" s="175">
        <v>0</v>
      </c>
      <c r="K45" s="73"/>
    </row>
    <row r="46" spans="1:11" ht="12.75">
      <c r="A46" s="1195" t="s">
        <v>372</v>
      </c>
      <c r="B46" s="1200">
        <v>0</v>
      </c>
      <c r="C46" s="1201">
        <v>48495</v>
      </c>
      <c r="D46" s="1202">
        <v>48495</v>
      </c>
      <c r="E46" s="1203">
        <v>0</v>
      </c>
      <c r="F46" s="254">
        <v>1586</v>
      </c>
      <c r="G46" s="175">
        <v>1586</v>
      </c>
      <c r="K46" s="73"/>
    </row>
    <row r="47" spans="1:11" ht="12.75">
      <c r="A47" s="1195" t="s">
        <v>373</v>
      </c>
      <c r="B47" s="1200">
        <v>3264</v>
      </c>
      <c r="C47" s="1201">
        <v>53267</v>
      </c>
      <c r="D47" s="1202">
        <v>56531</v>
      </c>
      <c r="E47" s="1203">
        <v>35</v>
      </c>
      <c r="F47" s="254">
        <v>797</v>
      </c>
      <c r="G47" s="175">
        <v>832</v>
      </c>
      <c r="K47" s="73"/>
    </row>
    <row r="48" spans="1:11" ht="12.75">
      <c r="A48" s="1195" t="s">
        <v>374</v>
      </c>
      <c r="B48" s="1200">
        <v>33706</v>
      </c>
      <c r="C48" s="1201">
        <v>37960</v>
      </c>
      <c r="D48" s="1202">
        <v>71666</v>
      </c>
      <c r="E48" s="1203">
        <v>895</v>
      </c>
      <c r="F48" s="254">
        <v>650</v>
      </c>
      <c r="G48" s="175">
        <v>1545</v>
      </c>
      <c r="K48" s="73"/>
    </row>
    <row r="49" spans="1:11" ht="12.75">
      <c r="A49" s="1195" t="s">
        <v>375</v>
      </c>
      <c r="B49" s="1200">
        <v>0</v>
      </c>
      <c r="C49" s="1201">
        <v>15139</v>
      </c>
      <c r="D49" s="1202">
        <v>15139</v>
      </c>
      <c r="E49" s="1203">
        <v>0</v>
      </c>
      <c r="F49" s="254">
        <v>223</v>
      </c>
      <c r="G49" s="175">
        <v>223</v>
      </c>
      <c r="K49" s="73"/>
    </row>
    <row r="50" spans="1:11" ht="12.75">
      <c r="A50" s="1195" t="s">
        <v>376</v>
      </c>
      <c r="B50" s="1200">
        <v>10144</v>
      </c>
      <c r="C50" s="1201">
        <v>0</v>
      </c>
      <c r="D50" s="1202">
        <v>10144</v>
      </c>
      <c r="E50" s="1203">
        <v>259</v>
      </c>
      <c r="F50" s="254">
        <v>0</v>
      </c>
      <c r="G50" s="175">
        <v>259</v>
      </c>
      <c r="K50" s="73"/>
    </row>
    <row r="51" spans="1:11" ht="12.75">
      <c r="A51" s="1195" t="s">
        <v>377</v>
      </c>
      <c r="B51" s="1200">
        <v>505</v>
      </c>
      <c r="C51" s="1201">
        <v>0</v>
      </c>
      <c r="D51" s="1202">
        <v>505</v>
      </c>
      <c r="E51" s="1203">
        <v>0</v>
      </c>
      <c r="F51" s="254">
        <v>0</v>
      </c>
      <c r="G51" s="175">
        <v>0</v>
      </c>
      <c r="K51" s="73"/>
    </row>
    <row r="52" spans="1:11" ht="12.75">
      <c r="A52" s="1195" t="s">
        <v>378</v>
      </c>
      <c r="B52" s="1200">
        <v>8208</v>
      </c>
      <c r="C52" s="1201">
        <v>245</v>
      </c>
      <c r="D52" s="1202">
        <v>8453</v>
      </c>
      <c r="E52" s="1203">
        <v>191</v>
      </c>
      <c r="F52" s="254">
        <v>3</v>
      </c>
      <c r="G52" s="175">
        <v>194</v>
      </c>
      <c r="K52" s="73"/>
    </row>
    <row r="53" spans="1:11" ht="12.75">
      <c r="A53" s="1195" t="s">
        <v>379</v>
      </c>
      <c r="B53" s="1200">
        <v>10030</v>
      </c>
      <c r="C53" s="1201">
        <v>0</v>
      </c>
      <c r="D53" s="1202">
        <v>10030</v>
      </c>
      <c r="E53" s="1203">
        <v>26</v>
      </c>
      <c r="F53" s="254">
        <v>0</v>
      </c>
      <c r="G53" s="175">
        <v>26</v>
      </c>
      <c r="K53" s="73"/>
    </row>
    <row r="54" spans="1:11" ht="12.75">
      <c r="A54" s="1195" t="s">
        <v>380</v>
      </c>
      <c r="B54" s="1200">
        <v>0</v>
      </c>
      <c r="C54" s="1201">
        <v>27550</v>
      </c>
      <c r="D54" s="1202">
        <v>27550</v>
      </c>
      <c r="E54" s="1203">
        <v>0</v>
      </c>
      <c r="F54" s="254">
        <v>390</v>
      </c>
      <c r="G54" s="175">
        <v>390</v>
      </c>
      <c r="K54" s="73"/>
    </row>
    <row r="55" spans="1:7" ht="13.5" thickBot="1">
      <c r="A55" s="1195" t="s">
        <v>381</v>
      </c>
      <c r="B55" s="495">
        <v>0</v>
      </c>
      <c r="C55" s="496">
        <v>12242</v>
      </c>
      <c r="D55" s="224">
        <v>12242</v>
      </c>
      <c r="E55" s="254">
        <v>0</v>
      </c>
      <c r="F55" s="254">
        <v>232</v>
      </c>
      <c r="G55" s="176">
        <v>232</v>
      </c>
    </row>
    <row r="56" spans="1:8" ht="13.5" thickBot="1">
      <c r="A56" s="205" t="s">
        <v>9</v>
      </c>
      <c r="B56" s="206">
        <v>367782</v>
      </c>
      <c r="C56" s="206">
        <v>1454539</v>
      </c>
      <c r="D56" s="206">
        <v>1822321</v>
      </c>
      <c r="E56" s="207">
        <f>SUM(E8:E55)</f>
        <v>10248</v>
      </c>
      <c r="F56" s="207">
        <f>SUM(F8:F55)</f>
        <v>40126</v>
      </c>
      <c r="G56" s="208">
        <f>SUM(G8:G55)</f>
        <v>50374</v>
      </c>
      <c r="H56" s="13" t="s">
        <v>239</v>
      </c>
    </row>
    <row r="57" ht="12.75">
      <c r="D57" s="38"/>
    </row>
    <row r="58" spans="1:7" ht="17.25" customHeight="1" thickBot="1">
      <c r="A58" s="1276"/>
      <c r="B58" s="1276"/>
      <c r="C58" s="1276"/>
      <c r="D58" s="1276"/>
      <c r="E58" s="1276"/>
      <c r="F58" s="1276"/>
      <c r="G58" s="1276"/>
    </row>
    <row r="59" spans="1:7" ht="12.75">
      <c r="A59" s="1377" t="s">
        <v>382</v>
      </c>
      <c r="B59" s="1378"/>
      <c r="C59" s="1378"/>
      <c r="D59" s="1378"/>
      <c r="E59" s="1378"/>
      <c r="F59" s="1378"/>
      <c r="G59" s="1379"/>
    </row>
    <row r="60" spans="1:7" ht="13.5" thickBot="1">
      <c r="A60" s="50"/>
      <c r="B60" s="1374"/>
      <c r="C60" s="1374"/>
      <c r="D60" s="1374"/>
      <c r="E60" s="1374" t="s">
        <v>329</v>
      </c>
      <c r="F60" s="1374"/>
      <c r="G60" s="1375"/>
    </row>
    <row r="61" spans="1:7" ht="12.75">
      <c r="A61" s="173" t="s">
        <v>330</v>
      </c>
      <c r="B61" s="441"/>
      <c r="C61" s="441"/>
      <c r="D61" s="441"/>
      <c r="E61" s="441" t="s">
        <v>333</v>
      </c>
      <c r="F61" s="441" t="s">
        <v>332</v>
      </c>
      <c r="G61" s="174" t="s">
        <v>9</v>
      </c>
    </row>
    <row r="62" spans="1:7" ht="12.75">
      <c r="A62" s="487" t="s">
        <v>383</v>
      </c>
      <c r="B62" s="441"/>
      <c r="C62" s="441"/>
      <c r="D62" s="441"/>
      <c r="E62" s="973"/>
      <c r="F62" s="973"/>
      <c r="G62" s="1051">
        <v>0</v>
      </c>
    </row>
    <row r="63" spans="1:7" ht="12.75">
      <c r="A63" s="933" t="s">
        <v>384</v>
      </c>
      <c r="B63" s="441"/>
      <c r="C63" s="441"/>
      <c r="D63" s="441"/>
      <c r="E63" s="973"/>
      <c r="F63" s="973"/>
      <c r="G63" s="1051">
        <v>0</v>
      </c>
    </row>
    <row r="64" spans="1:7" ht="12.75">
      <c r="A64" s="937" t="s">
        <v>385</v>
      </c>
      <c r="B64" s="441"/>
      <c r="C64" s="441"/>
      <c r="D64" s="441"/>
      <c r="E64" s="973"/>
      <c r="F64" s="973"/>
      <c r="G64" s="1051">
        <v>0</v>
      </c>
    </row>
    <row r="65" spans="1:7" ht="12.75">
      <c r="A65" s="937" t="s">
        <v>386</v>
      </c>
      <c r="B65" s="441"/>
      <c r="C65" s="441"/>
      <c r="D65" s="441"/>
      <c r="E65" s="973"/>
      <c r="F65" s="973"/>
      <c r="G65" s="1051">
        <v>0</v>
      </c>
    </row>
    <row r="66" spans="1:7" ht="12.75">
      <c r="A66" s="937" t="s">
        <v>387</v>
      </c>
      <c r="B66" s="441"/>
      <c r="C66" s="441"/>
      <c r="D66" s="441"/>
      <c r="E66" s="973"/>
      <c r="F66" s="973"/>
      <c r="G66" s="1051">
        <v>0</v>
      </c>
    </row>
    <row r="67" spans="1:7" ht="12.75">
      <c r="A67" s="937" t="s">
        <v>388</v>
      </c>
      <c r="B67" s="441"/>
      <c r="C67" s="441"/>
      <c r="D67" s="441"/>
      <c r="E67" s="973"/>
      <c r="F67" s="973"/>
      <c r="G67" s="1051">
        <v>0</v>
      </c>
    </row>
    <row r="68" spans="1:7" ht="12.75">
      <c r="A68" s="937" t="s">
        <v>389</v>
      </c>
      <c r="B68" s="441"/>
      <c r="C68" s="441"/>
      <c r="D68" s="441"/>
      <c r="E68" s="973"/>
      <c r="F68" s="973"/>
      <c r="G68" s="1051">
        <v>0</v>
      </c>
    </row>
    <row r="69" spans="1:7" ht="12.75">
      <c r="A69" s="937" t="s">
        <v>390</v>
      </c>
      <c r="B69" s="441"/>
      <c r="C69" s="441"/>
      <c r="D69" s="441"/>
      <c r="E69" s="973"/>
      <c r="F69" s="973"/>
      <c r="G69" s="1051">
        <v>0</v>
      </c>
    </row>
    <row r="70" spans="1:7" ht="12.75">
      <c r="A70" s="91" t="s">
        <v>391</v>
      </c>
      <c r="B70" s="441"/>
      <c r="C70" s="441"/>
      <c r="D70" s="441"/>
      <c r="E70" s="973"/>
      <c r="F70" s="973"/>
      <c r="G70" s="1051">
        <v>0</v>
      </c>
    </row>
    <row r="71" spans="1:7" ht="12.75">
      <c r="A71" s="487" t="s">
        <v>392</v>
      </c>
      <c r="B71" s="441"/>
      <c r="C71" s="441"/>
      <c r="D71" s="441"/>
      <c r="E71" s="973"/>
      <c r="F71" s="973"/>
      <c r="G71" s="1051">
        <v>0</v>
      </c>
    </row>
    <row r="72" spans="1:7" ht="12.75">
      <c r="A72" s="487" t="s">
        <v>393</v>
      </c>
      <c r="B72" s="441"/>
      <c r="C72" s="441"/>
      <c r="D72" s="441"/>
      <c r="E72" s="973"/>
      <c r="F72" s="973"/>
      <c r="G72" s="1051">
        <v>0</v>
      </c>
    </row>
    <row r="73" spans="1:7" ht="12.75">
      <c r="A73" s="487" t="s">
        <v>394</v>
      </c>
      <c r="B73" s="441"/>
      <c r="C73" s="441"/>
      <c r="D73" s="441"/>
      <c r="E73" s="973"/>
      <c r="F73" s="973"/>
      <c r="G73" s="1051">
        <v>0</v>
      </c>
    </row>
    <row r="74" spans="1:7" ht="12.75">
      <c r="A74" s="487" t="s">
        <v>395</v>
      </c>
      <c r="B74" s="441"/>
      <c r="C74" s="441"/>
      <c r="D74" s="441"/>
      <c r="E74" s="973"/>
      <c r="F74" s="973"/>
      <c r="G74" s="1051">
        <v>0</v>
      </c>
    </row>
    <row r="75" spans="1:7" ht="12.75">
      <c r="A75" s="487" t="s">
        <v>396</v>
      </c>
      <c r="B75" s="441"/>
      <c r="C75" s="441"/>
      <c r="D75" s="441"/>
      <c r="E75" s="973"/>
      <c r="F75" s="973"/>
      <c r="G75" s="1051">
        <v>0</v>
      </c>
    </row>
    <row r="76" spans="1:7" ht="12.75">
      <c r="A76" s="487" t="s">
        <v>397</v>
      </c>
      <c r="B76" s="441"/>
      <c r="C76" s="441"/>
      <c r="D76" s="441"/>
      <c r="E76" s="973"/>
      <c r="F76" s="973"/>
      <c r="G76" s="1051">
        <v>0</v>
      </c>
    </row>
    <row r="77" spans="1:7" ht="12.75">
      <c r="A77" s="487" t="s">
        <v>398</v>
      </c>
      <c r="B77" s="441"/>
      <c r="C77" s="441"/>
      <c r="D77" s="441"/>
      <c r="E77" s="973"/>
      <c r="F77" s="973"/>
      <c r="G77" s="1051">
        <v>0</v>
      </c>
    </row>
    <row r="78" spans="1:7" ht="12.75">
      <c r="A78" s="487" t="s">
        <v>399</v>
      </c>
      <c r="B78" s="441"/>
      <c r="C78" s="441"/>
      <c r="D78" s="441"/>
      <c r="E78" s="973"/>
      <c r="F78" s="973"/>
      <c r="G78" s="1051">
        <v>0</v>
      </c>
    </row>
    <row r="79" spans="1:7" ht="12.75">
      <c r="A79" s="487" t="s">
        <v>400</v>
      </c>
      <c r="B79" s="441"/>
      <c r="C79" s="441"/>
      <c r="D79" s="441"/>
      <c r="E79" s="973"/>
      <c r="F79" s="973"/>
      <c r="G79" s="1051">
        <v>0</v>
      </c>
    </row>
    <row r="80" spans="1:7" ht="12.75">
      <c r="A80" s="487" t="s">
        <v>401</v>
      </c>
      <c r="B80" s="441"/>
      <c r="C80" s="441"/>
      <c r="D80" s="441"/>
      <c r="E80" s="973"/>
      <c r="F80" s="973"/>
      <c r="G80" s="1051">
        <v>0</v>
      </c>
    </row>
    <row r="81" spans="1:7" ht="12.75">
      <c r="A81" s="487" t="s">
        <v>402</v>
      </c>
      <c r="B81" s="441"/>
      <c r="C81" s="441"/>
      <c r="D81" s="441"/>
      <c r="E81" s="973"/>
      <c r="F81" s="973"/>
      <c r="G81" s="1051">
        <v>0</v>
      </c>
    </row>
    <row r="82" spans="1:7" ht="12.75">
      <c r="A82" s="487" t="s">
        <v>403</v>
      </c>
      <c r="B82" s="441"/>
      <c r="C82" s="441"/>
      <c r="D82" s="441"/>
      <c r="E82" s="973"/>
      <c r="F82" s="973"/>
      <c r="G82" s="1051">
        <v>0</v>
      </c>
    </row>
    <row r="83" spans="1:7" ht="12.75">
      <c r="A83" s="487" t="s">
        <v>404</v>
      </c>
      <c r="B83" s="441"/>
      <c r="C83" s="441"/>
      <c r="D83" s="441"/>
      <c r="E83" s="973"/>
      <c r="F83" s="973"/>
      <c r="G83" s="1051">
        <v>0</v>
      </c>
    </row>
    <row r="84" spans="1:7" ht="12.75">
      <c r="A84" s="487" t="s">
        <v>405</v>
      </c>
      <c r="B84" s="441"/>
      <c r="C84" s="441"/>
      <c r="D84" s="441"/>
      <c r="E84" s="973"/>
      <c r="F84" s="973"/>
      <c r="G84" s="1051">
        <v>0</v>
      </c>
    </row>
    <row r="85" spans="1:7" ht="12.75">
      <c r="A85" s="487" t="s">
        <v>406</v>
      </c>
      <c r="B85" s="441"/>
      <c r="C85" s="441"/>
      <c r="D85" s="441"/>
      <c r="E85" s="973"/>
      <c r="F85" s="973"/>
      <c r="G85" s="1051">
        <v>0</v>
      </c>
    </row>
    <row r="86" spans="1:7" ht="12.75">
      <c r="A86" s="487" t="s">
        <v>407</v>
      </c>
      <c r="B86" s="441"/>
      <c r="C86" s="441"/>
      <c r="D86" s="441"/>
      <c r="E86" s="973"/>
      <c r="F86" s="973"/>
      <c r="G86" s="1051">
        <v>0</v>
      </c>
    </row>
    <row r="87" spans="1:7" ht="12.75">
      <c r="A87" s="487" t="s">
        <v>408</v>
      </c>
      <c r="B87" s="441"/>
      <c r="C87" s="441"/>
      <c r="D87" s="441"/>
      <c r="E87" s="973"/>
      <c r="F87" s="973"/>
      <c r="G87" s="1051">
        <v>0</v>
      </c>
    </row>
    <row r="88" spans="1:7" ht="12.75">
      <c r="A88" s="933" t="s">
        <v>409</v>
      </c>
      <c r="B88" s="441"/>
      <c r="C88" s="441"/>
      <c r="D88" s="441"/>
      <c r="E88" s="973"/>
      <c r="F88" s="973"/>
      <c r="G88" s="1051">
        <v>0</v>
      </c>
    </row>
    <row r="89" spans="1:7" ht="12.75">
      <c r="A89" s="937" t="s">
        <v>410</v>
      </c>
      <c r="B89" s="441"/>
      <c r="C89" s="441"/>
      <c r="D89" s="441"/>
      <c r="E89" s="973"/>
      <c r="F89" s="973"/>
      <c r="G89" s="1051">
        <v>0</v>
      </c>
    </row>
    <row r="90" spans="1:7" ht="12.75">
      <c r="A90" s="937" t="s">
        <v>411</v>
      </c>
      <c r="B90" s="441"/>
      <c r="C90" s="441"/>
      <c r="D90" s="441"/>
      <c r="E90" s="973"/>
      <c r="F90" s="973"/>
      <c r="G90" s="1051">
        <v>0</v>
      </c>
    </row>
    <row r="91" spans="1:7" ht="12.75" thickBot="1">
      <c r="A91" s="975" t="s">
        <v>412</v>
      </c>
      <c r="B91" s="976"/>
      <c r="C91" s="976"/>
      <c r="D91" s="976"/>
      <c r="E91" s="977"/>
      <c r="F91" s="977"/>
      <c r="G91" s="1052">
        <v>0</v>
      </c>
    </row>
    <row r="92" spans="1:7" ht="12.75" thickBot="1">
      <c r="A92" s="177" t="s">
        <v>9</v>
      </c>
      <c r="B92" s="178"/>
      <c r="C92" s="178"/>
      <c r="D92" s="178"/>
      <c r="E92" s="171">
        <f>SUM(E62:E91)</f>
        <v>0</v>
      </c>
      <c r="F92" s="171">
        <f>SUM(F62:F91)</f>
        <v>0</v>
      </c>
      <c r="G92" s="974">
        <f>SUM(G62:G91)</f>
        <v>0</v>
      </c>
    </row>
    <row r="93" ht="12.75"/>
    <row r="94" ht="12.75"/>
    <row r="95" spans="1:7" ht="13.5" thickBot="1">
      <c r="A95" s="1368" t="s">
        <v>413</v>
      </c>
      <c r="B95" s="1369"/>
      <c r="C95" s="1369"/>
      <c r="D95" s="1369"/>
      <c r="E95" s="1369"/>
      <c r="F95" s="1369"/>
      <c r="G95" s="1370"/>
    </row>
    <row r="96" spans="1:7" ht="13.5" thickBot="1">
      <c r="A96" s="405"/>
      <c r="B96" s="1371" t="s">
        <v>414</v>
      </c>
      <c r="C96" s="1372"/>
      <c r="D96" s="1373"/>
      <c r="E96" s="1374" t="s">
        <v>415</v>
      </c>
      <c r="F96" s="1374"/>
      <c r="G96" s="1374"/>
    </row>
    <row r="97" spans="1:7" ht="12.75">
      <c r="A97" s="923" t="s">
        <v>330</v>
      </c>
      <c r="B97" s="924" t="s">
        <v>331</v>
      </c>
      <c r="C97" s="925" t="s">
        <v>332</v>
      </c>
      <c r="D97" s="925" t="s">
        <v>9</v>
      </c>
      <c r="E97" s="926" t="s">
        <v>333</v>
      </c>
      <c r="F97" s="927" t="s">
        <v>332</v>
      </c>
      <c r="G97" s="928" t="s">
        <v>9</v>
      </c>
    </row>
    <row r="98" spans="1:7" ht="12.75">
      <c r="A98" s="487" t="s">
        <v>383</v>
      </c>
      <c r="B98" s="929" t="s">
        <v>416</v>
      </c>
      <c r="C98" s="929" t="s">
        <v>416</v>
      </c>
      <c r="D98" s="930" t="s">
        <v>416</v>
      </c>
      <c r="E98" s="931"/>
      <c r="F98" s="931">
        <v>3</v>
      </c>
      <c r="G98" s="932">
        <v>1</v>
      </c>
    </row>
    <row r="99" spans="1:7" ht="12.75">
      <c r="A99" s="933" t="s">
        <v>384</v>
      </c>
      <c r="B99" s="934" t="s">
        <v>416</v>
      </c>
      <c r="C99" s="934" t="s">
        <v>416</v>
      </c>
      <c r="D99" s="935" t="s">
        <v>416</v>
      </c>
      <c r="E99" s="936"/>
      <c r="F99" s="936"/>
      <c r="G99" s="932">
        <v>0</v>
      </c>
    </row>
    <row r="100" spans="1:7" ht="12.75">
      <c r="A100" s="937" t="s">
        <v>385</v>
      </c>
      <c r="B100" s="938" t="s">
        <v>416</v>
      </c>
      <c r="C100" s="938" t="s">
        <v>416</v>
      </c>
      <c r="D100" s="939" t="s">
        <v>416</v>
      </c>
      <c r="E100" s="940"/>
      <c r="F100" s="940"/>
      <c r="G100" s="932">
        <v>0</v>
      </c>
    </row>
    <row r="101" spans="1:7" ht="12.75">
      <c r="A101" s="937" t="s">
        <v>386</v>
      </c>
      <c r="B101" s="938" t="s">
        <v>416</v>
      </c>
      <c r="C101" s="938" t="s">
        <v>416</v>
      </c>
      <c r="D101" s="939" t="s">
        <v>416</v>
      </c>
      <c r="E101" s="940"/>
      <c r="F101" s="940"/>
      <c r="G101" s="932">
        <v>0</v>
      </c>
    </row>
    <row r="102" spans="1:7" ht="12.75">
      <c r="A102" s="937" t="s">
        <v>387</v>
      </c>
      <c r="B102" s="938" t="s">
        <v>416</v>
      </c>
      <c r="C102" s="938" t="s">
        <v>416</v>
      </c>
      <c r="D102" s="939" t="s">
        <v>416</v>
      </c>
      <c r="E102" s="940">
        <v>2</v>
      </c>
      <c r="F102" s="940">
        <v>2</v>
      </c>
      <c r="G102" s="932">
        <v>4</v>
      </c>
    </row>
    <row r="103" spans="1:7" ht="12.75">
      <c r="A103" s="937" t="s">
        <v>388</v>
      </c>
      <c r="B103" s="929" t="s">
        <v>416</v>
      </c>
      <c r="C103" s="929" t="s">
        <v>416</v>
      </c>
      <c r="D103" s="930" t="s">
        <v>416</v>
      </c>
      <c r="E103" s="941"/>
      <c r="F103" s="941"/>
      <c r="G103" s="932">
        <v>0</v>
      </c>
    </row>
    <row r="104" spans="1:7" ht="12.75">
      <c r="A104" s="937" t="s">
        <v>389</v>
      </c>
      <c r="B104" s="942" t="s">
        <v>416</v>
      </c>
      <c r="C104" s="942" t="s">
        <v>416</v>
      </c>
      <c r="D104" s="927" t="s">
        <v>416</v>
      </c>
      <c r="E104" s="931"/>
      <c r="F104" s="931">
        <v>2</v>
      </c>
      <c r="G104" s="932">
        <v>2</v>
      </c>
    </row>
    <row r="105" spans="1:7" ht="12.75">
      <c r="A105" s="937" t="s">
        <v>390</v>
      </c>
      <c r="B105" s="942" t="s">
        <v>416</v>
      </c>
      <c r="C105" s="942" t="s">
        <v>416</v>
      </c>
      <c r="D105" s="927" t="s">
        <v>416</v>
      </c>
      <c r="E105" s="931"/>
      <c r="F105" s="931"/>
      <c r="G105" s="932">
        <v>0</v>
      </c>
    </row>
    <row r="106" spans="1:7" ht="12.75">
      <c r="A106" s="91" t="s">
        <v>391</v>
      </c>
      <c r="B106" s="942" t="s">
        <v>416</v>
      </c>
      <c r="C106" s="942" t="s">
        <v>416</v>
      </c>
      <c r="D106" s="927" t="s">
        <v>416</v>
      </c>
      <c r="E106" s="931"/>
      <c r="F106" s="931"/>
      <c r="G106" s="932">
        <v>0</v>
      </c>
    </row>
    <row r="107" spans="1:7" ht="12.75">
      <c r="A107" s="487" t="s">
        <v>392</v>
      </c>
      <c r="B107" s="942" t="s">
        <v>416</v>
      </c>
      <c r="C107" s="942" t="s">
        <v>416</v>
      </c>
      <c r="D107" s="927" t="s">
        <v>416</v>
      </c>
      <c r="E107" s="931"/>
      <c r="F107" s="931"/>
      <c r="G107" s="932">
        <v>0</v>
      </c>
    </row>
    <row r="108" spans="1:7" ht="12.75">
      <c r="A108" s="487" t="s">
        <v>393</v>
      </c>
      <c r="B108" s="942" t="s">
        <v>416</v>
      </c>
      <c r="C108" s="942" t="s">
        <v>416</v>
      </c>
      <c r="D108" s="927" t="s">
        <v>416</v>
      </c>
      <c r="E108" s="931"/>
      <c r="F108" s="931"/>
      <c r="G108" s="932">
        <v>0</v>
      </c>
    </row>
    <row r="109" spans="1:7" ht="12.75">
      <c r="A109" s="487" t="s">
        <v>394</v>
      </c>
      <c r="B109" s="942" t="s">
        <v>416</v>
      </c>
      <c r="C109" s="942" t="s">
        <v>416</v>
      </c>
      <c r="D109" s="927" t="s">
        <v>416</v>
      </c>
      <c r="E109" s="931"/>
      <c r="F109" s="931"/>
      <c r="G109" s="932">
        <v>0</v>
      </c>
    </row>
    <row r="110" spans="1:7" ht="12.75">
      <c r="A110" s="487" t="s">
        <v>395</v>
      </c>
      <c r="B110" s="942" t="s">
        <v>416</v>
      </c>
      <c r="C110" s="942" t="s">
        <v>416</v>
      </c>
      <c r="D110" s="927" t="s">
        <v>416</v>
      </c>
      <c r="E110" s="931">
        <v>1</v>
      </c>
      <c r="F110" s="931">
        <v>2</v>
      </c>
      <c r="G110" s="932">
        <v>3</v>
      </c>
    </row>
    <row r="111" spans="1:7" ht="16.15" customHeight="1">
      <c r="A111" s="487" t="s">
        <v>396</v>
      </c>
      <c r="B111" s="942" t="s">
        <v>416</v>
      </c>
      <c r="C111" s="942" t="s">
        <v>416</v>
      </c>
      <c r="D111" s="927" t="s">
        <v>416</v>
      </c>
      <c r="E111" s="931">
        <v>1</v>
      </c>
      <c r="F111" s="931"/>
      <c r="G111" s="932">
        <v>1</v>
      </c>
    </row>
    <row r="112" spans="1:7" ht="12.75">
      <c r="A112" s="487" t="s">
        <v>397</v>
      </c>
      <c r="B112" s="942" t="s">
        <v>416</v>
      </c>
      <c r="C112" s="942" t="s">
        <v>416</v>
      </c>
      <c r="D112" s="927" t="s">
        <v>416</v>
      </c>
      <c r="E112" s="931"/>
      <c r="F112" s="931"/>
      <c r="G112" s="932">
        <v>0</v>
      </c>
    </row>
    <row r="113" spans="1:7" ht="12.75">
      <c r="A113" s="487" t="s">
        <v>398</v>
      </c>
      <c r="B113" s="942" t="s">
        <v>416</v>
      </c>
      <c r="C113" s="942" t="s">
        <v>416</v>
      </c>
      <c r="D113" s="927" t="s">
        <v>416</v>
      </c>
      <c r="E113" s="931"/>
      <c r="F113" s="931">
        <v>3</v>
      </c>
      <c r="G113" s="932">
        <v>3</v>
      </c>
    </row>
    <row r="114" spans="1:7" ht="12.75">
      <c r="A114" s="487" t="s">
        <v>399</v>
      </c>
      <c r="B114" s="942" t="s">
        <v>416</v>
      </c>
      <c r="C114" s="942" t="s">
        <v>416</v>
      </c>
      <c r="D114" s="927" t="s">
        <v>416</v>
      </c>
      <c r="E114" s="931"/>
      <c r="F114" s="931"/>
      <c r="G114" s="932">
        <v>0</v>
      </c>
    </row>
    <row r="115" spans="1:7" ht="12.75">
      <c r="A115" s="487" t="s">
        <v>400</v>
      </c>
      <c r="B115" s="942" t="s">
        <v>416</v>
      </c>
      <c r="C115" s="942" t="s">
        <v>416</v>
      </c>
      <c r="D115" s="927" t="s">
        <v>416</v>
      </c>
      <c r="E115" s="931"/>
      <c r="F115" s="931"/>
      <c r="G115" s="932">
        <v>0</v>
      </c>
    </row>
    <row r="116" spans="1:7" ht="12.75">
      <c r="A116" s="487" t="s">
        <v>401</v>
      </c>
      <c r="B116" s="942" t="s">
        <v>416</v>
      </c>
      <c r="C116" s="942" t="s">
        <v>416</v>
      </c>
      <c r="D116" s="927" t="s">
        <v>416</v>
      </c>
      <c r="E116" s="931"/>
      <c r="F116" s="931"/>
      <c r="G116" s="932">
        <v>0</v>
      </c>
    </row>
    <row r="117" spans="1:7" ht="12.75">
      <c r="A117" s="487" t="s">
        <v>402</v>
      </c>
      <c r="B117" s="942" t="s">
        <v>416</v>
      </c>
      <c r="C117" s="942" t="s">
        <v>416</v>
      </c>
      <c r="D117" s="927" t="s">
        <v>416</v>
      </c>
      <c r="E117" s="931"/>
      <c r="F117" s="931"/>
      <c r="G117" s="932">
        <v>0</v>
      </c>
    </row>
    <row r="118" spans="1:7" ht="12.75">
      <c r="A118" s="487" t="s">
        <v>403</v>
      </c>
      <c r="B118" s="942" t="s">
        <v>416</v>
      </c>
      <c r="C118" s="942" t="s">
        <v>416</v>
      </c>
      <c r="D118" s="927" t="s">
        <v>416</v>
      </c>
      <c r="E118" s="931"/>
      <c r="F118" s="931">
        <v>1</v>
      </c>
      <c r="G118" s="932">
        <v>1</v>
      </c>
    </row>
    <row r="119" spans="1:7" ht="12.75">
      <c r="A119" s="487" t="s">
        <v>404</v>
      </c>
      <c r="B119" s="942" t="s">
        <v>416</v>
      </c>
      <c r="C119" s="942" t="s">
        <v>416</v>
      </c>
      <c r="D119" s="927" t="s">
        <v>416</v>
      </c>
      <c r="E119" s="931"/>
      <c r="F119" s="931"/>
      <c r="G119" s="932">
        <v>0</v>
      </c>
    </row>
    <row r="120" spans="1:7" ht="12.75">
      <c r="A120" s="487" t="s">
        <v>405</v>
      </c>
      <c r="B120" s="942" t="s">
        <v>416</v>
      </c>
      <c r="C120" s="942" t="s">
        <v>416</v>
      </c>
      <c r="D120" s="927" t="s">
        <v>416</v>
      </c>
      <c r="E120" s="931"/>
      <c r="F120" s="931"/>
      <c r="G120" s="932">
        <v>0</v>
      </c>
    </row>
    <row r="121" spans="1:7" ht="12.75">
      <c r="A121" s="487" t="s">
        <v>406</v>
      </c>
      <c r="B121" s="942" t="s">
        <v>416</v>
      </c>
      <c r="C121" s="942" t="s">
        <v>416</v>
      </c>
      <c r="D121" s="927" t="s">
        <v>416</v>
      </c>
      <c r="E121" s="931"/>
      <c r="F121" s="931">
        <v>4</v>
      </c>
      <c r="G121" s="932">
        <v>3</v>
      </c>
    </row>
    <row r="122" spans="1:7" ht="12.75">
      <c r="A122" s="487" t="s">
        <v>407</v>
      </c>
      <c r="B122" s="942" t="s">
        <v>416</v>
      </c>
      <c r="C122" s="942" t="s">
        <v>416</v>
      </c>
      <c r="D122" s="927" t="s">
        <v>416</v>
      </c>
      <c r="E122" s="931"/>
      <c r="F122" s="931">
        <v>3</v>
      </c>
      <c r="G122" s="932">
        <v>2</v>
      </c>
    </row>
    <row r="123" spans="1:7" ht="12.75">
      <c r="A123" s="487" t="s">
        <v>408</v>
      </c>
      <c r="B123" s="942" t="s">
        <v>416</v>
      </c>
      <c r="C123" s="942" t="s">
        <v>416</v>
      </c>
      <c r="D123" s="927" t="s">
        <v>416</v>
      </c>
      <c r="E123" s="931"/>
      <c r="F123" s="931"/>
      <c r="G123" s="932">
        <v>0</v>
      </c>
    </row>
    <row r="124" spans="1:7" ht="12.75">
      <c r="A124" s="933" t="s">
        <v>409</v>
      </c>
      <c r="B124" s="934" t="s">
        <v>416</v>
      </c>
      <c r="C124" s="934" t="s">
        <v>416</v>
      </c>
      <c r="D124" s="935" t="s">
        <v>416</v>
      </c>
      <c r="E124" s="936"/>
      <c r="F124" s="936">
        <v>1</v>
      </c>
      <c r="G124" s="932">
        <v>1</v>
      </c>
    </row>
    <row r="125" spans="1:7" ht="12.75">
      <c r="A125" s="937" t="s">
        <v>410</v>
      </c>
      <c r="B125" s="938" t="s">
        <v>416</v>
      </c>
      <c r="C125" s="938" t="s">
        <v>416</v>
      </c>
      <c r="D125" s="939" t="s">
        <v>416</v>
      </c>
      <c r="E125" s="940"/>
      <c r="F125" s="940">
        <v>1</v>
      </c>
      <c r="G125" s="932">
        <v>1</v>
      </c>
    </row>
    <row r="126" spans="1:7" ht="12.75">
      <c r="A126" s="937" t="s">
        <v>411</v>
      </c>
      <c r="B126" s="938" t="s">
        <v>416</v>
      </c>
      <c r="C126" s="938" t="s">
        <v>416</v>
      </c>
      <c r="D126" s="939" t="s">
        <v>416</v>
      </c>
      <c r="E126" s="940"/>
      <c r="F126" s="940">
        <v>1</v>
      </c>
      <c r="G126" s="932">
        <v>1</v>
      </c>
    </row>
    <row r="127" spans="1:7" ht="13.5" thickBot="1">
      <c r="A127" s="937" t="s">
        <v>412</v>
      </c>
      <c r="B127" s="938" t="s">
        <v>416</v>
      </c>
      <c r="C127" s="938" t="s">
        <v>416</v>
      </c>
      <c r="D127" s="939" t="s">
        <v>416</v>
      </c>
      <c r="E127" s="940"/>
      <c r="F127" s="940">
        <v>1</v>
      </c>
      <c r="G127" s="932">
        <v>1</v>
      </c>
    </row>
    <row r="128" spans="1:7" ht="12.75">
      <c r="A128" s="408" t="s">
        <v>9</v>
      </c>
      <c r="B128" s="409"/>
      <c r="C128" s="409"/>
      <c r="D128" s="409"/>
      <c r="E128" s="411">
        <f>SUM(E98:E127)</f>
        <v>4</v>
      </c>
      <c r="F128" s="411">
        <f>SUM(F98:F127)</f>
        <v>24</v>
      </c>
      <c r="G128" s="411">
        <f t="shared" si="0" ref="G128">SUM(E128:F128)</f>
        <v>28</v>
      </c>
    </row>
    <row r="129" spans="1:7" ht="12.75">
      <c r="A129" s="402"/>
      <c r="B129" s="403"/>
      <c r="C129" s="403"/>
      <c r="D129" s="403"/>
      <c r="E129" s="403"/>
      <c r="F129" s="404"/>
      <c r="G129" s="404"/>
    </row>
    <row r="130" spans="1:7" ht="12.75">
      <c r="A130" s="402"/>
      <c r="B130" s="403"/>
      <c r="C130" s="403"/>
      <c r="D130" s="403"/>
      <c r="E130" s="403"/>
      <c r="F130" s="404"/>
      <c r="G130" s="404"/>
    </row>
    <row r="131" spans="1:7" ht="13.5" thickBot="1">
      <c r="A131" s="1368" t="s">
        <v>417</v>
      </c>
      <c r="B131" s="1369"/>
      <c r="C131" s="1369"/>
      <c r="D131" s="1369"/>
      <c r="E131" s="1369"/>
      <c r="F131" s="1369"/>
      <c r="G131" s="1370"/>
    </row>
    <row r="132" spans="1:7" ht="13.5" thickBot="1">
      <c r="A132" s="405"/>
      <c r="B132" s="1371" t="s">
        <v>328</v>
      </c>
      <c r="C132" s="1372"/>
      <c r="D132" s="1373"/>
      <c r="E132" s="1374" t="s">
        <v>329</v>
      </c>
      <c r="F132" s="1374"/>
      <c r="G132" s="1375"/>
    </row>
    <row r="133" spans="1:7" ht="12.75">
      <c r="A133" s="923" t="s">
        <v>949</v>
      </c>
      <c r="B133" s="409" t="s">
        <v>331</v>
      </c>
      <c r="C133" s="409" t="s">
        <v>332</v>
      </c>
      <c r="D133" s="409" t="s">
        <v>9</v>
      </c>
      <c r="E133" s="441" t="s">
        <v>333</v>
      </c>
      <c r="F133" s="441" t="s">
        <v>332</v>
      </c>
      <c r="G133" s="174" t="s">
        <v>9</v>
      </c>
    </row>
    <row r="134" spans="1:7" ht="12.75">
      <c r="A134" s="406" t="s">
        <v>383</v>
      </c>
      <c r="B134" s="929" t="s">
        <v>416</v>
      </c>
      <c r="C134" s="929" t="s">
        <v>416</v>
      </c>
      <c r="D134" s="930" t="s">
        <v>416</v>
      </c>
      <c r="E134" s="172" t="s">
        <v>40</v>
      </c>
      <c r="F134" s="172" t="s">
        <v>40</v>
      </c>
      <c r="G134" s="172" t="s">
        <v>40</v>
      </c>
    </row>
    <row r="135" spans="1:7" ht="12.75">
      <c r="A135" s="407" t="s">
        <v>942</v>
      </c>
      <c r="B135" s="929" t="s">
        <v>416</v>
      </c>
      <c r="C135" s="929" t="s">
        <v>416</v>
      </c>
      <c r="D135" s="930" t="s">
        <v>416</v>
      </c>
      <c r="E135" s="172" t="s">
        <v>40</v>
      </c>
      <c r="F135" s="172" t="s">
        <v>40</v>
      </c>
      <c r="G135" s="172" t="s">
        <v>40</v>
      </c>
    </row>
    <row r="136" spans="1:7" ht="12.75">
      <c r="A136" s="407" t="s">
        <v>384</v>
      </c>
      <c r="B136" s="929" t="s">
        <v>416</v>
      </c>
      <c r="C136" s="929" t="s">
        <v>416</v>
      </c>
      <c r="D136" s="930" t="s">
        <v>416</v>
      </c>
      <c r="E136" s="172" t="s">
        <v>40</v>
      </c>
      <c r="F136" s="172" t="s">
        <v>40</v>
      </c>
      <c r="G136" s="172" t="s">
        <v>40</v>
      </c>
    </row>
    <row r="137" spans="1:7" ht="12.75">
      <c r="A137" s="407" t="s">
        <v>943</v>
      </c>
      <c r="B137" s="929" t="s">
        <v>416</v>
      </c>
      <c r="C137" s="929" t="s">
        <v>416</v>
      </c>
      <c r="D137" s="930" t="s">
        <v>416</v>
      </c>
      <c r="E137" s="172" t="s">
        <v>40</v>
      </c>
      <c r="F137" s="172" t="s">
        <v>40</v>
      </c>
      <c r="G137" s="172" t="s">
        <v>40</v>
      </c>
    </row>
    <row r="138" spans="1:7" ht="12.75">
      <c r="A138" s="407" t="s">
        <v>385</v>
      </c>
      <c r="B138" s="929" t="s">
        <v>416</v>
      </c>
      <c r="C138" s="929" t="s">
        <v>416</v>
      </c>
      <c r="D138" s="930" t="s">
        <v>416</v>
      </c>
      <c r="E138" s="172" t="s">
        <v>40</v>
      </c>
      <c r="F138" s="172" t="s">
        <v>40</v>
      </c>
      <c r="G138" s="172" t="s">
        <v>40</v>
      </c>
    </row>
    <row r="139" spans="1:7" ht="12.75">
      <c r="A139" s="407" t="s">
        <v>386</v>
      </c>
      <c r="B139" s="929" t="s">
        <v>416</v>
      </c>
      <c r="C139" s="929" t="s">
        <v>416</v>
      </c>
      <c r="D139" s="930" t="s">
        <v>416</v>
      </c>
      <c r="E139" s="172" t="s">
        <v>40</v>
      </c>
      <c r="F139" s="172" t="s">
        <v>40</v>
      </c>
      <c r="G139" s="172" t="s">
        <v>40</v>
      </c>
    </row>
    <row r="140" spans="1:7" ht="12.75">
      <c r="A140" s="407" t="s">
        <v>944</v>
      </c>
      <c r="B140" s="929" t="s">
        <v>416</v>
      </c>
      <c r="C140" s="929" t="s">
        <v>416</v>
      </c>
      <c r="D140" s="930" t="s">
        <v>416</v>
      </c>
      <c r="E140" s="172" t="s">
        <v>40</v>
      </c>
      <c r="F140" s="172" t="s">
        <v>40</v>
      </c>
      <c r="G140" s="172" t="s">
        <v>40</v>
      </c>
    </row>
    <row r="141" spans="1:7" ht="12.75">
      <c r="A141" s="407" t="s">
        <v>945</v>
      </c>
      <c r="B141" s="929" t="s">
        <v>416</v>
      </c>
      <c r="C141" s="929" t="s">
        <v>416</v>
      </c>
      <c r="D141" s="930" t="s">
        <v>416</v>
      </c>
      <c r="E141" s="172" t="s">
        <v>40</v>
      </c>
      <c r="F141" s="172" t="s">
        <v>40</v>
      </c>
      <c r="G141" s="172" t="s">
        <v>40</v>
      </c>
    </row>
    <row r="142" spans="1:7" ht="12.75">
      <c r="A142" s="407" t="s">
        <v>946</v>
      </c>
      <c r="B142" s="929" t="s">
        <v>416</v>
      </c>
      <c r="C142" s="929" t="s">
        <v>416</v>
      </c>
      <c r="D142" s="930" t="s">
        <v>416</v>
      </c>
      <c r="E142" s="172" t="s">
        <v>40</v>
      </c>
      <c r="F142" s="172" t="s">
        <v>40</v>
      </c>
      <c r="G142" s="172" t="s">
        <v>40</v>
      </c>
    </row>
    <row r="143" spans="1:7" ht="12.75">
      <c r="A143" s="407" t="s">
        <v>394</v>
      </c>
      <c r="B143" s="929" t="s">
        <v>416</v>
      </c>
      <c r="C143" s="929" t="s">
        <v>416</v>
      </c>
      <c r="D143" s="930" t="s">
        <v>416</v>
      </c>
      <c r="E143" s="172" t="s">
        <v>40</v>
      </c>
      <c r="F143" s="172" t="s">
        <v>40</v>
      </c>
      <c r="G143" s="172" t="s">
        <v>40</v>
      </c>
    </row>
    <row r="144" spans="1:7" ht="12.75">
      <c r="A144" s="407" t="s">
        <v>396</v>
      </c>
      <c r="B144" s="929" t="s">
        <v>416</v>
      </c>
      <c r="C144" s="929" t="s">
        <v>416</v>
      </c>
      <c r="D144" s="930" t="s">
        <v>416</v>
      </c>
      <c r="E144" s="172" t="s">
        <v>40</v>
      </c>
      <c r="F144" s="172" t="s">
        <v>40</v>
      </c>
      <c r="G144" s="172" t="s">
        <v>40</v>
      </c>
    </row>
    <row r="145" spans="1:7" ht="12.75">
      <c r="A145" s="407" t="s">
        <v>397</v>
      </c>
      <c r="B145" s="929" t="s">
        <v>416</v>
      </c>
      <c r="C145" s="929" t="s">
        <v>416</v>
      </c>
      <c r="D145" s="930" t="s">
        <v>416</v>
      </c>
      <c r="E145" s="172" t="s">
        <v>40</v>
      </c>
      <c r="F145" s="172" t="s">
        <v>40</v>
      </c>
      <c r="G145" s="172" t="s">
        <v>40</v>
      </c>
    </row>
    <row r="146" spans="1:7" ht="12.75">
      <c r="A146" s="407" t="s">
        <v>947</v>
      </c>
      <c r="B146" s="929" t="s">
        <v>416</v>
      </c>
      <c r="C146" s="929" t="s">
        <v>416</v>
      </c>
      <c r="D146" s="930" t="s">
        <v>416</v>
      </c>
      <c r="E146" s="172" t="s">
        <v>40</v>
      </c>
      <c r="F146" s="172" t="s">
        <v>40</v>
      </c>
      <c r="G146" s="172" t="s">
        <v>40</v>
      </c>
    </row>
    <row r="147" spans="1:7" ht="12.75">
      <c r="A147" s="407" t="s">
        <v>400</v>
      </c>
      <c r="B147" s="929" t="s">
        <v>416</v>
      </c>
      <c r="C147" s="929" t="s">
        <v>416</v>
      </c>
      <c r="D147" s="930" t="s">
        <v>416</v>
      </c>
      <c r="E147" s="172" t="s">
        <v>40</v>
      </c>
      <c r="F147" s="172" t="s">
        <v>40</v>
      </c>
      <c r="G147" s="172" t="s">
        <v>40</v>
      </c>
    </row>
    <row r="148" spans="1:7" ht="12.75">
      <c r="A148" s="407" t="s">
        <v>405</v>
      </c>
      <c r="B148" s="929" t="s">
        <v>416</v>
      </c>
      <c r="C148" s="929" t="s">
        <v>416</v>
      </c>
      <c r="D148" s="930" t="s">
        <v>416</v>
      </c>
      <c r="E148" s="172" t="s">
        <v>40</v>
      </c>
      <c r="F148" s="172" t="s">
        <v>40</v>
      </c>
      <c r="G148" s="172" t="s">
        <v>40</v>
      </c>
    </row>
    <row r="149" spans="1:7" ht="12.75">
      <c r="A149" s="407" t="s">
        <v>406</v>
      </c>
      <c r="B149" s="929" t="s">
        <v>416</v>
      </c>
      <c r="C149" s="929" t="s">
        <v>416</v>
      </c>
      <c r="D149" s="930" t="s">
        <v>416</v>
      </c>
      <c r="E149" s="172" t="s">
        <v>40</v>
      </c>
      <c r="F149" s="172" t="s">
        <v>40</v>
      </c>
      <c r="G149" s="172" t="s">
        <v>40</v>
      </c>
    </row>
    <row r="150" spans="1:7" ht="12.75">
      <c r="A150" s="407" t="s">
        <v>409</v>
      </c>
      <c r="B150" s="929" t="s">
        <v>416</v>
      </c>
      <c r="C150" s="929" t="s">
        <v>416</v>
      </c>
      <c r="D150" s="930" t="s">
        <v>416</v>
      </c>
      <c r="E150" s="172" t="s">
        <v>40</v>
      </c>
      <c r="F150" s="172" t="s">
        <v>40</v>
      </c>
      <c r="G150" s="172" t="s">
        <v>40</v>
      </c>
    </row>
    <row r="151" spans="1:7" ht="12.75">
      <c r="A151" s="407" t="s">
        <v>408</v>
      </c>
      <c r="B151" s="929" t="s">
        <v>416</v>
      </c>
      <c r="C151" s="929" t="s">
        <v>416</v>
      </c>
      <c r="D151" s="930" t="s">
        <v>416</v>
      </c>
      <c r="E151" s="172" t="s">
        <v>40</v>
      </c>
      <c r="F151" s="172" t="s">
        <v>40</v>
      </c>
      <c r="G151" s="172" t="s">
        <v>40</v>
      </c>
    </row>
    <row r="152" spans="1:7" ht="12.75">
      <c r="A152" s="407" t="s">
        <v>410</v>
      </c>
      <c r="B152" s="929" t="s">
        <v>416</v>
      </c>
      <c r="C152" s="929" t="s">
        <v>416</v>
      </c>
      <c r="D152" s="930" t="s">
        <v>416</v>
      </c>
      <c r="E152" s="172" t="s">
        <v>40</v>
      </c>
      <c r="F152" s="172" t="s">
        <v>40</v>
      </c>
      <c r="G152" s="172" t="s">
        <v>40</v>
      </c>
    </row>
    <row r="153" spans="1:7" ht="12.75">
      <c r="A153" s="407" t="s">
        <v>948</v>
      </c>
      <c r="B153" s="929" t="s">
        <v>416</v>
      </c>
      <c r="C153" s="929" t="s">
        <v>416</v>
      </c>
      <c r="D153" s="930" t="s">
        <v>416</v>
      </c>
      <c r="E153" s="172" t="s">
        <v>40</v>
      </c>
      <c r="F153" s="172" t="s">
        <v>40</v>
      </c>
      <c r="G153" s="172" t="s">
        <v>40</v>
      </c>
    </row>
    <row r="154" spans="1:7" ht="13.5" thickBot="1">
      <c r="A154" s="407" t="s">
        <v>411</v>
      </c>
      <c r="B154" s="929" t="s">
        <v>416</v>
      </c>
      <c r="C154" s="929" t="s">
        <v>416</v>
      </c>
      <c r="D154" s="930" t="s">
        <v>416</v>
      </c>
      <c r="E154" s="172" t="s">
        <v>40</v>
      </c>
      <c r="F154" s="172" t="s">
        <v>40</v>
      </c>
      <c r="G154" s="172" t="s">
        <v>40</v>
      </c>
    </row>
    <row r="155" spans="1:7" ht="12.75">
      <c r="A155" s="408" t="s">
        <v>9</v>
      </c>
      <c r="B155" s="409"/>
      <c r="C155" s="409"/>
      <c r="D155" s="409"/>
      <c r="E155" s="410"/>
      <c r="F155" s="411">
        <f>SUM(F134:F154)</f>
        <v>0</v>
      </c>
      <c r="G155" s="411">
        <f t="shared" si="1" ref="G155">SUM(E155:F155)</f>
        <v>0</v>
      </c>
    </row>
    <row r="156" ht="12.75"/>
    <row r="157" spans="1:7" ht="12.75">
      <c r="A157" s="1380" t="s">
        <v>418</v>
      </c>
      <c r="B157" s="1380"/>
      <c r="C157" s="1380"/>
      <c r="D157" s="1380"/>
      <c r="E157" s="1380"/>
      <c r="F157" s="1380"/>
      <c r="G157" s="1380"/>
    </row>
    <row r="158" spans="1:7" ht="12.75">
      <c r="A158" s="1381" t="s">
        <v>419</v>
      </c>
      <c r="B158" s="1381"/>
      <c r="C158" s="1381"/>
      <c r="D158" s="1381"/>
      <c r="E158" s="1381"/>
      <c r="F158" s="1381"/>
      <c r="G158" s="1381"/>
    </row>
    <row r="159" ht="12.75">
      <c r="A159" s="497" t="s">
        <v>941</v>
      </c>
    </row>
    <row r="160" ht="12.75">
      <c r="A160" s="497" t="s">
        <v>950</v>
      </c>
    </row>
    <row r="161" spans="1:7" ht="28.15" customHeight="1">
      <c r="A161" s="1376" t="s">
        <v>420</v>
      </c>
      <c r="B161" s="1376"/>
      <c r="C161" s="1376"/>
      <c r="D161" s="1376"/>
      <c r="E161" s="1376"/>
      <c r="F161" s="1376"/>
      <c r="G161" s="1376"/>
    </row>
  </sheetData>
  <mergeCells count="19">
    <mergeCell ref="A1:G1"/>
    <mergeCell ref="A2:G2"/>
    <mergeCell ref="A3:G3"/>
    <mergeCell ref="B6:D6"/>
    <mergeCell ref="E6:G6"/>
    <mergeCell ref="A5:G5"/>
    <mergeCell ref="A131:G131"/>
    <mergeCell ref="B132:D132"/>
    <mergeCell ref="E132:G132"/>
    <mergeCell ref="A161:G161"/>
    <mergeCell ref="A58:G58"/>
    <mergeCell ref="A59:G59"/>
    <mergeCell ref="A157:G157"/>
    <mergeCell ref="A158:G158"/>
    <mergeCell ref="B60:D60"/>
    <mergeCell ref="E60:G60"/>
    <mergeCell ref="B96:D96"/>
    <mergeCell ref="E96:G96"/>
    <mergeCell ref="A95:G95"/>
  </mergeCells>
  <printOptions horizontalCentered="1" verticalCentered="1"/>
  <pageMargins left="0.7" right="0.7" top="0.75" bottom="0.75" header="0.3" footer="0.3"/>
  <pageSetup orientation="landscape" scale="59" r:id="rId1"/>
  <headerFooter>
    <oddFooter>&amp;C&amp;1#&amp;"Calibri"&amp;12&amp;K000000Public</oddFooter>
  </headerFooter>
  <customProperties>
    <customPr name="_pios_id" r:id="rId2"/>
  </customPropertie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R88"/>
  <sheetViews>
    <sheetView workbookViewId="0" topLeftCell="A1">
      <selection pane="topLeft" activeCell="A1" sqref="A1:Q1"/>
    </sheetView>
  </sheetViews>
  <sheetFormatPr defaultColWidth="8.5703125" defaultRowHeight="12.75"/>
  <cols>
    <col min="1" max="1" width="10.5714285714286" customWidth="1"/>
    <col min="2" max="2" width="11.5714285714286" customWidth="1"/>
    <col min="3" max="3" width="9.57142857142857" customWidth="1"/>
    <col min="4" max="4" width="13.2857142857143" customWidth="1"/>
    <col min="5" max="5" width="8.71428571428571" customWidth="1"/>
    <col min="6" max="6" width="11.4285714285714" customWidth="1"/>
    <col min="7" max="7" width="8.71428571428571" customWidth="1"/>
    <col min="8" max="8" width="9.42857142857143" customWidth="1"/>
    <col min="9" max="9" width="6.57142857142857" customWidth="1"/>
    <col min="10" max="10" width="11.5714285714286" customWidth="1"/>
    <col min="11" max="11" width="9" customWidth="1"/>
    <col min="12" max="12" width="11" customWidth="1"/>
    <col min="13" max="13" width="6.57142857142857" customWidth="1"/>
    <col min="14" max="14" width="11.5714285714286" customWidth="1"/>
    <col min="15" max="15" width="12" customWidth="1"/>
    <col min="16" max="16" width="12.4285714285714" customWidth="1"/>
    <col min="17" max="17" width="9.57142857142857" customWidth="1"/>
    <col min="18" max="18" width="9.42857142857143" bestFit="1" customWidth="1"/>
  </cols>
  <sheetData>
    <row r="1" spans="1:17" ht="15.75">
      <c r="A1" s="1311" t="s">
        <v>421</v>
      </c>
      <c r="B1" s="1311"/>
      <c r="C1" s="1311"/>
      <c r="D1" s="1311"/>
      <c r="E1" s="1311"/>
      <c r="F1" s="1311"/>
      <c r="G1" s="1311"/>
      <c r="H1" s="1311"/>
      <c r="I1" s="1311"/>
      <c r="J1" s="1311"/>
      <c r="K1" s="1311"/>
      <c r="L1" s="1311"/>
      <c r="M1" s="1311"/>
      <c r="N1" s="1311"/>
      <c r="O1" s="1311"/>
      <c r="P1" s="1311"/>
      <c r="Q1" s="1311"/>
    </row>
    <row r="2" spans="1:17" ht="15.75">
      <c r="A2" s="1311" t="s">
        <v>1</v>
      </c>
      <c r="B2" s="1365"/>
      <c r="C2" s="1365"/>
      <c r="D2" s="1365"/>
      <c r="E2" s="1365"/>
      <c r="F2" s="1365"/>
      <c r="G2" s="1365"/>
      <c r="H2" s="1365"/>
      <c r="I2" s="1365"/>
      <c r="J2" s="1365"/>
      <c r="K2" s="1365"/>
      <c r="L2" s="1365"/>
      <c r="M2" s="1365"/>
      <c r="N2" s="1365"/>
      <c r="O2" s="1365"/>
      <c r="P2" s="1365"/>
      <c r="Q2" s="1365"/>
    </row>
    <row r="3" spans="1:17" ht="15.75">
      <c r="A3" s="1364" t="s">
        <v>935</v>
      </c>
      <c r="B3" s="1407"/>
      <c r="C3" s="1407"/>
      <c r="D3" s="1407"/>
      <c r="E3" s="1407"/>
      <c r="F3" s="1407"/>
      <c r="G3" s="1407"/>
      <c r="H3" s="1407"/>
      <c r="I3" s="1407"/>
      <c r="J3" s="1407"/>
      <c r="K3" s="1407"/>
      <c r="L3" s="1407"/>
      <c r="M3" s="1407"/>
      <c r="N3" s="1407"/>
      <c r="O3" s="1407"/>
      <c r="P3" s="1407"/>
      <c r="Q3" s="1407"/>
    </row>
    <row r="4" spans="1:17" ht="15.75">
      <c r="A4" s="443"/>
      <c r="B4" s="352"/>
      <c r="C4" s="352"/>
      <c r="D4" s="352"/>
      <c r="E4" s="352"/>
      <c r="F4" s="352"/>
      <c r="G4" s="352"/>
      <c r="H4" s="352"/>
      <c r="I4" s="352"/>
      <c r="J4" s="352"/>
      <c r="K4" s="352"/>
      <c r="L4" s="352"/>
      <c r="M4" s="352"/>
      <c r="N4" s="352"/>
      <c r="O4" s="352"/>
      <c r="P4" s="352"/>
      <c r="Q4" s="352"/>
    </row>
    <row r="5" spans="1:17" ht="15.75">
      <c r="A5" s="1396" t="s">
        <v>422</v>
      </c>
      <c r="B5" s="1397"/>
      <c r="C5" s="1397"/>
      <c r="D5" s="1397"/>
      <c r="E5" s="1397"/>
      <c r="F5" s="1397"/>
      <c r="G5" s="1397"/>
      <c r="H5" s="1397"/>
      <c r="I5" s="1398"/>
      <c r="J5" s="352"/>
      <c r="K5" s="352"/>
      <c r="L5" s="352"/>
      <c r="M5" s="352"/>
      <c r="N5" s="352"/>
      <c r="O5" s="352"/>
      <c r="P5" s="352"/>
      <c r="Q5" s="352"/>
    </row>
    <row r="6" spans="1:17" ht="12.75">
      <c r="A6" s="1402" t="s">
        <v>423</v>
      </c>
      <c r="B6" s="1389" t="s">
        <v>424</v>
      </c>
      <c r="C6" s="1389"/>
      <c r="D6" s="1389"/>
      <c r="E6" s="1405"/>
      <c r="F6" s="1389" t="s">
        <v>425</v>
      </c>
      <c r="G6" s="1389"/>
      <c r="H6" s="1389"/>
      <c r="I6" s="1389"/>
      <c r="J6" s="1329" t="s">
        <v>426</v>
      </c>
      <c r="K6" s="1329"/>
      <c r="L6" s="1329"/>
      <c r="M6" s="1329"/>
      <c r="N6" s="1329" t="s">
        <v>9</v>
      </c>
      <c r="O6" s="1329"/>
      <c r="P6" s="1329"/>
      <c r="Q6" s="1329"/>
    </row>
    <row r="7" spans="1:17" ht="36" customHeight="1">
      <c r="A7" s="1403"/>
      <c r="B7" s="1406" t="s">
        <v>427</v>
      </c>
      <c r="C7" s="1329" t="s">
        <v>428</v>
      </c>
      <c r="D7" s="1329"/>
      <c r="E7" s="1329"/>
      <c r="F7" s="1406" t="s">
        <v>427</v>
      </c>
      <c r="G7" s="1329" t="s">
        <v>428</v>
      </c>
      <c r="H7" s="1329"/>
      <c r="I7" s="1329"/>
      <c r="J7" s="1406" t="s">
        <v>427</v>
      </c>
      <c r="K7" s="1329" t="s">
        <v>428</v>
      </c>
      <c r="L7" s="1329"/>
      <c r="M7" s="1329"/>
      <c r="N7" s="1406" t="s">
        <v>427</v>
      </c>
      <c r="O7" s="1408" t="s">
        <v>428</v>
      </c>
      <c r="P7" s="1409"/>
      <c r="Q7" s="1410"/>
    </row>
    <row r="8" spans="1:17" ht="27" customHeight="1">
      <c r="A8" s="1404"/>
      <c r="B8" s="1406"/>
      <c r="C8" s="351" t="s">
        <v>429</v>
      </c>
      <c r="D8" s="351" t="s">
        <v>430</v>
      </c>
      <c r="E8" s="351" t="s">
        <v>222</v>
      </c>
      <c r="F8" s="1406"/>
      <c r="G8" s="351" t="s">
        <v>429</v>
      </c>
      <c r="H8" s="351" t="s">
        <v>430</v>
      </c>
      <c r="I8" s="351" t="s">
        <v>222</v>
      </c>
      <c r="J8" s="1406"/>
      <c r="K8" s="351" t="s">
        <v>429</v>
      </c>
      <c r="L8" s="351" t="s">
        <v>430</v>
      </c>
      <c r="M8" s="351" t="s">
        <v>222</v>
      </c>
      <c r="N8" s="1406"/>
      <c r="O8" s="351" t="s">
        <v>429</v>
      </c>
      <c r="P8" s="351" t="s">
        <v>430</v>
      </c>
      <c r="Q8" s="351" t="s">
        <v>222</v>
      </c>
    </row>
    <row r="9" spans="1:17" ht="12.75">
      <c r="A9" s="90" t="s">
        <v>431</v>
      </c>
      <c r="B9" s="152">
        <v>3278</v>
      </c>
      <c r="C9" s="498">
        <v>27743.950100000016</v>
      </c>
      <c r="D9" s="229">
        <v>1177861.8280237</v>
      </c>
      <c r="E9" s="498">
        <v>144.19963438999997</v>
      </c>
      <c r="F9" s="499">
        <v>213</v>
      </c>
      <c r="G9" s="499">
        <v>3522.5613999999991</v>
      </c>
      <c r="H9" s="499">
        <v>14583.980000000001</v>
      </c>
      <c r="I9" s="499">
        <v>5.3412600000000001</v>
      </c>
      <c r="J9" s="152">
        <v>506</v>
      </c>
      <c r="K9" s="498">
        <v>-2421.4540000000002</v>
      </c>
      <c r="L9" s="229">
        <v>176207.42885269999</v>
      </c>
      <c r="M9" s="498">
        <v>20.771195829999996</v>
      </c>
      <c r="N9" s="150">
        <v>3997</v>
      </c>
      <c r="O9" s="152">
        <v>28845.057500000014</v>
      </c>
      <c r="P9" s="152">
        <v>1368653.2368764</v>
      </c>
      <c r="Q9" s="151">
        <v>170.31209021999996</v>
      </c>
    </row>
    <row r="10" spans="1:17" ht="12.75">
      <c r="A10" s="90" t="s">
        <v>432</v>
      </c>
      <c r="B10" s="152">
        <v>5608</v>
      </c>
      <c r="C10" s="498">
        <v>89589.842299999989</v>
      </c>
      <c r="D10" s="229">
        <v>1679887.4289796092</v>
      </c>
      <c r="E10" s="498">
        <v>333.13433693000007</v>
      </c>
      <c r="F10" s="499">
        <v>529</v>
      </c>
      <c r="G10" s="499">
        <v>13190.9159</v>
      </c>
      <c r="H10" s="499">
        <v>93659.849999999991</v>
      </c>
      <c r="I10" s="499">
        <v>45.463059999999999</v>
      </c>
      <c r="J10" s="152">
        <v>956</v>
      </c>
      <c r="K10" s="498">
        <v>-1519.3238000000001</v>
      </c>
      <c r="L10" s="229">
        <v>296471.93732267979</v>
      </c>
      <c r="M10" s="498">
        <v>21.368769019999995</v>
      </c>
      <c r="N10" s="150">
        <v>7093</v>
      </c>
      <c r="O10" s="152">
        <v>101261.4344</v>
      </c>
      <c r="P10" s="152">
        <v>2070019.2163022889</v>
      </c>
      <c r="Q10" s="151">
        <v>399.96616595</v>
      </c>
    </row>
    <row r="11" spans="1:17" ht="12.75">
      <c r="A11" s="90" t="s">
        <v>433</v>
      </c>
      <c r="B11" s="499">
        <v>5965</v>
      </c>
      <c r="C11" s="499">
        <v>93584.36659999995</v>
      </c>
      <c r="D11" s="499">
        <v>1745808.4046031693</v>
      </c>
      <c r="E11" s="499">
        <v>337.95150355000044</v>
      </c>
      <c r="F11" s="499">
        <v>357</v>
      </c>
      <c r="G11" s="499">
        <v>7799.9533999999985</v>
      </c>
      <c r="H11" s="499">
        <v>53027.149999999994</v>
      </c>
      <c r="I11" s="499">
        <v>28.133419999999994</v>
      </c>
      <c r="J11" s="499">
        <v>1024</v>
      </c>
      <c r="K11" s="499">
        <v>-637.0240000000008</v>
      </c>
      <c r="L11" s="499">
        <v>268034.30237437069</v>
      </c>
      <c r="M11" s="499">
        <v>20.445250300000019</v>
      </c>
      <c r="N11" s="150">
        <v>7346</v>
      </c>
      <c r="O11" s="499">
        <v>100747.29599999993</v>
      </c>
      <c r="P11" s="499">
        <v>2066869.8569775391</v>
      </c>
      <c r="Q11" s="151">
        <v>386.53017385000055</v>
      </c>
    </row>
    <row r="12" spans="1:17" ht="12.75">
      <c r="A12" s="90" t="s">
        <v>434</v>
      </c>
      <c r="B12" s="499">
        <v>5348</v>
      </c>
      <c r="C12" s="499">
        <v>83502.376500000217</v>
      </c>
      <c r="D12" s="499">
        <v>1468791.4964497704</v>
      </c>
      <c r="E12" s="499">
        <v>303.67201926000018</v>
      </c>
      <c r="F12" s="499">
        <v>443</v>
      </c>
      <c r="G12" s="499">
        <v>10147.028100000018</v>
      </c>
      <c r="H12" s="499">
        <v>72814.462000000058</v>
      </c>
      <c r="I12" s="499">
        <v>36.612639999999999</v>
      </c>
      <c r="J12" s="499">
        <v>1022</v>
      </c>
      <c r="K12" s="499">
        <v>-712.31119999999919</v>
      </c>
      <c r="L12" s="499">
        <v>297020.23540377</v>
      </c>
      <c r="M12" s="499">
        <v>22.705708779999938</v>
      </c>
      <c r="N12" s="150">
        <v>6813</v>
      </c>
      <c r="O12" s="499">
        <v>92937.093400000245</v>
      </c>
      <c r="P12" s="499">
        <v>1838626.1938535413</v>
      </c>
      <c r="Q12" s="151">
        <v>362.99036804000002</v>
      </c>
    </row>
    <row r="13" spans="1:17" ht="12.75">
      <c r="A13" s="90" t="s">
        <v>435</v>
      </c>
      <c r="B13" s="499">
        <v>4684</v>
      </c>
      <c r="C13" s="499">
        <v>139915.51449999982</v>
      </c>
      <c r="D13" s="499">
        <v>1996568.309543171</v>
      </c>
      <c r="E13" s="499">
        <v>329.15183886999876</v>
      </c>
      <c r="F13" s="499">
        <v>413</v>
      </c>
      <c r="G13" s="499">
        <v>14043.736099999987</v>
      </c>
      <c r="H13" s="499">
        <v>151263.33100000001</v>
      </c>
      <c r="I13" s="499">
        <v>43.894043999999951</v>
      </c>
      <c r="J13" s="499">
        <v>651</v>
      </c>
      <c r="K13" s="499">
        <v>5307.1039999999994</v>
      </c>
      <c r="L13" s="499">
        <v>242226.15704648022</v>
      </c>
      <c r="M13" s="499">
        <v>16.830525070000064</v>
      </c>
      <c r="N13" s="150">
        <v>5748</v>
      </c>
      <c r="O13" s="499">
        <v>159266.35459999979</v>
      </c>
      <c r="P13" s="499">
        <v>2390057.7975896513</v>
      </c>
      <c r="Q13" s="151">
        <v>389.8764079399989</v>
      </c>
    </row>
    <row r="14" spans="1:17" ht="12.75">
      <c r="A14" s="90" t="s">
        <v>436</v>
      </c>
      <c r="B14" s="499">
        <v>3476</v>
      </c>
      <c r="C14" s="499">
        <v>64893.047500000219</v>
      </c>
      <c r="D14" s="499">
        <v>1090044.7598515973</v>
      </c>
      <c r="E14" s="499">
        <v>172.78558200000111</v>
      </c>
      <c r="F14" s="499">
        <v>282</v>
      </c>
      <c r="G14" s="499">
        <v>6529.822699999997</v>
      </c>
      <c r="H14" s="499">
        <v>59717.340000000026</v>
      </c>
      <c r="I14" s="499">
        <v>27.73562800000002</v>
      </c>
      <c r="J14" s="499">
        <v>620</v>
      </c>
      <c r="K14" s="499">
        <v>1026.7167000000011</v>
      </c>
      <c r="L14" s="499">
        <v>212922.9010000003</v>
      </c>
      <c r="M14" s="499">
        <v>15.537952999999973</v>
      </c>
      <c r="N14" s="150">
        <v>4378</v>
      </c>
      <c r="O14" s="499">
        <v>72449.586900000228</v>
      </c>
      <c r="P14" s="499">
        <v>1362685.0008515976</v>
      </c>
      <c r="Q14" s="151">
        <v>216.05916300000104</v>
      </c>
    </row>
    <row r="15" spans="1:17" ht="12.75">
      <c r="A15" s="90" t="s">
        <v>437</v>
      </c>
      <c r="B15" s="499">
        <v>4817</v>
      </c>
      <c r="C15" s="499">
        <v>111599.36139999976</v>
      </c>
      <c r="D15" s="499">
        <v>3265310.195858404</v>
      </c>
      <c r="E15" s="499">
        <v>1107.1606419999987</v>
      </c>
      <c r="F15" s="499">
        <v>450</v>
      </c>
      <c r="G15" s="499">
        <v>11001.389099999993</v>
      </c>
      <c r="H15" s="499">
        <v>92346.989999999932</v>
      </c>
      <c r="I15" s="499">
        <v>41.792451</v>
      </c>
      <c r="J15" s="499">
        <v>557</v>
      </c>
      <c r="K15" s="499">
        <v>496.09760000000074</v>
      </c>
      <c r="L15" s="499">
        <v>413345.90699999803</v>
      </c>
      <c r="M15" s="499">
        <v>112.53071000000013</v>
      </c>
      <c r="N15" s="150">
        <v>5824</v>
      </c>
      <c r="O15" s="499">
        <v>123096.84809999971</v>
      </c>
      <c r="P15" s="499">
        <v>3771003.0928584021</v>
      </c>
      <c r="Q15" s="151">
        <v>1261.4838029999989</v>
      </c>
    </row>
    <row r="16" spans="1:17" ht="12.75">
      <c r="A16" s="90" t="s">
        <v>438</v>
      </c>
      <c r="B16" s="499">
        <v>4264</v>
      </c>
      <c r="C16" s="499">
        <v>85770.831600000034</v>
      </c>
      <c r="D16" s="499">
        <v>1695484.4009999968</v>
      </c>
      <c r="E16" s="499">
        <v>400.12847100000045</v>
      </c>
      <c r="F16" s="499">
        <v>319</v>
      </c>
      <c r="G16" s="499">
        <v>7358.6024999999936</v>
      </c>
      <c r="H16" s="499">
        <v>63844.080999999889</v>
      </c>
      <c r="I16" s="499">
        <v>29.067894999999908</v>
      </c>
      <c r="J16" s="499">
        <v>598</v>
      </c>
      <c r="K16" s="499">
        <v>466.26939999999968</v>
      </c>
      <c r="L16" s="499">
        <v>282060.90299999993</v>
      </c>
      <c r="M16" s="499">
        <v>45.070183999999642</v>
      </c>
      <c r="N16" s="152">
        <v>5181</v>
      </c>
      <c r="O16" s="499">
        <v>93595.703500000061</v>
      </c>
      <c r="P16" s="499">
        <v>2041389.3849999961</v>
      </c>
      <c r="Q16" s="151">
        <v>474.26655000000028</v>
      </c>
    </row>
    <row r="17" spans="1:18" ht="12.75">
      <c r="A17" s="90" t="s">
        <v>439</v>
      </c>
      <c r="B17" s="499">
        <v>3215</v>
      </c>
      <c r="C17" s="499">
        <v>61453.689400000148</v>
      </c>
      <c r="D17" s="499">
        <v>1045552.3080000076</v>
      </c>
      <c r="E17" s="499">
        <v>245.30141699999967</v>
      </c>
      <c r="F17" s="499">
        <v>230</v>
      </c>
      <c r="G17" s="499">
        <v>6507.9112000000314</v>
      </c>
      <c r="H17" s="499">
        <v>53384</v>
      </c>
      <c r="I17" s="499">
        <v>22.944920000000138</v>
      </c>
      <c r="J17" s="499">
        <v>549</v>
      </c>
      <c r="K17" s="499">
        <v>545.07829999999876</v>
      </c>
      <c r="L17" s="499">
        <v>155537.4850000008</v>
      </c>
      <c r="M17" s="499">
        <v>20.924306999999999</v>
      </c>
      <c r="N17" s="152">
        <v>3994</v>
      </c>
      <c r="O17" s="499">
        <v>68506.67890000029</v>
      </c>
      <c r="P17" s="499">
        <v>1254473.7930000089</v>
      </c>
      <c r="Q17" s="151">
        <v>289.17064399999936</v>
      </c>
      <c r="R17" t="s">
        <v>239</v>
      </c>
    </row>
    <row r="18" spans="1:17" ht="12.75">
      <c r="A18" s="90" t="s">
        <v>440</v>
      </c>
      <c r="B18" s="500"/>
      <c r="C18" s="499"/>
      <c r="D18" s="499"/>
      <c r="E18" s="499"/>
      <c r="F18" s="499"/>
      <c r="G18" s="499"/>
      <c r="H18" s="499"/>
      <c r="I18" s="499"/>
      <c r="J18" s="499"/>
      <c r="K18" s="499"/>
      <c r="L18" s="499"/>
      <c r="M18" s="499"/>
      <c r="N18" s="152"/>
      <c r="O18" s="499"/>
      <c r="P18" s="499"/>
      <c r="Q18" s="151"/>
    </row>
    <row r="19" spans="1:17" ht="12.75">
      <c r="A19" s="90" t="s">
        <v>441</v>
      </c>
      <c r="B19" s="86"/>
      <c r="C19" s="86"/>
      <c r="D19" s="86"/>
      <c r="E19" s="86"/>
      <c r="F19" s="501"/>
      <c r="G19" s="501"/>
      <c r="H19" s="501"/>
      <c r="I19" s="501"/>
      <c r="J19" s="90"/>
      <c r="K19" s="90"/>
      <c r="L19" s="86"/>
      <c r="M19" s="90"/>
      <c r="N19" s="152"/>
      <c r="O19" s="90"/>
      <c r="P19" s="90"/>
      <c r="Q19" s="151"/>
    </row>
    <row r="20" spans="1:17" ht="12.75" thickBot="1">
      <c r="A20" s="11" t="s">
        <v>442</v>
      </c>
      <c r="B20" s="502"/>
      <c r="C20" s="502"/>
      <c r="D20" s="502"/>
      <c r="E20" s="502"/>
      <c r="F20" s="503"/>
      <c r="G20" s="503"/>
      <c r="H20" s="503"/>
      <c r="I20" s="503"/>
      <c r="J20" s="11"/>
      <c r="K20" s="11"/>
      <c r="L20" s="502"/>
      <c r="M20" s="11"/>
      <c r="N20" s="225"/>
      <c r="O20" s="1239"/>
      <c r="P20" s="1239"/>
      <c r="Q20" s="226"/>
    </row>
    <row r="21" spans="1:17" ht="12.75">
      <c r="A21" s="9" t="s">
        <v>443</v>
      </c>
      <c r="B21" s="10">
        <f>SUM(B9:B20)</f>
        <v>40655</v>
      </c>
      <c r="C21" s="10">
        <f t="shared" si="0" ref="C21:N21">SUM(C9:C20)</f>
        <v>758052.97990000015</v>
      </c>
      <c r="D21" s="10">
        <f t="shared" si="0"/>
        <v>15165309.132309426</v>
      </c>
      <c r="E21" s="10">
        <f t="shared" si="0"/>
        <v>3373.4854449999993</v>
      </c>
      <c r="F21" s="10">
        <f t="shared" si="0"/>
        <v>3236</v>
      </c>
      <c r="G21" s="10">
        <f t="shared" si="0"/>
        <v>80101.920400000017</v>
      </c>
      <c r="H21" s="10">
        <f t="shared" si="0"/>
        <v>654641.18399999989</v>
      </c>
      <c r="I21" s="10">
        <f t="shared" si="0"/>
        <v>280.98531800000001</v>
      </c>
      <c r="J21" s="10">
        <f t="shared" si="0"/>
        <v>6483</v>
      </c>
      <c r="K21" s="10">
        <f t="shared" si="0"/>
        <v>2551.1529999999993</v>
      </c>
      <c r="L21" s="10">
        <f>SUM(L9:L20)</f>
        <v>2343827.2569999998</v>
      </c>
      <c r="M21" s="10">
        <f t="shared" si="0"/>
        <v>296.18460299999975</v>
      </c>
      <c r="N21" s="423">
        <f t="shared" si="0"/>
        <v>50374</v>
      </c>
      <c r="O21" s="423">
        <f>SUM(O9:O20)</f>
        <v>840706.05330000026</v>
      </c>
      <c r="P21" s="423">
        <f>SUM(P9:P20)</f>
        <v>18163777.573309425</v>
      </c>
      <c r="Q21" s="423">
        <f>SUM(Q9:Q20)</f>
        <v>3950.655365999999</v>
      </c>
    </row>
    <row r="22" ht="12.75"/>
    <row r="23" spans="1:17" ht="12.75" customHeight="1">
      <c r="A23" s="1399" t="s">
        <v>444</v>
      </c>
      <c r="B23" s="1400"/>
      <c r="C23" s="1400"/>
      <c r="D23" s="1400"/>
      <c r="E23" s="1400"/>
      <c r="F23" s="1400"/>
      <c r="G23" s="1400"/>
      <c r="H23" s="1400"/>
      <c r="I23" s="1400"/>
      <c r="J23" s="1400"/>
      <c r="K23" s="1400"/>
      <c r="L23" s="1400"/>
      <c r="M23" s="1400"/>
      <c r="N23" s="1400"/>
      <c r="O23" s="1400"/>
      <c r="P23" s="1400"/>
      <c r="Q23" s="1401"/>
    </row>
    <row r="24" spans="1:17" ht="12.75" customHeight="1">
      <c r="A24" s="1381" t="s">
        <v>420</v>
      </c>
      <c r="B24" s="1381"/>
      <c r="C24" s="1381"/>
      <c r="D24" s="1381"/>
      <c r="E24" s="1381"/>
      <c r="F24" s="1381"/>
      <c r="G24" s="1381"/>
      <c r="H24" s="1381"/>
      <c r="I24" s="1381"/>
      <c r="J24" s="1381"/>
      <c r="K24" s="1381"/>
      <c r="L24" s="1381"/>
      <c r="M24" s="1381"/>
      <c r="N24" s="1381"/>
      <c r="O24" s="1381"/>
      <c r="P24" s="347"/>
      <c r="Q24" s="347"/>
    </row>
    <row r="25" ht="16.5" customHeight="1"/>
    <row r="26" spans="1:17" ht="15" customHeight="1">
      <c r="A26" s="1396" t="s">
        <v>445</v>
      </c>
      <c r="B26" s="1397"/>
      <c r="C26" s="1397"/>
      <c r="D26" s="1397"/>
      <c r="E26" s="1397"/>
      <c r="F26" s="1397"/>
      <c r="G26" s="1397"/>
      <c r="H26" s="1397"/>
      <c r="I26" s="1398"/>
      <c r="J26" s="352"/>
      <c r="K26" s="352"/>
      <c r="L26" s="352"/>
      <c r="M26" s="352"/>
      <c r="N26" s="352"/>
      <c r="O26" s="352"/>
      <c r="P26" s="352"/>
      <c r="Q26" s="352"/>
    </row>
    <row r="27" spans="1:17" ht="12.75">
      <c r="A27" s="440"/>
      <c r="B27" s="1389" t="s">
        <v>424</v>
      </c>
      <c r="C27" s="1389"/>
      <c r="D27" s="1389"/>
      <c r="E27" s="1405"/>
      <c r="F27" s="1389" t="s">
        <v>425</v>
      </c>
      <c r="G27" s="1389"/>
      <c r="H27" s="1389"/>
      <c r="I27" s="1389"/>
      <c r="J27" s="1329" t="s">
        <v>426</v>
      </c>
      <c r="K27" s="1329"/>
      <c r="L27" s="1329"/>
      <c r="M27" s="1329"/>
      <c r="N27" s="1329" t="s">
        <v>9</v>
      </c>
      <c r="O27" s="1329"/>
      <c r="P27" s="1329"/>
      <c r="Q27" s="1329"/>
    </row>
    <row r="28" spans="1:17" ht="12.75">
      <c r="A28" s="1390" t="s">
        <v>423</v>
      </c>
      <c r="B28" s="1393" t="s">
        <v>427</v>
      </c>
      <c r="C28" s="18"/>
      <c r="D28" s="19"/>
      <c r="E28" s="20"/>
      <c r="F28" s="1393" t="s">
        <v>427</v>
      </c>
      <c r="G28" s="18"/>
      <c r="H28" s="19"/>
      <c r="I28" s="20"/>
      <c r="J28" s="1393" t="s">
        <v>427</v>
      </c>
      <c r="K28" s="18"/>
      <c r="L28" s="19"/>
      <c r="M28" s="20"/>
      <c r="N28" s="1393" t="s">
        <v>427</v>
      </c>
      <c r="O28" s="18"/>
      <c r="P28" s="19"/>
      <c r="Q28" s="20"/>
    </row>
    <row r="29" spans="1:17" ht="13.5" customHeight="1">
      <c r="A29" s="1391"/>
      <c r="B29" s="1394"/>
      <c r="C29" s="1389" t="s">
        <v>428</v>
      </c>
      <c r="D29" s="1389"/>
      <c r="E29" s="1389"/>
      <c r="F29" s="1394"/>
      <c r="G29" s="1389" t="s">
        <v>428</v>
      </c>
      <c r="H29" s="1389"/>
      <c r="I29" s="1389"/>
      <c r="J29" s="1394"/>
      <c r="K29" s="1389" t="s">
        <v>428</v>
      </c>
      <c r="L29" s="1389"/>
      <c r="M29" s="1389"/>
      <c r="N29" s="1394"/>
      <c r="O29" s="1389" t="s">
        <v>428</v>
      </c>
      <c r="P29" s="1389"/>
      <c r="Q29" s="1389"/>
    </row>
    <row r="30" spans="1:17" ht="25.5" customHeight="1">
      <c r="A30" s="1392"/>
      <c r="B30" s="1394"/>
      <c r="C30" s="21" t="s">
        <v>429</v>
      </c>
      <c r="D30" s="351" t="s">
        <v>430</v>
      </c>
      <c r="E30" s="351" t="s">
        <v>222</v>
      </c>
      <c r="F30" s="1395"/>
      <c r="G30" s="21" t="s">
        <v>429</v>
      </c>
      <c r="H30" s="351" t="s">
        <v>430</v>
      </c>
      <c r="I30" s="351" t="s">
        <v>222</v>
      </c>
      <c r="J30" s="1395"/>
      <c r="K30" s="21" t="s">
        <v>429</v>
      </c>
      <c r="L30" s="351" t="s">
        <v>430</v>
      </c>
      <c r="M30" s="351" t="s">
        <v>222</v>
      </c>
      <c r="N30" s="1395"/>
      <c r="O30" s="21" t="s">
        <v>429</v>
      </c>
      <c r="P30" s="351" t="s">
        <v>430</v>
      </c>
      <c r="Q30" s="351" t="s">
        <v>222</v>
      </c>
    </row>
    <row r="31" spans="1:17" ht="12.75">
      <c r="A31" s="1053" t="s">
        <v>431</v>
      </c>
      <c r="B31" s="1120">
        <v>0</v>
      </c>
      <c r="C31" s="1121"/>
      <c r="D31" s="1122"/>
      <c r="E31" s="1122"/>
      <c r="F31" s="1120">
        <v>0</v>
      </c>
      <c r="G31" s="1122"/>
      <c r="H31" s="1122"/>
      <c r="I31" s="1122"/>
      <c r="J31" s="1120">
        <v>0</v>
      </c>
      <c r="K31" s="1122"/>
      <c r="L31" s="1122"/>
      <c r="M31" s="1122"/>
      <c r="N31" s="1120">
        <v>0</v>
      </c>
      <c r="O31" s="1122"/>
      <c r="P31" s="1122"/>
      <c r="Q31" s="102"/>
    </row>
    <row r="32" spans="1:17" ht="12.75">
      <c r="A32" s="90" t="s">
        <v>432</v>
      </c>
      <c r="B32" s="1120">
        <v>0</v>
      </c>
      <c r="C32" s="1123"/>
      <c r="D32" s="1123"/>
      <c r="E32" s="1123"/>
      <c r="F32" s="1120">
        <v>0</v>
      </c>
      <c r="G32" s="1122"/>
      <c r="H32" s="1122"/>
      <c r="I32" s="1122"/>
      <c r="J32" s="1120">
        <v>0</v>
      </c>
      <c r="K32" s="1122"/>
      <c r="L32" s="1123"/>
      <c r="M32" s="1123"/>
      <c r="N32" s="1120">
        <v>0</v>
      </c>
      <c r="O32" s="1122"/>
      <c r="P32" s="1122"/>
      <c r="Q32" s="102"/>
    </row>
    <row r="33" spans="1:17" ht="12.75">
      <c r="A33" s="90" t="s">
        <v>433</v>
      </c>
      <c r="B33" s="1120">
        <v>0</v>
      </c>
      <c r="C33" s="1122"/>
      <c r="D33" s="1122"/>
      <c r="E33" s="1122"/>
      <c r="F33" s="1120">
        <v>0</v>
      </c>
      <c r="G33" s="1122"/>
      <c r="H33" s="1122"/>
      <c r="I33" s="1122"/>
      <c r="J33" s="1120">
        <v>0</v>
      </c>
      <c r="K33" s="1122"/>
      <c r="L33" s="1122"/>
      <c r="M33" s="1122"/>
      <c r="N33" s="1120">
        <v>0</v>
      </c>
      <c r="O33" s="1122"/>
      <c r="P33" s="1122"/>
      <c r="Q33" s="102"/>
    </row>
    <row r="34" spans="1:17" ht="12.75">
      <c r="A34" s="90" t="s">
        <v>434</v>
      </c>
      <c r="B34" s="1120">
        <v>0</v>
      </c>
      <c r="C34" s="1122"/>
      <c r="D34" s="1122"/>
      <c r="E34" s="1122"/>
      <c r="F34" s="1120">
        <v>0</v>
      </c>
      <c r="G34" s="1122"/>
      <c r="H34" s="1122"/>
      <c r="I34" s="1122"/>
      <c r="J34" s="1120">
        <v>0</v>
      </c>
      <c r="K34" s="1122"/>
      <c r="L34" s="1122"/>
      <c r="M34" s="1122"/>
      <c r="N34" s="1120">
        <v>0</v>
      </c>
      <c r="O34" s="1122"/>
      <c r="P34" s="1122"/>
      <c r="Q34" s="102"/>
    </row>
    <row r="35" spans="1:17" ht="12.75">
      <c r="A35" s="90" t="s">
        <v>435</v>
      </c>
      <c r="B35" s="1120">
        <v>0</v>
      </c>
      <c r="C35" s="102"/>
      <c r="D35" s="102"/>
      <c r="E35" s="102"/>
      <c r="F35" s="1120">
        <v>0</v>
      </c>
      <c r="G35" s="102"/>
      <c r="H35" s="102"/>
      <c r="I35" s="102"/>
      <c r="J35" s="1120">
        <v>0</v>
      </c>
      <c r="K35" s="102"/>
      <c r="L35" s="102"/>
      <c r="M35" s="102"/>
      <c r="N35" s="1120">
        <v>0</v>
      </c>
      <c r="O35" s="102"/>
      <c r="P35" s="102"/>
      <c r="Q35" s="102"/>
    </row>
    <row r="36" spans="1:17" ht="12.75">
      <c r="A36" s="90" t="s">
        <v>436</v>
      </c>
      <c r="B36" s="1153">
        <v>0</v>
      </c>
      <c r="C36" s="102"/>
      <c r="D36" s="102"/>
      <c r="E36" s="102"/>
      <c r="F36" s="1153">
        <v>0</v>
      </c>
      <c r="G36" s="102"/>
      <c r="H36" s="102"/>
      <c r="I36" s="102"/>
      <c r="J36" s="1153">
        <v>0</v>
      </c>
      <c r="K36" s="102"/>
      <c r="L36" s="102"/>
      <c r="M36" s="102"/>
      <c r="N36" s="1153">
        <v>0</v>
      </c>
      <c r="O36" s="102"/>
      <c r="P36" s="102"/>
      <c r="Q36" s="102"/>
    </row>
    <row r="37" spans="1:17" ht="12.75">
      <c r="A37" s="90" t="s">
        <v>437</v>
      </c>
      <c r="B37" s="103"/>
      <c r="C37" s="102"/>
      <c r="D37" s="102"/>
      <c r="E37" s="102"/>
      <c r="F37" s="102"/>
      <c r="G37" s="102"/>
      <c r="H37" s="102"/>
      <c r="I37" s="102"/>
      <c r="J37" s="102"/>
      <c r="K37" s="102"/>
      <c r="L37" s="102"/>
      <c r="M37" s="102"/>
      <c r="N37" s="102"/>
      <c r="O37" s="102"/>
      <c r="P37" s="102"/>
      <c r="Q37" s="102"/>
    </row>
    <row r="38" spans="1:17" ht="12.75">
      <c r="A38" s="90" t="s">
        <v>438</v>
      </c>
      <c r="B38" s="103"/>
      <c r="C38" s="102"/>
      <c r="D38" s="102"/>
      <c r="E38" s="102"/>
      <c r="F38" s="102"/>
      <c r="G38" s="102"/>
      <c r="H38" s="102"/>
      <c r="I38" s="102"/>
      <c r="J38" s="102"/>
      <c r="K38" s="102"/>
      <c r="L38" s="102"/>
      <c r="M38" s="102"/>
      <c r="N38" s="102"/>
      <c r="O38" s="102"/>
      <c r="P38" s="102"/>
      <c r="Q38" s="102"/>
    </row>
    <row r="39" spans="1:17" ht="12.75">
      <c r="A39" s="90" t="s">
        <v>439</v>
      </c>
      <c r="B39" s="103"/>
      <c r="C39" s="102"/>
      <c r="D39" s="102"/>
      <c r="E39" s="102"/>
      <c r="F39" s="102"/>
      <c r="G39" s="102"/>
      <c r="H39" s="102"/>
      <c r="I39" s="102"/>
      <c r="J39" s="102"/>
      <c r="K39" s="102"/>
      <c r="L39" s="102"/>
      <c r="M39" s="102"/>
      <c r="N39" s="102"/>
      <c r="O39" s="102"/>
      <c r="P39" s="102"/>
      <c r="Q39" s="102"/>
    </row>
    <row r="40" spans="1:17" ht="12.75">
      <c r="A40" s="90" t="s">
        <v>440</v>
      </c>
      <c r="B40" s="102"/>
      <c r="C40" s="102"/>
      <c r="D40" s="102"/>
      <c r="E40" s="102"/>
      <c r="F40" s="102"/>
      <c r="G40" s="102"/>
      <c r="H40" s="102"/>
      <c r="I40" s="102"/>
      <c r="J40" s="102"/>
      <c r="K40" s="102"/>
      <c r="L40" s="102"/>
      <c r="M40" s="102"/>
      <c r="N40" s="102"/>
      <c r="O40" s="102"/>
      <c r="P40" s="102"/>
      <c r="Q40" s="102"/>
    </row>
    <row r="41" spans="1:17" ht="12.75">
      <c r="A41" s="90" t="s">
        <v>441</v>
      </c>
      <c r="B41" s="102"/>
      <c r="C41" s="102"/>
      <c r="D41" s="102"/>
      <c r="E41" s="102"/>
      <c r="F41" s="102"/>
      <c r="G41" s="102"/>
      <c r="H41" s="102"/>
      <c r="I41" s="102"/>
      <c r="J41" s="102"/>
      <c r="K41" s="102"/>
      <c r="L41" s="102"/>
      <c r="M41" s="102"/>
      <c r="N41" s="102"/>
      <c r="O41" s="102"/>
      <c r="P41" s="102"/>
      <c r="Q41" s="102"/>
    </row>
    <row r="42" spans="1:17" ht="13.5" thickBot="1">
      <c r="A42" s="11" t="s">
        <v>442</v>
      </c>
      <c r="B42" s="17"/>
      <c r="C42" s="17"/>
      <c r="D42" s="17"/>
      <c r="E42" s="17"/>
      <c r="F42" s="17"/>
      <c r="G42" s="17"/>
      <c r="H42" s="17"/>
      <c r="I42" s="17"/>
      <c r="J42" s="17"/>
      <c r="K42" s="17"/>
      <c r="L42" s="17"/>
      <c r="M42" s="17"/>
      <c r="N42" s="17"/>
      <c r="O42" s="17"/>
      <c r="P42" s="17"/>
      <c r="Q42" s="17"/>
    </row>
    <row r="43" spans="1:17" ht="12.75">
      <c r="A43" s="9" t="s">
        <v>443</v>
      </c>
      <c r="B43" s="10">
        <f>SUM(B31:B42)</f>
        <v>0</v>
      </c>
      <c r="C43" s="10">
        <f t="shared" si="1" ref="C43:Q43">SUM(C31:C42)</f>
        <v>0</v>
      </c>
      <c r="D43" s="10">
        <f t="shared" si="1"/>
        <v>0</v>
      </c>
      <c r="E43" s="10">
        <f t="shared" si="1"/>
        <v>0</v>
      </c>
      <c r="F43" s="10">
        <f t="shared" si="1"/>
        <v>0</v>
      </c>
      <c r="G43" s="10">
        <f t="shared" si="1"/>
        <v>0</v>
      </c>
      <c r="H43" s="10">
        <f t="shared" si="1"/>
        <v>0</v>
      </c>
      <c r="I43" s="10">
        <f t="shared" si="1"/>
        <v>0</v>
      </c>
      <c r="J43" s="10">
        <f t="shared" si="1"/>
        <v>0</v>
      </c>
      <c r="K43" s="10">
        <f t="shared" si="1"/>
        <v>0</v>
      </c>
      <c r="L43" s="10">
        <f t="shared" si="1"/>
        <v>0</v>
      </c>
      <c r="M43" s="10">
        <f t="shared" si="1"/>
        <v>0</v>
      </c>
      <c r="N43" s="10">
        <f t="shared" si="1"/>
        <v>0</v>
      </c>
      <c r="O43" s="10">
        <f t="shared" si="1"/>
        <v>0</v>
      </c>
      <c r="P43" s="10">
        <f t="shared" si="1"/>
        <v>0</v>
      </c>
      <c r="Q43" s="12">
        <f t="shared" si="1"/>
        <v>0</v>
      </c>
    </row>
    <row r="44" spans="1:17" ht="12.75">
      <c r="A44" s="8"/>
      <c r="B44" s="22"/>
      <c r="C44" s="22"/>
      <c r="D44" s="22"/>
      <c r="E44" s="22"/>
      <c r="F44" s="22"/>
      <c r="G44" s="22"/>
      <c r="H44" s="22"/>
      <c r="I44" s="22"/>
      <c r="J44" s="22"/>
      <c r="K44" s="22"/>
      <c r="L44" s="22"/>
      <c r="M44" s="22"/>
      <c r="N44" s="22"/>
      <c r="O44" s="22"/>
      <c r="P44" s="22"/>
      <c r="Q44" s="23"/>
    </row>
    <row r="45" spans="1:17" ht="12.75">
      <c r="A45" s="1399" t="s">
        <v>446</v>
      </c>
      <c r="B45" s="1400"/>
      <c r="C45" s="1400"/>
      <c r="D45" s="1400"/>
      <c r="E45" s="1400"/>
      <c r="F45" s="1400"/>
      <c r="G45" s="1400"/>
      <c r="H45" s="1400"/>
      <c r="I45" s="1400"/>
      <c r="J45" s="1400"/>
      <c r="K45" s="1400"/>
      <c r="L45" s="1400"/>
      <c r="M45" s="1400"/>
      <c r="N45" s="1400"/>
      <c r="O45" s="1400"/>
      <c r="P45" s="1400"/>
      <c r="Q45" s="1401"/>
    </row>
    <row r="46" spans="1:15" ht="12.75">
      <c r="A46" s="1381" t="s">
        <v>420</v>
      </c>
      <c r="B46" s="1381"/>
      <c r="C46" s="1381"/>
      <c r="D46" s="1381"/>
      <c r="E46" s="1381"/>
      <c r="F46" s="1381"/>
      <c r="G46" s="1381"/>
      <c r="H46" s="1381"/>
      <c r="I46" s="1381"/>
      <c r="J46" s="1381"/>
      <c r="K46" s="1381"/>
      <c r="L46" s="1381"/>
      <c r="M46" s="1381"/>
      <c r="N46" s="1381"/>
      <c r="O46" s="1381"/>
    </row>
    <row r="47" spans="1:15" ht="12.75">
      <c r="A47" s="439"/>
      <c r="B47" s="439"/>
      <c r="C47" s="439"/>
      <c r="D47" s="439"/>
      <c r="E47" s="439"/>
      <c r="F47" s="439"/>
      <c r="G47" s="439"/>
      <c r="H47" s="439"/>
      <c r="I47" s="439"/>
      <c r="J47" s="439"/>
      <c r="K47" s="439"/>
      <c r="L47" s="439"/>
      <c r="M47" s="439"/>
      <c r="N47" s="439"/>
      <c r="O47" s="439"/>
    </row>
    <row r="48" spans="1:17" ht="15.75">
      <c r="A48" s="1396" t="s">
        <v>447</v>
      </c>
      <c r="B48" s="1397"/>
      <c r="C48" s="1397"/>
      <c r="D48" s="1397"/>
      <c r="E48" s="1397"/>
      <c r="F48" s="1397"/>
      <c r="G48" s="1397"/>
      <c r="H48" s="1397"/>
      <c r="I48" s="1398"/>
      <c r="J48" s="352"/>
      <c r="K48" s="352"/>
      <c r="L48" s="352"/>
      <c r="M48" s="352"/>
      <c r="N48" s="352"/>
      <c r="O48" s="352"/>
      <c r="P48" s="352"/>
      <c r="Q48" s="352"/>
    </row>
    <row r="49" spans="1:17" ht="12.75">
      <c r="A49" s="1402" t="s">
        <v>423</v>
      </c>
      <c r="B49" s="1389" t="s">
        <v>424</v>
      </c>
      <c r="C49" s="1389"/>
      <c r="D49" s="1389"/>
      <c r="E49" s="1405"/>
      <c r="F49" s="1389" t="s">
        <v>425</v>
      </c>
      <c r="G49" s="1389"/>
      <c r="H49" s="1389"/>
      <c r="I49" s="1389"/>
      <c r="J49" s="1329" t="s">
        <v>426</v>
      </c>
      <c r="K49" s="1329"/>
      <c r="L49" s="1329"/>
      <c r="M49" s="1329"/>
      <c r="N49" s="1329" t="s">
        <v>9</v>
      </c>
      <c r="O49" s="1329"/>
      <c r="P49" s="1329"/>
      <c r="Q49" s="1329"/>
    </row>
    <row r="50" spans="1:17" ht="13.5" customHeight="1">
      <c r="A50" s="1403"/>
      <c r="B50" s="1406" t="s">
        <v>448</v>
      </c>
      <c r="C50" s="1329" t="s">
        <v>428</v>
      </c>
      <c r="D50" s="1329"/>
      <c r="E50" s="1329"/>
      <c r="F50" s="1406" t="s">
        <v>448</v>
      </c>
      <c r="G50" s="1329" t="s">
        <v>428</v>
      </c>
      <c r="H50" s="1329"/>
      <c r="I50" s="1329"/>
      <c r="J50" s="1406" t="s">
        <v>448</v>
      </c>
      <c r="K50" s="1329" t="s">
        <v>428</v>
      </c>
      <c r="L50" s="1329"/>
      <c r="M50" s="1329"/>
      <c r="N50" s="1406" t="s">
        <v>448</v>
      </c>
      <c r="O50" s="1329" t="s">
        <v>428</v>
      </c>
      <c r="P50" s="1329"/>
      <c r="Q50" s="1329"/>
    </row>
    <row r="51" spans="1:17" ht="39.75" customHeight="1">
      <c r="A51" s="1404"/>
      <c r="B51" s="1406"/>
      <c r="C51" s="351" t="s">
        <v>429</v>
      </c>
      <c r="D51" s="351" t="s">
        <v>430</v>
      </c>
      <c r="E51" s="351" t="s">
        <v>222</v>
      </c>
      <c r="F51" s="1406"/>
      <c r="G51" s="351" t="s">
        <v>429</v>
      </c>
      <c r="H51" s="351" t="s">
        <v>430</v>
      </c>
      <c r="I51" s="351" t="s">
        <v>222</v>
      </c>
      <c r="J51" s="1406"/>
      <c r="K51" s="351" t="s">
        <v>429</v>
      </c>
      <c r="L51" s="351" t="s">
        <v>430</v>
      </c>
      <c r="M51" s="351" t="s">
        <v>222</v>
      </c>
      <c r="N51" s="1406"/>
      <c r="O51" s="351" t="s">
        <v>429</v>
      </c>
      <c r="P51" s="351" t="s">
        <v>430</v>
      </c>
      <c r="Q51" s="351" t="s">
        <v>222</v>
      </c>
    </row>
    <row r="52" spans="1:17" ht="12.75">
      <c r="A52" s="90" t="s">
        <v>431</v>
      </c>
      <c r="B52" s="104">
        <v>10</v>
      </c>
      <c r="C52" s="102">
        <v>8402</v>
      </c>
      <c r="D52" s="102">
        <v>283034</v>
      </c>
      <c r="E52" s="102">
        <v>11</v>
      </c>
      <c r="F52" s="102" t="s">
        <v>449</v>
      </c>
      <c r="G52" s="102" t="s">
        <v>449</v>
      </c>
      <c r="H52" s="102" t="s">
        <v>449</v>
      </c>
      <c r="I52" s="102" t="s">
        <v>449</v>
      </c>
      <c r="J52" s="102" t="s">
        <v>449</v>
      </c>
      <c r="K52" s="102" t="s">
        <v>449</v>
      </c>
      <c r="L52" s="102" t="s">
        <v>449</v>
      </c>
      <c r="M52" s="102" t="s">
        <v>449</v>
      </c>
      <c r="N52" s="102">
        <v>10</v>
      </c>
      <c r="O52" s="102">
        <v>8402</v>
      </c>
      <c r="P52" s="102">
        <v>283034</v>
      </c>
      <c r="Q52" s="102">
        <v>11</v>
      </c>
    </row>
    <row r="53" spans="1:17" ht="12.75">
      <c r="A53" s="90" t="s">
        <v>432</v>
      </c>
      <c r="B53" s="104">
        <v>6</v>
      </c>
      <c r="C53" s="102">
        <v>38076.83</v>
      </c>
      <c r="D53" s="102">
        <v>290190.15999999997</v>
      </c>
      <c r="E53" s="102">
        <v>10.9612</v>
      </c>
      <c r="F53" s="102">
        <v>0</v>
      </c>
      <c r="G53" s="102">
        <v>0</v>
      </c>
      <c r="H53" s="102">
        <v>0</v>
      </c>
      <c r="I53" s="102">
        <v>0</v>
      </c>
      <c r="J53" s="102"/>
      <c r="K53" s="102"/>
      <c r="L53" s="102"/>
      <c r="M53" s="102"/>
      <c r="N53" s="102">
        <f t="shared" si="2" ref="N53:N63">B53+J53</f>
        <v>6</v>
      </c>
      <c r="O53" s="102">
        <f t="shared" si="3" ref="O53:O63">C53+K53</f>
        <v>38076.83</v>
      </c>
      <c r="P53" s="102">
        <f t="shared" si="4" ref="P53:P63">D53+L53</f>
        <v>290190.15999999997</v>
      </c>
      <c r="Q53" s="102">
        <f t="shared" si="5" ref="Q53:Q63">E53+M53</f>
        <v>10.9612</v>
      </c>
    </row>
    <row r="54" spans="1:17" ht="12.75">
      <c r="A54" s="90" t="s">
        <v>433</v>
      </c>
      <c r="B54" s="104">
        <v>4</v>
      </c>
      <c r="C54" s="102">
        <v>-1837.7199999999998</v>
      </c>
      <c r="D54" s="102">
        <v>144807.02499999999</v>
      </c>
      <c r="E54" s="102">
        <v>2.1120999999999994</v>
      </c>
      <c r="F54" s="102">
        <v>0</v>
      </c>
      <c r="G54" s="102">
        <v>0</v>
      </c>
      <c r="H54" s="102">
        <v>0</v>
      </c>
      <c r="I54" s="102">
        <v>0</v>
      </c>
      <c r="J54" s="102"/>
      <c r="K54" s="146"/>
      <c r="L54" s="147"/>
      <c r="M54" s="147"/>
      <c r="N54" s="102">
        <f t="shared" si="2"/>
        <v>4</v>
      </c>
      <c r="O54" s="102">
        <f t="shared" si="3"/>
        <v>-1837.7199999999998</v>
      </c>
      <c r="P54" s="102">
        <f t="shared" si="4"/>
        <v>144807.02499999999</v>
      </c>
      <c r="Q54" s="102">
        <f t="shared" si="5"/>
        <v>2.1120999999999994</v>
      </c>
    </row>
    <row r="55" spans="1:17" ht="12.75">
      <c r="A55" s="90" t="s">
        <v>434</v>
      </c>
      <c r="B55" s="102">
        <v>0</v>
      </c>
      <c r="C55" s="102">
        <v>0</v>
      </c>
      <c r="D55" s="102">
        <v>0</v>
      </c>
      <c r="E55" s="102">
        <v>0</v>
      </c>
      <c r="F55" s="102">
        <v>0</v>
      </c>
      <c r="G55" s="102">
        <v>0</v>
      </c>
      <c r="H55" s="102">
        <v>0</v>
      </c>
      <c r="I55" s="102">
        <v>0</v>
      </c>
      <c r="J55" s="102">
        <v>0</v>
      </c>
      <c r="K55" s="102">
        <v>0</v>
      </c>
      <c r="L55" s="102">
        <v>0</v>
      </c>
      <c r="M55" s="102">
        <v>0</v>
      </c>
      <c r="N55" s="102">
        <f t="shared" si="2"/>
        <v>0</v>
      </c>
      <c r="O55" s="102">
        <f t="shared" si="3"/>
        <v>0</v>
      </c>
      <c r="P55" s="102">
        <f t="shared" si="4"/>
        <v>0</v>
      </c>
      <c r="Q55" s="102">
        <f t="shared" si="5"/>
        <v>0</v>
      </c>
    </row>
    <row r="56" spans="1:17" ht="12.75">
      <c r="A56" s="90" t="s">
        <v>435</v>
      </c>
      <c r="B56" s="104">
        <v>1</v>
      </c>
      <c r="C56" s="102">
        <v>15068.717000000001</v>
      </c>
      <c r="D56" s="102">
        <v>100981.28000000001</v>
      </c>
      <c r="E56" s="102">
        <v>0.34860000000000002</v>
      </c>
      <c r="F56" s="102">
        <v>0</v>
      </c>
      <c r="G56" s="102">
        <v>0</v>
      </c>
      <c r="H56" s="102">
        <v>0</v>
      </c>
      <c r="I56" s="102">
        <v>0</v>
      </c>
      <c r="J56" s="104">
        <v>0</v>
      </c>
      <c r="K56" s="153">
        <v>0</v>
      </c>
      <c r="L56" s="153">
        <v>0</v>
      </c>
      <c r="M56" s="153">
        <v>0</v>
      </c>
      <c r="N56" s="102">
        <f t="shared" si="2"/>
        <v>1</v>
      </c>
      <c r="O56" s="102">
        <f t="shared" si="3"/>
        <v>15068.717000000001</v>
      </c>
      <c r="P56" s="102">
        <f t="shared" si="4"/>
        <v>100981.28000000001</v>
      </c>
      <c r="Q56" s="102">
        <f t="shared" si="5"/>
        <v>0.34860000000000002</v>
      </c>
    </row>
    <row r="57" spans="1:17" ht="12.75">
      <c r="A57" s="90" t="s">
        <v>436</v>
      </c>
      <c r="B57" s="104">
        <v>0</v>
      </c>
      <c r="C57" s="102">
        <v>0</v>
      </c>
      <c r="D57" s="102">
        <v>0</v>
      </c>
      <c r="E57" s="102">
        <v>0</v>
      </c>
      <c r="F57" s="102">
        <v>0</v>
      </c>
      <c r="G57" s="102">
        <v>0</v>
      </c>
      <c r="H57" s="102">
        <v>0</v>
      </c>
      <c r="I57" s="102">
        <v>0</v>
      </c>
      <c r="J57" s="102">
        <v>0</v>
      </c>
      <c r="K57" s="146">
        <v>0</v>
      </c>
      <c r="L57" s="146">
        <v>0</v>
      </c>
      <c r="M57" s="146">
        <v>0</v>
      </c>
      <c r="N57" s="102">
        <f>B57+J57</f>
        <v>0</v>
      </c>
      <c r="O57" s="102">
        <f t="shared" si="3"/>
        <v>0</v>
      </c>
      <c r="P57" s="102">
        <f t="shared" si="4"/>
        <v>0</v>
      </c>
      <c r="Q57" s="102">
        <f t="shared" si="5"/>
        <v>0</v>
      </c>
    </row>
    <row r="58" spans="1:17" ht="12.75">
      <c r="A58" s="90" t="s">
        <v>437</v>
      </c>
      <c r="B58" s="104">
        <v>2</v>
      </c>
      <c r="C58" s="102">
        <v>1476.6321000000003</v>
      </c>
      <c r="D58" s="102">
        <v>169768.25</v>
      </c>
      <c r="E58" s="102">
        <v>2.5670999999999999</v>
      </c>
      <c r="F58" s="102">
        <v>0</v>
      </c>
      <c r="G58" s="102">
        <v>0</v>
      </c>
      <c r="H58" s="102">
        <v>0</v>
      </c>
      <c r="I58" s="102">
        <v>0</v>
      </c>
      <c r="J58" s="102">
        <v>0</v>
      </c>
      <c r="K58" s="102">
        <v>0</v>
      </c>
      <c r="L58" s="102">
        <v>0</v>
      </c>
      <c r="M58" s="102">
        <v>0</v>
      </c>
      <c r="N58" s="102">
        <f t="shared" si="2"/>
        <v>2</v>
      </c>
      <c r="O58" s="102">
        <f t="shared" si="3"/>
        <v>1476.6321000000003</v>
      </c>
      <c r="P58" s="102">
        <f t="shared" si="4"/>
        <v>169768.25</v>
      </c>
      <c r="Q58" s="102">
        <f t="shared" si="5"/>
        <v>2.5670999999999999</v>
      </c>
    </row>
    <row r="59" spans="1:17" ht="12.75">
      <c r="A59" s="90" t="s">
        <v>438</v>
      </c>
      <c r="B59" s="104">
        <v>1</v>
      </c>
      <c r="C59" s="102">
        <v>464.51600000000002</v>
      </c>
      <c r="D59" s="102">
        <v>7077.88</v>
      </c>
      <c r="E59" s="102">
        <v>0.14119999999999999</v>
      </c>
      <c r="F59" s="102">
        <v>0</v>
      </c>
      <c r="G59" s="102">
        <v>0</v>
      </c>
      <c r="H59" s="102">
        <v>0</v>
      </c>
      <c r="I59" s="102">
        <v>0</v>
      </c>
      <c r="J59" s="102">
        <v>0</v>
      </c>
      <c r="K59" s="102">
        <v>0</v>
      </c>
      <c r="L59" s="102">
        <v>0</v>
      </c>
      <c r="M59" s="102">
        <v>0</v>
      </c>
      <c r="N59" s="102">
        <f t="shared" si="2"/>
        <v>1</v>
      </c>
      <c r="O59" s="102">
        <f t="shared" si="3"/>
        <v>464.51600000000002</v>
      </c>
      <c r="P59" s="102">
        <f t="shared" si="4"/>
        <v>7077.88</v>
      </c>
      <c r="Q59" s="102">
        <f t="shared" si="5"/>
        <v>0.14119999999999999</v>
      </c>
    </row>
    <row r="60" spans="1:17" ht="12.75">
      <c r="A60" s="90" t="s">
        <v>439</v>
      </c>
      <c r="B60" s="104">
        <v>4</v>
      </c>
      <c r="C60" s="102">
        <v>11238.917</v>
      </c>
      <c r="D60" s="102">
        <v>54190.766000000003</v>
      </c>
      <c r="E60" s="102">
        <v>0.76219999999999999</v>
      </c>
      <c r="F60" s="102">
        <v>0</v>
      </c>
      <c r="G60" s="102">
        <v>0</v>
      </c>
      <c r="H60" s="102">
        <v>0</v>
      </c>
      <c r="I60" s="102">
        <v>0</v>
      </c>
      <c r="J60" s="102">
        <v>0</v>
      </c>
      <c r="K60" s="102">
        <v>0</v>
      </c>
      <c r="L60" s="102">
        <v>0</v>
      </c>
      <c r="M60" s="102">
        <v>0</v>
      </c>
      <c r="N60" s="102">
        <f t="shared" si="2"/>
        <v>4</v>
      </c>
      <c r="O60" s="102">
        <f t="shared" si="3"/>
        <v>11238.917</v>
      </c>
      <c r="P60" s="102">
        <f t="shared" si="4"/>
        <v>54190.766000000003</v>
      </c>
      <c r="Q60" s="102">
        <f t="shared" si="5"/>
        <v>0.76219999999999999</v>
      </c>
    </row>
    <row r="61" spans="1:17" ht="12.75">
      <c r="A61" s="90" t="s">
        <v>440</v>
      </c>
      <c r="B61" s="179"/>
      <c r="C61" s="179"/>
      <c r="D61" s="179"/>
      <c r="E61" s="179"/>
      <c r="F61" s="179"/>
      <c r="G61" s="179"/>
      <c r="H61" s="179"/>
      <c r="I61" s="179"/>
      <c r="J61" s="179"/>
      <c r="K61" s="179"/>
      <c r="L61" s="179"/>
      <c r="M61" s="179"/>
      <c r="N61" s="102">
        <f t="shared" si="2"/>
        <v>0</v>
      </c>
      <c r="O61" s="102">
        <f t="shared" si="3"/>
        <v>0</v>
      </c>
      <c r="P61" s="102">
        <f t="shared" si="4"/>
        <v>0</v>
      </c>
      <c r="Q61" s="102">
        <f t="shared" si="5"/>
        <v>0</v>
      </c>
    </row>
    <row r="62" spans="1:17" ht="12.75">
      <c r="A62" s="90" t="s">
        <v>441</v>
      </c>
      <c r="B62" s="179"/>
      <c r="C62" s="179"/>
      <c r="D62" s="179"/>
      <c r="E62" s="179"/>
      <c r="F62" s="179"/>
      <c r="G62" s="179"/>
      <c r="H62" s="179"/>
      <c r="I62" s="179"/>
      <c r="J62" s="179"/>
      <c r="K62" s="179"/>
      <c r="L62" s="179"/>
      <c r="M62" s="179"/>
      <c r="N62" s="102">
        <f t="shared" si="2"/>
        <v>0</v>
      </c>
      <c r="O62" s="102">
        <f t="shared" si="3"/>
        <v>0</v>
      </c>
      <c r="P62" s="102">
        <f t="shared" si="4"/>
        <v>0</v>
      </c>
      <c r="Q62" s="102">
        <f t="shared" si="5"/>
        <v>0</v>
      </c>
    </row>
    <row r="63" spans="1:17" ht="13.5" thickBot="1">
      <c r="A63" s="11" t="s">
        <v>442</v>
      </c>
      <c r="B63" s="74"/>
      <c r="C63" s="74"/>
      <c r="D63" s="74"/>
      <c r="E63" s="74"/>
      <c r="F63" s="74"/>
      <c r="G63" s="74"/>
      <c r="H63" s="74"/>
      <c r="I63" s="74"/>
      <c r="J63" s="74"/>
      <c r="K63" s="74"/>
      <c r="L63" s="74"/>
      <c r="M63" s="251"/>
      <c r="N63" s="252">
        <f t="shared" si="2"/>
        <v>0</v>
      </c>
      <c r="O63" s="252">
        <f t="shared" si="3"/>
        <v>0</v>
      </c>
      <c r="P63" s="252">
        <f t="shared" si="4"/>
        <v>0</v>
      </c>
      <c r="Q63" s="252">
        <f t="shared" si="5"/>
        <v>0</v>
      </c>
    </row>
    <row r="64" spans="1:17" ht="12.75">
      <c r="A64" s="9" t="s">
        <v>443</v>
      </c>
      <c r="B64" s="10">
        <f>SUM(B52:B63)</f>
        <v>28</v>
      </c>
      <c r="C64" s="10">
        <f t="shared" si="6" ref="C64:Q64">SUM(C52:C63)</f>
        <v>72889.892100000012</v>
      </c>
      <c r="D64" s="10">
        <f t="shared" si="6"/>
        <v>1050049.361</v>
      </c>
      <c r="E64" s="10">
        <f t="shared" si="6"/>
        <v>27.892399999999999</v>
      </c>
      <c r="F64" s="10">
        <f t="shared" si="6"/>
        <v>0</v>
      </c>
      <c r="G64" s="10">
        <f t="shared" si="6"/>
        <v>0</v>
      </c>
      <c r="H64" s="10">
        <f t="shared" si="6"/>
        <v>0</v>
      </c>
      <c r="I64" s="10">
        <f t="shared" si="6"/>
        <v>0</v>
      </c>
      <c r="J64" s="10">
        <f t="shared" si="6"/>
        <v>0</v>
      </c>
      <c r="K64" s="10">
        <f t="shared" si="6"/>
        <v>0</v>
      </c>
      <c r="L64" s="10">
        <f t="shared" si="6"/>
        <v>0</v>
      </c>
      <c r="M64" s="423">
        <f t="shared" si="6"/>
        <v>0</v>
      </c>
      <c r="N64" s="423">
        <f>SUM(N52:N63)</f>
        <v>28</v>
      </c>
      <c r="O64" s="423">
        <f t="shared" si="6"/>
        <v>72889.892100000012</v>
      </c>
      <c r="P64" s="423">
        <f t="shared" si="6"/>
        <v>1050049.361</v>
      </c>
      <c r="Q64" s="424">
        <f t="shared" si="6"/>
        <v>27.892399999999999</v>
      </c>
    </row>
    <row r="65" spans="1:17" ht="12.75">
      <c r="A65" s="8"/>
      <c r="B65" s="22"/>
      <c r="C65" s="22"/>
      <c r="D65" s="22"/>
      <c r="E65" s="22"/>
      <c r="F65" s="22"/>
      <c r="G65" s="22"/>
      <c r="H65" s="22"/>
      <c r="I65" s="22"/>
      <c r="J65" s="22"/>
      <c r="K65" s="22"/>
      <c r="L65" s="22"/>
      <c r="M65" s="22"/>
      <c r="N65" s="22"/>
      <c r="O65" s="22"/>
      <c r="P65" s="22"/>
      <c r="Q65" s="23"/>
    </row>
    <row r="66" spans="1:17" ht="12.75">
      <c r="A66" s="8"/>
      <c r="B66" s="22"/>
      <c r="C66" s="22"/>
      <c r="D66" s="22"/>
      <c r="E66" s="22"/>
      <c r="F66" s="22"/>
      <c r="G66" s="22"/>
      <c r="H66" s="22"/>
      <c r="I66" s="22"/>
      <c r="J66" s="22"/>
      <c r="K66" s="22"/>
      <c r="L66" s="22"/>
      <c r="M66" s="22"/>
      <c r="N66" s="22"/>
      <c r="O66" s="22"/>
      <c r="P66" s="22"/>
      <c r="Q66" s="23"/>
    </row>
    <row r="67" spans="1:17" ht="15.75">
      <c r="A67" s="1396" t="s">
        <v>450</v>
      </c>
      <c r="B67" s="1397"/>
      <c r="C67" s="1397"/>
      <c r="D67" s="1397"/>
      <c r="E67" s="1397"/>
      <c r="F67" s="1397"/>
      <c r="G67" s="1397"/>
      <c r="H67" s="1397"/>
      <c r="I67" s="1398"/>
      <c r="J67" s="352"/>
      <c r="K67" s="352"/>
      <c r="L67" s="352"/>
      <c r="M67" s="352"/>
      <c r="N67" s="352"/>
      <c r="O67" s="352"/>
      <c r="P67" s="352"/>
      <c r="Q67" s="352"/>
    </row>
    <row r="68" spans="1:17" ht="12.75">
      <c r="A68" s="440"/>
      <c r="B68" s="1389" t="s">
        <v>424</v>
      </c>
      <c r="C68" s="1389"/>
      <c r="D68" s="1389"/>
      <c r="E68" s="1405"/>
      <c r="F68" s="1389" t="s">
        <v>425</v>
      </c>
      <c r="G68" s="1389"/>
      <c r="H68" s="1389"/>
      <c r="I68" s="1389"/>
      <c r="J68" s="1329" t="s">
        <v>426</v>
      </c>
      <c r="K68" s="1329"/>
      <c r="L68" s="1329"/>
      <c r="M68" s="1329"/>
      <c r="N68" s="1329" t="s">
        <v>9</v>
      </c>
      <c r="O68" s="1329"/>
      <c r="P68" s="1329"/>
      <c r="Q68" s="1329"/>
    </row>
    <row r="69" spans="1:17" ht="12.75">
      <c r="A69" s="1390" t="s">
        <v>423</v>
      </c>
      <c r="B69" s="1393" t="s">
        <v>427</v>
      </c>
      <c r="C69" s="18"/>
      <c r="D69" s="19"/>
      <c r="E69" s="20"/>
      <c r="F69" s="1393" t="s">
        <v>427</v>
      </c>
      <c r="G69" s="18"/>
      <c r="H69" s="19"/>
      <c r="I69" s="20"/>
      <c r="J69" s="1393" t="s">
        <v>427</v>
      </c>
      <c r="K69" s="18"/>
      <c r="L69" s="19"/>
      <c r="M69" s="20"/>
      <c r="N69" s="1393" t="s">
        <v>427</v>
      </c>
      <c r="O69" s="18"/>
      <c r="P69" s="19"/>
      <c r="Q69" s="20"/>
    </row>
    <row r="70" spans="1:17" ht="12.75">
      <c r="A70" s="1391"/>
      <c r="B70" s="1394"/>
      <c r="C70" s="1389" t="s">
        <v>428</v>
      </c>
      <c r="D70" s="1389"/>
      <c r="E70" s="1389"/>
      <c r="F70" s="1394"/>
      <c r="G70" s="1389" t="s">
        <v>428</v>
      </c>
      <c r="H70" s="1389"/>
      <c r="I70" s="1389"/>
      <c r="J70" s="1394"/>
      <c r="K70" s="1389" t="s">
        <v>428</v>
      </c>
      <c r="L70" s="1389"/>
      <c r="M70" s="1389"/>
      <c r="N70" s="1394"/>
      <c r="O70" s="1389" t="s">
        <v>428</v>
      </c>
      <c r="P70" s="1389"/>
      <c r="Q70" s="1389"/>
    </row>
    <row r="71" spans="1:17" ht="12.75">
      <c r="A71" s="1392"/>
      <c r="B71" s="1395"/>
      <c r="C71" s="21" t="s">
        <v>429</v>
      </c>
      <c r="D71" s="351" t="s">
        <v>430</v>
      </c>
      <c r="E71" s="351" t="s">
        <v>222</v>
      </c>
      <c r="F71" s="1395"/>
      <c r="G71" s="21" t="s">
        <v>429</v>
      </c>
      <c r="H71" s="351" t="s">
        <v>430</v>
      </c>
      <c r="I71" s="351" t="s">
        <v>222</v>
      </c>
      <c r="J71" s="1395"/>
      <c r="K71" s="21" t="s">
        <v>429</v>
      </c>
      <c r="L71" s="351" t="s">
        <v>430</v>
      </c>
      <c r="M71" s="351" t="s">
        <v>222</v>
      </c>
      <c r="N71" s="1395"/>
      <c r="O71" s="21" t="s">
        <v>429</v>
      </c>
      <c r="P71" s="351" t="s">
        <v>430</v>
      </c>
      <c r="Q71" s="351" t="s">
        <v>222</v>
      </c>
    </row>
    <row r="72" spans="1:17" ht="12.75">
      <c r="A72" s="90" t="s">
        <v>431</v>
      </c>
      <c r="B72" s="103">
        <v>0</v>
      </c>
      <c r="C72" s="102">
        <v>0</v>
      </c>
      <c r="D72" s="102">
        <v>0</v>
      </c>
      <c r="E72" s="102">
        <v>0</v>
      </c>
      <c r="F72" s="102">
        <v>0</v>
      </c>
      <c r="G72" s="102">
        <v>0</v>
      </c>
      <c r="H72" s="102">
        <v>0</v>
      </c>
      <c r="I72" s="102">
        <v>0</v>
      </c>
      <c r="J72" s="102">
        <v>0</v>
      </c>
      <c r="K72" s="102">
        <v>0</v>
      </c>
      <c r="L72" s="102">
        <v>0</v>
      </c>
      <c r="M72" s="102">
        <v>0</v>
      </c>
      <c r="N72" s="102">
        <v>0</v>
      </c>
      <c r="O72" s="102">
        <v>0</v>
      </c>
      <c r="P72" s="102">
        <v>0</v>
      </c>
      <c r="Q72" s="102">
        <v>0</v>
      </c>
    </row>
    <row r="73" spans="1:17" ht="12.75">
      <c r="A73" s="90" t="s">
        <v>432</v>
      </c>
      <c r="B73" s="103">
        <v>0</v>
      </c>
      <c r="C73" s="102">
        <v>0</v>
      </c>
      <c r="D73" s="102">
        <v>0</v>
      </c>
      <c r="E73" s="102">
        <v>0</v>
      </c>
      <c r="F73" s="102">
        <v>0</v>
      </c>
      <c r="G73" s="102">
        <v>0</v>
      </c>
      <c r="H73" s="102">
        <v>0</v>
      </c>
      <c r="I73" s="102">
        <v>0</v>
      </c>
      <c r="J73" s="102">
        <v>0</v>
      </c>
      <c r="K73" s="102">
        <v>0</v>
      </c>
      <c r="L73" s="102">
        <v>0</v>
      </c>
      <c r="M73" s="102">
        <v>0</v>
      </c>
      <c r="N73" s="102">
        <v>0</v>
      </c>
      <c r="O73" s="102">
        <v>0</v>
      </c>
      <c r="P73" s="102">
        <v>0</v>
      </c>
      <c r="Q73" s="102">
        <v>0</v>
      </c>
    </row>
    <row r="74" spans="1:17" ht="12.75">
      <c r="A74" s="90" t="s">
        <v>433</v>
      </c>
      <c r="B74" s="103">
        <v>0</v>
      </c>
      <c r="C74" s="102">
        <v>0</v>
      </c>
      <c r="D74" s="102">
        <v>0</v>
      </c>
      <c r="E74" s="102">
        <v>0</v>
      </c>
      <c r="F74" s="102">
        <v>0</v>
      </c>
      <c r="G74" s="102">
        <v>0</v>
      </c>
      <c r="H74" s="102">
        <v>0</v>
      </c>
      <c r="I74" s="102">
        <v>0</v>
      </c>
      <c r="J74" s="102">
        <v>0</v>
      </c>
      <c r="K74" s="102">
        <v>0</v>
      </c>
      <c r="L74" s="102">
        <v>0</v>
      </c>
      <c r="M74" s="102">
        <v>0</v>
      </c>
      <c r="N74" s="102">
        <v>0</v>
      </c>
      <c r="O74" s="102">
        <v>0</v>
      </c>
      <c r="P74" s="102">
        <v>0</v>
      </c>
      <c r="Q74" s="102">
        <v>0</v>
      </c>
    </row>
    <row r="75" spans="1:17" ht="12.75">
      <c r="A75" s="90" t="s">
        <v>434</v>
      </c>
      <c r="B75" s="103">
        <v>0</v>
      </c>
      <c r="C75" s="102">
        <v>0</v>
      </c>
      <c r="D75" s="102">
        <v>0</v>
      </c>
      <c r="E75" s="102">
        <v>0</v>
      </c>
      <c r="F75" s="102">
        <v>0</v>
      </c>
      <c r="G75" s="102">
        <v>0</v>
      </c>
      <c r="H75" s="102">
        <v>0</v>
      </c>
      <c r="I75" s="102">
        <v>0</v>
      </c>
      <c r="J75" s="102">
        <v>0</v>
      </c>
      <c r="K75" s="102">
        <v>0</v>
      </c>
      <c r="L75" s="102">
        <v>0</v>
      </c>
      <c r="M75" s="102">
        <v>0</v>
      </c>
      <c r="N75" s="102">
        <v>0</v>
      </c>
      <c r="O75" s="102">
        <v>0</v>
      </c>
      <c r="P75" s="102">
        <v>0</v>
      </c>
      <c r="Q75" s="102">
        <v>0</v>
      </c>
    </row>
    <row r="76" spans="1:17" ht="12.75">
      <c r="A76" s="90" t="s">
        <v>435</v>
      </c>
      <c r="B76" s="104">
        <v>0</v>
      </c>
      <c r="C76" s="102">
        <v>0</v>
      </c>
      <c r="D76" s="102">
        <v>0</v>
      </c>
      <c r="E76" s="102">
        <v>0</v>
      </c>
      <c r="F76" s="102">
        <v>0</v>
      </c>
      <c r="G76" s="102">
        <v>0</v>
      </c>
      <c r="H76" s="102">
        <v>0</v>
      </c>
      <c r="I76" s="102">
        <v>0</v>
      </c>
      <c r="J76" s="102">
        <v>0</v>
      </c>
      <c r="K76" s="102">
        <v>0</v>
      </c>
      <c r="L76" s="102">
        <v>0</v>
      </c>
      <c r="M76" s="102">
        <v>0</v>
      </c>
      <c r="N76" s="102">
        <v>0</v>
      </c>
      <c r="O76" s="102">
        <v>0</v>
      </c>
      <c r="P76" s="102">
        <v>0</v>
      </c>
      <c r="Q76" s="102">
        <v>0</v>
      </c>
    </row>
    <row r="77" spans="1:17" ht="12.75">
      <c r="A77" s="90" t="s">
        <v>436</v>
      </c>
      <c r="B77" s="104">
        <v>0</v>
      </c>
      <c r="C77" s="102">
        <v>0</v>
      </c>
      <c r="D77" s="102">
        <v>0</v>
      </c>
      <c r="E77" s="102">
        <v>0</v>
      </c>
      <c r="F77" s="102">
        <v>0</v>
      </c>
      <c r="G77" s="102">
        <v>0</v>
      </c>
      <c r="H77" s="102">
        <v>0</v>
      </c>
      <c r="I77" s="102">
        <v>0</v>
      </c>
      <c r="J77" s="102">
        <v>0</v>
      </c>
      <c r="K77" s="102">
        <v>0</v>
      </c>
      <c r="L77" s="102">
        <v>0</v>
      </c>
      <c r="M77" s="102">
        <v>0</v>
      </c>
      <c r="N77" s="102">
        <v>0</v>
      </c>
      <c r="O77" s="102">
        <v>0</v>
      </c>
      <c r="P77" s="102">
        <v>0</v>
      </c>
      <c r="Q77" s="102">
        <v>0</v>
      </c>
    </row>
    <row r="78" spans="1:17" ht="12.75">
      <c r="A78" s="90" t="s">
        <v>437</v>
      </c>
      <c r="B78" s="104">
        <v>0</v>
      </c>
      <c r="C78" s="102">
        <v>0</v>
      </c>
      <c r="D78" s="102">
        <v>0</v>
      </c>
      <c r="E78" s="102">
        <v>0</v>
      </c>
      <c r="F78" s="102">
        <v>0</v>
      </c>
      <c r="G78" s="102">
        <v>0</v>
      </c>
      <c r="H78" s="102">
        <v>0</v>
      </c>
      <c r="I78" s="102">
        <v>0</v>
      </c>
      <c r="J78" s="102">
        <v>0</v>
      </c>
      <c r="K78" s="102">
        <v>0</v>
      </c>
      <c r="L78" s="102">
        <v>0</v>
      </c>
      <c r="M78" s="102">
        <v>0</v>
      </c>
      <c r="N78" s="102">
        <v>0</v>
      </c>
      <c r="O78" s="102">
        <v>0</v>
      </c>
      <c r="P78" s="102">
        <v>0</v>
      </c>
      <c r="Q78" s="102">
        <v>0</v>
      </c>
    </row>
    <row r="79" spans="1:17" ht="12.75">
      <c r="A79" s="90" t="s">
        <v>438</v>
      </c>
      <c r="B79" s="104">
        <v>0</v>
      </c>
      <c r="C79" s="102">
        <v>0</v>
      </c>
      <c r="D79" s="102">
        <v>0</v>
      </c>
      <c r="E79" s="102">
        <v>0</v>
      </c>
      <c r="F79" s="102">
        <v>0</v>
      </c>
      <c r="G79" s="102">
        <v>0</v>
      </c>
      <c r="H79" s="102">
        <v>0</v>
      </c>
      <c r="I79" s="102">
        <v>0</v>
      </c>
      <c r="J79" s="102">
        <v>0</v>
      </c>
      <c r="K79" s="102">
        <v>0</v>
      </c>
      <c r="L79" s="102">
        <v>0</v>
      </c>
      <c r="M79" s="102">
        <v>0</v>
      </c>
      <c r="N79" s="102">
        <v>0</v>
      </c>
      <c r="O79" s="102">
        <v>0</v>
      </c>
      <c r="P79" s="102">
        <v>0</v>
      </c>
      <c r="Q79" s="102">
        <v>0</v>
      </c>
    </row>
    <row r="80" spans="1:17" ht="12.75">
      <c r="A80" s="90" t="s">
        <v>439</v>
      </c>
      <c r="B80" s="103"/>
      <c r="C80" s="102"/>
      <c r="D80" s="102"/>
      <c r="E80" s="102"/>
      <c r="F80" s="102"/>
      <c r="G80" s="102"/>
      <c r="H80" s="102"/>
      <c r="I80" s="102"/>
      <c r="J80" s="102"/>
      <c r="K80" s="102"/>
      <c r="L80" s="102"/>
      <c r="M80" s="102"/>
      <c r="N80" s="102"/>
      <c r="O80" s="102"/>
      <c r="P80" s="102"/>
      <c r="Q80" s="102"/>
    </row>
    <row r="81" spans="1:17" ht="12.75">
      <c r="A81" s="90" t="s">
        <v>440</v>
      </c>
      <c r="B81" s="102"/>
      <c r="C81" s="102"/>
      <c r="D81" s="102"/>
      <c r="E81" s="102"/>
      <c r="F81" s="102"/>
      <c r="G81" s="102"/>
      <c r="H81" s="102"/>
      <c r="I81" s="102"/>
      <c r="J81" s="102"/>
      <c r="K81" s="102"/>
      <c r="L81" s="102"/>
      <c r="M81" s="102"/>
      <c r="N81" s="102"/>
      <c r="O81" s="102"/>
      <c r="P81" s="102"/>
      <c r="Q81" s="102"/>
    </row>
    <row r="82" spans="1:17" ht="12.75">
      <c r="A82" s="90" t="s">
        <v>441</v>
      </c>
      <c r="B82" s="102"/>
      <c r="C82" s="102"/>
      <c r="D82" s="102"/>
      <c r="E82" s="102"/>
      <c r="F82" s="102"/>
      <c r="G82" s="102"/>
      <c r="H82" s="102"/>
      <c r="I82" s="102"/>
      <c r="J82" s="102"/>
      <c r="K82" s="102"/>
      <c r="L82" s="102"/>
      <c r="M82" s="102"/>
      <c r="N82" s="102"/>
      <c r="O82" s="102"/>
      <c r="P82" s="102"/>
      <c r="Q82" s="102"/>
    </row>
    <row r="83" spans="1:17" ht="13.5" thickBot="1">
      <c r="A83" s="11" t="s">
        <v>442</v>
      </c>
      <c r="B83" s="17"/>
      <c r="C83" s="17"/>
      <c r="D83" s="17"/>
      <c r="E83" s="17"/>
      <c r="F83" s="17"/>
      <c r="G83" s="17"/>
      <c r="H83" s="17"/>
      <c r="I83" s="17"/>
      <c r="J83" s="17"/>
      <c r="K83" s="17"/>
      <c r="L83" s="17"/>
      <c r="M83" s="17"/>
      <c r="N83" s="17"/>
      <c r="O83" s="17"/>
      <c r="P83" s="17"/>
      <c r="Q83" s="17"/>
    </row>
    <row r="84" spans="1:17" ht="12.75">
      <c r="A84" s="9" t="s">
        <v>443</v>
      </c>
      <c r="B84" s="10">
        <f>SUM(B72:B83)</f>
        <v>0</v>
      </c>
      <c r="C84" s="10">
        <f t="shared" si="7" ref="C84:Q84">SUM(C72:C83)</f>
        <v>0</v>
      </c>
      <c r="D84" s="10">
        <f t="shared" si="7"/>
        <v>0</v>
      </c>
      <c r="E84" s="10">
        <f t="shared" si="7"/>
        <v>0</v>
      </c>
      <c r="F84" s="10">
        <f t="shared" si="7"/>
        <v>0</v>
      </c>
      <c r="G84" s="10">
        <f t="shared" si="7"/>
        <v>0</v>
      </c>
      <c r="H84" s="10">
        <f t="shared" si="7"/>
        <v>0</v>
      </c>
      <c r="I84" s="10">
        <f t="shared" si="7"/>
        <v>0</v>
      </c>
      <c r="J84" s="10">
        <f t="shared" si="7"/>
        <v>0</v>
      </c>
      <c r="K84" s="10">
        <f t="shared" si="7"/>
        <v>0</v>
      </c>
      <c r="L84" s="10">
        <f t="shared" si="7"/>
        <v>0</v>
      </c>
      <c r="M84" s="10">
        <f t="shared" si="7"/>
        <v>0</v>
      </c>
      <c r="N84" s="10">
        <f t="shared" si="7"/>
        <v>0</v>
      </c>
      <c r="O84" s="10">
        <f t="shared" si="7"/>
        <v>0</v>
      </c>
      <c r="P84" s="10">
        <f t="shared" si="7"/>
        <v>0</v>
      </c>
      <c r="Q84" s="12">
        <f t="shared" si="7"/>
        <v>0</v>
      </c>
    </row>
    <row r="85" spans="1:17" ht="12.75">
      <c r="A85" s="8"/>
      <c r="B85" s="22"/>
      <c r="C85" s="22"/>
      <c r="D85" s="22"/>
      <c r="E85" s="22"/>
      <c r="F85" s="22"/>
      <c r="G85" s="22"/>
      <c r="H85" s="22"/>
      <c r="I85" s="22"/>
      <c r="J85" s="22"/>
      <c r="K85" s="22"/>
      <c r="L85" s="22"/>
      <c r="M85" s="22"/>
      <c r="N85" s="22"/>
      <c r="O85" s="22"/>
      <c r="P85" s="22"/>
      <c r="Q85" s="23"/>
    </row>
    <row r="86" spans="1:17" ht="12.75">
      <c r="A86" t="s">
        <v>951</v>
      </c>
      <c r="B86" s="22"/>
      <c r="C86" s="22"/>
      <c r="D86" s="22"/>
      <c r="E86" s="22"/>
      <c r="F86" s="22"/>
      <c r="G86" s="22"/>
      <c r="H86" s="22"/>
      <c r="I86" s="22"/>
      <c r="J86" s="22"/>
      <c r="K86" s="22"/>
      <c r="L86" s="22"/>
      <c r="M86" s="22"/>
      <c r="N86" s="22"/>
      <c r="O86" s="22"/>
      <c r="P86" s="22"/>
      <c r="Q86" s="23"/>
    </row>
    <row r="87" spans="1:17" ht="12.75">
      <c r="A87" s="1399" t="s">
        <v>451</v>
      </c>
      <c r="B87" s="1400"/>
      <c r="C87" s="1400"/>
      <c r="D87" s="1400"/>
      <c r="E87" s="1400"/>
      <c r="F87" s="1400"/>
      <c r="G87" s="1400"/>
      <c r="H87" s="1400"/>
      <c r="I87" s="1400"/>
      <c r="J87" s="1400"/>
      <c r="K87" s="1400"/>
      <c r="L87" s="1400"/>
      <c r="M87" s="1400"/>
      <c r="N87" s="1400"/>
      <c r="O87" s="1400"/>
      <c r="P87" s="1400"/>
      <c r="Q87" s="1401"/>
    </row>
    <row r="88" spans="1:15" ht="12.75">
      <c r="A88" s="1381" t="s">
        <v>165</v>
      </c>
      <c r="B88" s="1381"/>
      <c r="C88" s="1381"/>
      <c r="D88" s="1381"/>
      <c r="E88" s="1381"/>
      <c r="F88" s="1381"/>
      <c r="G88" s="1381"/>
      <c r="H88" s="1381"/>
      <c r="I88" s="1381"/>
      <c r="J88" s="1381"/>
      <c r="K88" s="1381"/>
      <c r="L88" s="1381"/>
      <c r="M88" s="1381"/>
      <c r="N88" s="1381"/>
      <c r="O88" s="1381"/>
    </row>
  </sheetData>
  <mergeCells count="65">
    <mergeCell ref="A5:I5"/>
    <mergeCell ref="N50:N51"/>
    <mergeCell ref="A46:O46"/>
    <mergeCell ref="A1:Q1"/>
    <mergeCell ref="A6:A8"/>
    <mergeCell ref="J7:J8"/>
    <mergeCell ref="N7:N8"/>
    <mergeCell ref="G7:I7"/>
    <mergeCell ref="K7:M7"/>
    <mergeCell ref="C7:E7"/>
    <mergeCell ref="F7:F8"/>
    <mergeCell ref="B6:E6"/>
    <mergeCell ref="J6:M6"/>
    <mergeCell ref="F6:I6"/>
    <mergeCell ref="A2:Q2"/>
    <mergeCell ref="A23:Q23"/>
    <mergeCell ref="B27:E27"/>
    <mergeCell ref="F27:I27"/>
    <mergeCell ref="J27:M27"/>
    <mergeCell ref="O7:Q7"/>
    <mergeCell ref="N49:Q49"/>
    <mergeCell ref="A24:O24"/>
    <mergeCell ref="A26:I26"/>
    <mergeCell ref="B50:B51"/>
    <mergeCell ref="C50:E50"/>
    <mergeCell ref="O50:Q50"/>
    <mergeCell ref="A3:Q3"/>
    <mergeCell ref="A48:I48"/>
    <mergeCell ref="F50:F51"/>
    <mergeCell ref="G50:I50"/>
    <mergeCell ref="J50:J51"/>
    <mergeCell ref="K50:M50"/>
    <mergeCell ref="N6:Q6"/>
    <mergeCell ref="B28:B30"/>
    <mergeCell ref="F28:F30"/>
    <mergeCell ref="J28:J30"/>
    <mergeCell ref="N28:N30"/>
    <mergeCell ref="B7:B8"/>
    <mergeCell ref="N27:Q27"/>
    <mergeCell ref="A67:I67"/>
    <mergeCell ref="A88:O88"/>
    <mergeCell ref="A87:Q87"/>
    <mergeCell ref="C29:E29"/>
    <mergeCell ref="G29:I29"/>
    <mergeCell ref="K29:M29"/>
    <mergeCell ref="O29:Q29"/>
    <mergeCell ref="A28:A30"/>
    <mergeCell ref="A45:Q45"/>
    <mergeCell ref="A49:A51"/>
    <mergeCell ref="B49:E49"/>
    <mergeCell ref="F49:I49"/>
    <mergeCell ref="J49:M49"/>
    <mergeCell ref="B68:E68"/>
    <mergeCell ref="F68:I68"/>
    <mergeCell ref="J68:M68"/>
    <mergeCell ref="N68:Q68"/>
    <mergeCell ref="O70:Q70"/>
    <mergeCell ref="A69:A71"/>
    <mergeCell ref="B69:B71"/>
    <mergeCell ref="F69:F71"/>
    <mergeCell ref="J69:J71"/>
    <mergeCell ref="N69:N71"/>
    <mergeCell ref="C70:E70"/>
    <mergeCell ref="G70:I70"/>
    <mergeCell ref="K70:M70"/>
  </mergeCells>
  <printOptions horizontalCentered="1" verticalCentered="1"/>
  <pageMargins left="0.7" right="0.7" top="0.75" bottom="0.75" header="0.3" footer="0.3"/>
  <pageSetup orientation="landscape" scale="59" r:id="rId1"/>
  <headerFooter>
    <oddFooter>&amp;C&amp;1#&amp;"Calibri"&amp;12&amp;K000000Public</oddFooter>
  </headerFooter>
  <customProperties>
    <customPr name="_pios_id" r:id="rId2"/>
  </customPropertie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T41"/>
  <sheetViews>
    <sheetView workbookViewId="0" topLeftCell="A1">
      <selection pane="topLeft" activeCell="A1" sqref="A1:P1"/>
    </sheetView>
  </sheetViews>
  <sheetFormatPr defaultColWidth="9.42578125" defaultRowHeight="12.75"/>
  <cols>
    <col min="1" max="1" width="56.4285714285714" customWidth="1"/>
    <col min="2" max="3" width="14.5714285714286" customWidth="1"/>
    <col min="4" max="4" width="13.7142857142857" customWidth="1"/>
    <col min="5" max="9" width="10.4285714285714" customWidth="1"/>
    <col min="10" max="13" width="10.5714285714286" customWidth="1"/>
    <col min="14" max="14" width="10.4285714285714" customWidth="1"/>
    <col min="15" max="15" width="12.5714285714286" customWidth="1"/>
    <col min="16" max="16" width="14.5714285714286" customWidth="1"/>
    <col min="17" max="20" width="9.42857142857143" customWidth="1"/>
  </cols>
  <sheetData>
    <row r="1" spans="1:16" ht="12.75">
      <c r="A1" s="1325" t="s">
        <v>452</v>
      </c>
      <c r="B1" s="1325"/>
      <c r="C1" s="1325"/>
      <c r="D1" s="1325"/>
      <c r="E1" s="1325"/>
      <c r="F1" s="1325"/>
      <c r="G1" s="1325"/>
      <c r="H1" s="1325"/>
      <c r="I1" s="1325"/>
      <c r="J1" s="1325"/>
      <c r="K1" s="1325"/>
      <c r="L1" s="1325"/>
      <c r="M1" s="1325"/>
      <c r="N1" s="1325"/>
      <c r="O1" s="1325"/>
      <c r="P1" s="1325"/>
    </row>
    <row r="2" spans="1:16" ht="12.75">
      <c r="A2" s="1325" t="s">
        <v>1</v>
      </c>
      <c r="B2" s="1365"/>
      <c r="C2" s="1365"/>
      <c r="D2" s="1365"/>
      <c r="E2" s="1365"/>
      <c r="F2" s="1365"/>
      <c r="G2" s="1365"/>
      <c r="H2" s="1365"/>
      <c r="I2" s="1365"/>
      <c r="J2" s="1365"/>
      <c r="K2" s="1365"/>
      <c r="L2" s="1365"/>
      <c r="M2" s="1365"/>
      <c r="N2" s="1365"/>
      <c r="O2" s="1365"/>
      <c r="P2" s="1365"/>
    </row>
    <row r="3" spans="1:16" ht="13.5" thickBot="1">
      <c r="A3" s="1416" t="s">
        <v>935</v>
      </c>
      <c r="B3" s="1407"/>
      <c r="C3" s="1407"/>
      <c r="D3" s="1407"/>
      <c r="E3" s="1407"/>
      <c r="F3" s="1407"/>
      <c r="G3" s="1407"/>
      <c r="H3" s="1407"/>
      <c r="I3" s="1407"/>
      <c r="J3" s="1407"/>
      <c r="K3" s="1407"/>
      <c r="L3" s="1407"/>
      <c r="M3" s="1407"/>
      <c r="N3" s="1407"/>
      <c r="O3" s="1407"/>
      <c r="P3" s="1407"/>
    </row>
    <row r="4" spans="1:16" ht="12.75">
      <c r="A4" s="218"/>
      <c r="B4" s="1417" t="s">
        <v>453</v>
      </c>
      <c r="C4" s="1418"/>
      <c r="D4" s="1419"/>
      <c r="E4" s="1420" t="s">
        <v>3</v>
      </c>
      <c r="F4" s="1418"/>
      <c r="G4" s="1419"/>
      <c r="H4" s="1281" t="s">
        <v>4</v>
      </c>
      <c r="I4" s="1282"/>
      <c r="J4" s="1283"/>
      <c r="K4" s="1424" t="s">
        <v>454</v>
      </c>
      <c r="L4" s="1425"/>
      <c r="M4" s="1426"/>
      <c r="N4" s="1421" t="s">
        <v>455</v>
      </c>
      <c r="O4" s="1422"/>
      <c r="P4" s="1423"/>
    </row>
    <row r="5" spans="1:16" ht="12.75">
      <c r="A5" s="7"/>
      <c r="B5" s="105" t="s">
        <v>7</v>
      </c>
      <c r="C5" s="351" t="s">
        <v>8</v>
      </c>
      <c r="D5" s="438" t="s">
        <v>9</v>
      </c>
      <c r="E5" s="105" t="s">
        <v>7</v>
      </c>
      <c r="F5" s="351" t="s">
        <v>8</v>
      </c>
      <c r="G5" s="438" t="s">
        <v>9</v>
      </c>
      <c r="H5" s="105" t="s">
        <v>7</v>
      </c>
      <c r="I5" s="351" t="s">
        <v>8</v>
      </c>
      <c r="J5" s="438" t="s">
        <v>9</v>
      </c>
      <c r="K5" s="105" t="s">
        <v>7</v>
      </c>
      <c r="L5" s="351" t="s">
        <v>8</v>
      </c>
      <c r="M5" s="438" t="s">
        <v>9</v>
      </c>
      <c r="N5" s="105" t="s">
        <v>7</v>
      </c>
      <c r="O5" s="351" t="s">
        <v>8</v>
      </c>
      <c r="P5" s="438" t="s">
        <v>9</v>
      </c>
    </row>
    <row r="6" spans="1:16" ht="12.75">
      <c r="A6" s="106" t="s">
        <v>145</v>
      </c>
      <c r="B6" s="476"/>
      <c r="C6" s="84"/>
      <c r="D6" s="85"/>
      <c r="E6" s="476"/>
      <c r="F6" s="84"/>
      <c r="G6" s="85"/>
      <c r="H6" s="476"/>
      <c r="I6" s="84"/>
      <c r="J6" s="85"/>
      <c r="K6" s="504"/>
      <c r="L6" s="504"/>
      <c r="M6" s="504"/>
      <c r="N6" s="476"/>
      <c r="O6" s="84"/>
      <c r="P6" s="85"/>
    </row>
    <row r="7" spans="1:16" ht="12.75">
      <c r="A7" s="480" t="s">
        <v>456</v>
      </c>
      <c r="B7" s="648">
        <v>689000</v>
      </c>
      <c r="C7" s="649">
        <v>611000</v>
      </c>
      <c r="D7" s="650">
        <v>1300000</v>
      </c>
      <c r="E7" s="653">
        <v>0</v>
      </c>
      <c r="F7" s="654">
        <v>0</v>
      </c>
      <c r="G7" s="661">
        <f>E7+F7</f>
        <v>0</v>
      </c>
      <c r="H7" s="662">
        <v>80858.125</v>
      </c>
      <c r="I7" s="663">
        <v>71704.375</v>
      </c>
      <c r="J7" s="651">
        <f>H7+I7</f>
        <v>152562.50</v>
      </c>
      <c r="K7" s="664">
        <f>+H7+40578</f>
        <v>121436.125</v>
      </c>
      <c r="L7" s="664">
        <f>+I7+35984</f>
        <v>107688.375</v>
      </c>
      <c r="M7" s="651">
        <f>K7+L7</f>
        <v>229124.50</v>
      </c>
      <c r="N7" s="107">
        <f>K7/B7</f>
        <v>0.17624981857764877</v>
      </c>
      <c r="O7" s="108">
        <f t="shared" si="0" ref="O7:P7">L7/C7</f>
        <v>0.17624938625204584</v>
      </c>
      <c r="P7" s="109">
        <f t="shared" si="0"/>
        <v>0.17624961538461539</v>
      </c>
    </row>
    <row r="8" spans="1:16" ht="12.75">
      <c r="A8" s="1047" t="s">
        <v>14</v>
      </c>
      <c r="B8" s="653">
        <v>23273909.079999998</v>
      </c>
      <c r="C8" s="654">
        <v>20639126.919999998</v>
      </c>
      <c r="D8" s="650">
        <f>B8+C8</f>
        <v>43913036</v>
      </c>
      <c r="E8" s="653">
        <v>97656.771800000002</v>
      </c>
      <c r="F8" s="654">
        <v>86601.288199999995</v>
      </c>
      <c r="G8" s="650">
        <f>E8+F8</f>
        <v>184258.06</v>
      </c>
      <c r="H8" s="653">
        <v>271446.00840000005</v>
      </c>
      <c r="I8" s="654">
        <v>240716.27159999998</v>
      </c>
      <c r="J8" s="650">
        <f>H8+I8</f>
        <v>512162.28</v>
      </c>
      <c r="K8" s="665">
        <f>17653+H8</f>
        <v>289099.00840000005</v>
      </c>
      <c r="L8" s="665">
        <f>15655+I8</f>
        <v>256371.27159999998</v>
      </c>
      <c r="M8" s="665">
        <f>K8+L8</f>
        <v>545470.28</v>
      </c>
      <c r="N8" s="107">
        <f>K8/B8</f>
        <v>0.012421592239029236</v>
      </c>
      <c r="O8" s="108">
        <f t="shared" si="1" ref="O8">L8/C8</f>
        <v>0.012421614179404445</v>
      </c>
      <c r="P8" s="109">
        <f>M8/D8</f>
        <v>0.012421602551005584</v>
      </c>
    </row>
    <row r="9" spans="1:16" ht="13.5" thickBot="1">
      <c r="A9" s="358"/>
      <c r="B9" s="655"/>
      <c r="C9" s="656"/>
      <c r="D9" s="657"/>
      <c r="E9" s="655"/>
      <c r="F9" s="656"/>
      <c r="G9" s="657"/>
      <c r="H9" s="655"/>
      <c r="I9" s="656"/>
      <c r="J9" s="657"/>
      <c r="K9" s="666"/>
      <c r="L9" s="666"/>
      <c r="M9" s="666"/>
      <c r="N9" s="182"/>
      <c r="O9" s="183"/>
      <c r="P9" s="184"/>
    </row>
    <row r="10" spans="1:16" ht="13.5" thickBot="1">
      <c r="A10" s="436" t="s">
        <v>457</v>
      </c>
      <c r="B10" s="658">
        <f>SUM(B7:B9)</f>
        <v>23962909.079999998</v>
      </c>
      <c r="C10" s="659">
        <f t="shared" si="2" ref="C10:M10">SUM(C7:C9)</f>
        <v>21250126.919999998</v>
      </c>
      <c r="D10" s="660">
        <f t="shared" si="2"/>
        <v>45213036</v>
      </c>
      <c r="E10" s="658">
        <f>SUM(E7:E9)</f>
        <v>97656.771800000002</v>
      </c>
      <c r="F10" s="659">
        <f t="shared" si="2"/>
        <v>86601.288199999995</v>
      </c>
      <c r="G10" s="660">
        <f t="shared" si="2"/>
        <v>184258.06</v>
      </c>
      <c r="H10" s="658">
        <f>SUM(H7:H9)</f>
        <v>352304.13340000005</v>
      </c>
      <c r="I10" s="659">
        <f t="shared" si="2"/>
        <v>312420.64659999998</v>
      </c>
      <c r="J10" s="660">
        <f t="shared" si="2"/>
        <v>664724.78</v>
      </c>
      <c r="K10" s="658">
        <f>SUM(K7:K9)</f>
        <v>410535.13340000005</v>
      </c>
      <c r="L10" s="659">
        <f t="shared" si="2"/>
        <v>364059.64659999998</v>
      </c>
      <c r="M10" s="660">
        <f t="shared" si="2"/>
        <v>774594.78</v>
      </c>
      <c r="N10" s="209">
        <f>K10/B10</f>
        <v>0.017132107459467107</v>
      </c>
      <c r="O10" s="210">
        <f t="shared" si="3" ref="O10">L10/C10</f>
        <v>0.017132116338437382</v>
      </c>
      <c r="P10" s="211">
        <f t="shared" si="4" ref="P10">M10/D10</f>
        <v>0.017132111632583134</v>
      </c>
    </row>
    <row r="11" spans="1:16" ht="12.75">
      <c r="A11" s="359"/>
      <c r="B11" s="667"/>
      <c r="C11" s="668"/>
      <c r="D11" s="669"/>
      <c r="E11" s="667"/>
      <c r="F11" s="668"/>
      <c r="G11" s="669"/>
      <c r="H11" s="667"/>
      <c r="I11" s="668"/>
      <c r="J11" s="669"/>
      <c r="K11" s="670"/>
      <c r="L11" s="670"/>
      <c r="M11" s="670"/>
      <c r="N11" s="107"/>
      <c r="O11" s="108"/>
      <c r="P11" s="109"/>
    </row>
    <row r="12" spans="1:16" ht="12.75">
      <c r="A12" s="357"/>
      <c r="B12" s="667"/>
      <c r="C12" s="668"/>
      <c r="D12" s="669"/>
      <c r="E12" s="667"/>
      <c r="F12" s="668"/>
      <c r="G12" s="669"/>
      <c r="H12" s="667"/>
      <c r="I12" s="668"/>
      <c r="J12" s="669"/>
      <c r="K12" s="670"/>
      <c r="L12" s="670"/>
      <c r="M12" s="670"/>
      <c r="N12" s="107"/>
      <c r="O12" s="108"/>
      <c r="P12" s="109"/>
    </row>
    <row r="13" spans="1:16" ht="18" customHeight="1">
      <c r="A13" s="106" t="s">
        <v>458</v>
      </c>
      <c r="B13" s="671"/>
      <c r="C13" s="672"/>
      <c r="D13" s="673"/>
      <c r="E13" s="674"/>
      <c r="F13" s="672"/>
      <c r="G13" s="673"/>
      <c r="H13" s="671"/>
      <c r="I13" s="672"/>
      <c r="J13" s="673"/>
      <c r="K13" s="675"/>
      <c r="L13" s="675"/>
      <c r="M13" s="675"/>
      <c r="N13" s="110"/>
      <c r="O13" s="111"/>
      <c r="P13" s="112"/>
    </row>
    <row r="14" spans="1:16" s="4" customFormat="1" ht="25.5">
      <c r="A14" s="431" t="s">
        <v>459</v>
      </c>
      <c r="B14" s="645">
        <v>52125</v>
      </c>
      <c r="C14" s="646">
        <v>22875</v>
      </c>
      <c r="D14" s="647">
        <f t="shared" si="5" ref="D14:D18">B14+C14</f>
        <v>75000</v>
      </c>
      <c r="E14" s="676">
        <v>5565</v>
      </c>
      <c r="F14" s="677">
        <v>4935</v>
      </c>
      <c r="G14" s="678">
        <f t="shared" si="6" ref="G14:G18">E14+F14</f>
        <v>10500</v>
      </c>
      <c r="H14" s="645">
        <v>22120.292000000001</v>
      </c>
      <c r="I14" s="679">
        <v>19616.108</v>
      </c>
      <c r="J14" s="680">
        <f t="shared" si="7" ref="J14:J18">H14+I14</f>
        <v>41736.40</v>
      </c>
      <c r="K14" s="678">
        <f>+H14+19805.3274</f>
        <v>41925.619399999996</v>
      </c>
      <c r="L14" s="678">
        <f>+I14+12888.0426</f>
        <v>32504.150600000001</v>
      </c>
      <c r="M14" s="678">
        <f t="shared" si="8" ref="M14:M22">K14+L14</f>
        <v>74429.76999999999</v>
      </c>
      <c r="N14" s="432">
        <f t="shared" si="9" ref="N14:N21">K14/B14</f>
        <v>0.80432842973621099</v>
      </c>
      <c r="O14" s="433">
        <f t="shared" si="10" ref="O14:O21">L14/C14</f>
        <v>1.42094647431694</v>
      </c>
      <c r="P14" s="434">
        <f t="shared" si="11" ref="P14:P21">M14/D14</f>
        <v>0.99239693333333323</v>
      </c>
    </row>
    <row r="15" spans="1:16" ht="25.5">
      <c r="A15" s="412" t="s">
        <v>460</v>
      </c>
      <c r="B15" s="648">
        <v>39750</v>
      </c>
      <c r="C15" s="649">
        <v>35250</v>
      </c>
      <c r="D15" s="650">
        <f>B15+C15</f>
        <v>75000</v>
      </c>
      <c r="E15" s="681">
        <v>0</v>
      </c>
      <c r="F15" s="663">
        <v>0</v>
      </c>
      <c r="G15" s="665">
        <f t="shared" si="6"/>
        <v>0</v>
      </c>
      <c r="H15" s="682">
        <v>0</v>
      </c>
      <c r="I15" s="654">
        <v>0</v>
      </c>
      <c r="J15" s="683">
        <f t="shared" si="7"/>
        <v>0</v>
      </c>
      <c r="K15" s="684">
        <v>0</v>
      </c>
      <c r="L15" s="684">
        <v>0</v>
      </c>
      <c r="M15" s="684">
        <f t="shared" si="8"/>
        <v>0</v>
      </c>
      <c r="N15" s="107">
        <f t="shared" si="9"/>
        <v>0</v>
      </c>
      <c r="O15" s="108">
        <f t="shared" si="10"/>
        <v>0</v>
      </c>
      <c r="P15" s="109">
        <f t="shared" si="11"/>
        <v>0</v>
      </c>
    </row>
    <row r="16" spans="1:16" ht="25.5">
      <c r="A16" s="412" t="s">
        <v>461</v>
      </c>
      <c r="B16" s="648">
        <v>39750</v>
      </c>
      <c r="C16" s="649">
        <v>35250</v>
      </c>
      <c r="D16" s="651">
        <f t="shared" si="5"/>
        <v>75000</v>
      </c>
      <c r="E16" s="681">
        <v>0</v>
      </c>
      <c r="F16" s="663">
        <v>0</v>
      </c>
      <c r="G16" s="651">
        <f t="shared" si="6"/>
        <v>0</v>
      </c>
      <c r="H16" s="682">
        <v>0</v>
      </c>
      <c r="I16" s="654">
        <v>0</v>
      </c>
      <c r="J16" s="683">
        <f t="shared" si="7"/>
        <v>0</v>
      </c>
      <c r="K16" s="684">
        <v>0</v>
      </c>
      <c r="L16" s="684">
        <v>0</v>
      </c>
      <c r="M16" s="684">
        <f t="shared" si="8"/>
        <v>0</v>
      </c>
      <c r="N16" s="107">
        <f t="shared" si="9"/>
        <v>0</v>
      </c>
      <c r="O16" s="108">
        <f t="shared" si="10"/>
        <v>0</v>
      </c>
      <c r="P16" s="109">
        <f t="shared" si="11"/>
        <v>0</v>
      </c>
    </row>
    <row r="17" spans="1:16" ht="12.75">
      <c r="A17" s="413" t="s">
        <v>462</v>
      </c>
      <c r="B17" s="648">
        <v>11925</v>
      </c>
      <c r="C17" s="649">
        <v>10575</v>
      </c>
      <c r="D17" s="650">
        <f t="shared" si="5"/>
        <v>22500</v>
      </c>
      <c r="E17" s="681">
        <v>0</v>
      </c>
      <c r="F17" s="663">
        <v>0</v>
      </c>
      <c r="G17" s="665">
        <f t="shared" si="6"/>
        <v>0</v>
      </c>
      <c r="H17" s="682">
        <v>0</v>
      </c>
      <c r="I17" s="654">
        <v>0</v>
      </c>
      <c r="J17" s="683">
        <f t="shared" si="7"/>
        <v>0</v>
      </c>
      <c r="K17" s="684">
        <v>0</v>
      </c>
      <c r="L17" s="684">
        <v>0</v>
      </c>
      <c r="M17" s="684">
        <f t="shared" si="8"/>
        <v>0</v>
      </c>
      <c r="N17" s="107">
        <f t="shared" si="9"/>
        <v>0</v>
      </c>
      <c r="O17" s="108">
        <f t="shared" si="10"/>
        <v>0</v>
      </c>
      <c r="P17" s="109">
        <f t="shared" si="11"/>
        <v>0</v>
      </c>
    </row>
    <row r="18" spans="1:16" ht="12.75">
      <c r="A18" s="414" t="s">
        <v>463</v>
      </c>
      <c r="B18" s="648">
        <v>238500</v>
      </c>
      <c r="C18" s="649">
        <v>211500</v>
      </c>
      <c r="D18" s="650">
        <f t="shared" si="5"/>
        <v>450000</v>
      </c>
      <c r="E18" s="681">
        <v>0</v>
      </c>
      <c r="F18" s="663">
        <v>0</v>
      </c>
      <c r="G18" s="665">
        <f t="shared" si="6"/>
        <v>0</v>
      </c>
      <c r="H18" s="682">
        <v>0</v>
      </c>
      <c r="I18" s="654">
        <v>0</v>
      </c>
      <c r="J18" s="683">
        <f t="shared" si="7"/>
        <v>0</v>
      </c>
      <c r="K18" s="684">
        <v>0</v>
      </c>
      <c r="L18" s="684">
        <v>0</v>
      </c>
      <c r="M18" s="684">
        <f t="shared" si="8"/>
        <v>0</v>
      </c>
      <c r="N18" s="107">
        <f t="shared" si="9"/>
        <v>0</v>
      </c>
      <c r="O18" s="108">
        <f t="shared" si="10"/>
        <v>0</v>
      </c>
      <c r="P18" s="109">
        <f t="shared" si="11"/>
        <v>0</v>
      </c>
    </row>
    <row r="19" spans="1:16" ht="12.75">
      <c r="A19" s="414" t="s">
        <v>464</v>
      </c>
      <c r="B19" s="648">
        <v>79500</v>
      </c>
      <c r="C19" s="649">
        <v>70500</v>
      </c>
      <c r="D19" s="650">
        <f t="shared" si="12" ref="D19:D21">B19+C19</f>
        <v>150000</v>
      </c>
      <c r="E19" s="681">
        <v>0</v>
      </c>
      <c r="F19" s="663">
        <v>0</v>
      </c>
      <c r="G19" s="665">
        <f t="shared" si="13" ref="G19:G21">E19+F19</f>
        <v>0</v>
      </c>
      <c r="H19" s="682">
        <v>0</v>
      </c>
      <c r="I19" s="654">
        <v>0</v>
      </c>
      <c r="J19" s="683">
        <f t="shared" si="14" ref="J19:J21">H19+I19</f>
        <v>0</v>
      </c>
      <c r="K19" s="684">
        <v>0</v>
      </c>
      <c r="L19" s="684">
        <v>0</v>
      </c>
      <c r="M19" s="684">
        <f t="shared" si="8"/>
        <v>0</v>
      </c>
      <c r="N19" s="107">
        <f t="shared" si="9"/>
        <v>0</v>
      </c>
      <c r="O19" s="108">
        <f t="shared" si="10"/>
        <v>0</v>
      </c>
      <c r="P19" s="109">
        <f t="shared" si="11"/>
        <v>0</v>
      </c>
    </row>
    <row r="20" spans="1:16" ht="12.75">
      <c r="A20" s="414" t="s">
        <v>465</v>
      </c>
      <c r="B20" s="648">
        <v>159000</v>
      </c>
      <c r="C20" s="649">
        <v>141000</v>
      </c>
      <c r="D20" s="651">
        <f t="shared" si="12"/>
        <v>300000</v>
      </c>
      <c r="E20" s="681">
        <v>0</v>
      </c>
      <c r="F20" s="663">
        <v>0</v>
      </c>
      <c r="G20" s="665">
        <f t="shared" si="15" ref="G20">E20+F20</f>
        <v>0</v>
      </c>
      <c r="H20" s="682">
        <v>0</v>
      </c>
      <c r="I20" s="654">
        <v>0</v>
      </c>
      <c r="J20" s="683">
        <f t="shared" si="16" ref="J20">H20+I20</f>
        <v>0</v>
      </c>
      <c r="K20" s="1116">
        <v>0</v>
      </c>
      <c r="L20" s="1116">
        <v>0</v>
      </c>
      <c r="M20" s="1116">
        <f t="shared" si="8"/>
        <v>0</v>
      </c>
      <c r="N20" s="107">
        <f t="shared" si="9"/>
        <v>0</v>
      </c>
      <c r="O20" s="108">
        <f t="shared" si="10"/>
        <v>0</v>
      </c>
      <c r="P20" s="109">
        <f t="shared" si="11"/>
        <v>0</v>
      </c>
    </row>
    <row r="21" spans="1:16" ht="12.75">
      <c r="A21" s="400" t="s">
        <v>466</v>
      </c>
      <c r="B21" s="648">
        <v>62550</v>
      </c>
      <c r="C21" s="649">
        <v>27450</v>
      </c>
      <c r="D21" s="650">
        <f t="shared" si="12"/>
        <v>90000</v>
      </c>
      <c r="E21" s="681">
        <v>0</v>
      </c>
      <c r="F21" s="663">
        <v>0</v>
      </c>
      <c r="G21" s="665">
        <f t="shared" si="13"/>
        <v>0</v>
      </c>
      <c r="H21" s="682">
        <v>27001.475399999999</v>
      </c>
      <c r="I21" s="654">
        <v>23944.704600000001</v>
      </c>
      <c r="J21" s="683">
        <f t="shared" si="14"/>
        <v>50946.18</v>
      </c>
      <c r="K21" s="684">
        <f>+H21+15844</f>
        <v>42845.475399999996</v>
      </c>
      <c r="L21" s="684">
        <f>+I21+14051</f>
        <v>37995.704599999997</v>
      </c>
      <c r="M21" s="684">
        <f t="shared" si="8"/>
        <v>80841.179999999993</v>
      </c>
      <c r="N21" s="107">
        <f t="shared" si="9"/>
        <v>0.68497962270183843</v>
      </c>
      <c r="O21" s="108">
        <f t="shared" si="10"/>
        <v>1.3841786739526412</v>
      </c>
      <c r="P21" s="109">
        <f t="shared" si="11"/>
        <v>0.89823533333333327</v>
      </c>
    </row>
    <row r="22" spans="1:16" ht="12.75">
      <c r="A22" s="400" t="s">
        <v>467</v>
      </c>
      <c r="B22" s="27">
        <v>79500</v>
      </c>
      <c r="C22" s="28">
        <v>70500</v>
      </c>
      <c r="D22" s="652">
        <f>B22+C22</f>
        <v>150000</v>
      </c>
      <c r="E22" s="180">
        <v>0</v>
      </c>
      <c r="F22" s="28">
        <v>0</v>
      </c>
      <c r="G22" s="29">
        <f>E22+F22</f>
        <v>0</v>
      </c>
      <c r="H22" s="30">
        <v>0</v>
      </c>
      <c r="I22" s="28">
        <v>0</v>
      </c>
      <c r="J22" s="29">
        <f>H22+I22</f>
        <v>0</v>
      </c>
      <c r="K22" s="181">
        <v>0</v>
      </c>
      <c r="L22" s="181">
        <v>0</v>
      </c>
      <c r="M22" s="684">
        <f t="shared" si="8"/>
        <v>0</v>
      </c>
      <c r="N22" s="107">
        <f>K22/B22</f>
        <v>0</v>
      </c>
      <c r="O22" s="108">
        <f>L22/C22</f>
        <v>0</v>
      </c>
      <c r="P22" s="109">
        <f>M22/D22</f>
        <v>0</v>
      </c>
    </row>
    <row r="23" spans="1:16" ht="12.75">
      <c r="A23" s="24"/>
      <c r="B23" s="27"/>
      <c r="C23" s="28"/>
      <c r="D23" s="113"/>
      <c r="E23" s="181"/>
      <c r="F23" s="28"/>
      <c r="G23" s="113"/>
      <c r="H23" s="31"/>
      <c r="I23" s="32"/>
      <c r="J23" s="33"/>
      <c r="K23" s="31"/>
      <c r="L23" s="31"/>
      <c r="M23" s="31"/>
      <c r="N23" s="107"/>
      <c r="O23" s="108"/>
      <c r="P23" s="109"/>
    </row>
    <row r="24" spans="1:16" ht="12.75" thickBot="1">
      <c r="A24" s="24"/>
      <c r="B24" s="185"/>
      <c r="C24" s="186"/>
      <c r="D24" s="187"/>
      <c r="E24" s="188"/>
      <c r="F24" s="186"/>
      <c r="G24" s="187"/>
      <c r="H24" s="31"/>
      <c r="I24" s="32"/>
      <c r="J24" s="33"/>
      <c r="K24" s="31"/>
      <c r="L24" s="31"/>
      <c r="M24" s="31"/>
      <c r="N24" s="182"/>
      <c r="O24" s="183"/>
      <c r="P24" s="184"/>
    </row>
    <row r="25" spans="1:16" ht="12.75" thickBot="1">
      <c r="A25" s="212" t="s">
        <v>468</v>
      </c>
      <c r="B25" s="685">
        <f t="shared" si="17" ref="B25:I25">SUM(B14:B24)</f>
        <v>762600</v>
      </c>
      <c r="C25" s="686">
        <f t="shared" si="17"/>
        <v>624900</v>
      </c>
      <c r="D25" s="687">
        <f t="shared" si="17"/>
        <v>1387500</v>
      </c>
      <c r="E25" s="685">
        <f t="shared" si="17"/>
        <v>5565</v>
      </c>
      <c r="F25" s="686">
        <f t="shared" si="17"/>
        <v>4935</v>
      </c>
      <c r="G25" s="687">
        <f t="shared" si="17"/>
        <v>10500</v>
      </c>
      <c r="H25" s="685">
        <f t="shared" si="17"/>
        <v>49121.767399999997</v>
      </c>
      <c r="I25" s="686">
        <f t="shared" si="17"/>
        <v>43560.812600000005</v>
      </c>
      <c r="J25" s="687">
        <f t="shared" si="18" ref="J25">SUM(J14:J24)</f>
        <v>92682.58</v>
      </c>
      <c r="K25" s="688">
        <f>SUM(K14:K22)</f>
        <v>84771.094799999992</v>
      </c>
      <c r="L25" s="688">
        <f>SUM(L14:L22)</f>
        <v>70499.855199999991</v>
      </c>
      <c r="M25" s="688">
        <f>SUM(M14:M22)</f>
        <v>155270.94999999998</v>
      </c>
      <c r="N25" s="198">
        <f>K25/B25</f>
        <v>0.11116062785208496</v>
      </c>
      <c r="O25" s="199">
        <f t="shared" si="19" ref="O25">L25/C25</f>
        <v>0.11281781917106735</v>
      </c>
      <c r="P25" s="200">
        <f t="shared" si="20" ref="P25">M25/D25</f>
        <v>0.11190699099099098</v>
      </c>
    </row>
    <row r="26" ht="12.75">
      <c r="A26" s="8"/>
    </row>
    <row r="27" spans="1:16" ht="16.5" customHeight="1">
      <c r="A27" s="1415" t="s">
        <v>165</v>
      </c>
      <c r="B27" s="1415"/>
      <c r="C27" s="1415"/>
      <c r="D27" s="1415"/>
      <c r="E27" s="1415"/>
      <c r="F27" s="1415"/>
      <c r="G27" s="1415"/>
      <c r="H27" s="1415"/>
      <c r="I27" s="1415"/>
      <c r="J27" s="1415"/>
      <c r="K27" s="1415"/>
      <c r="L27" s="1415"/>
      <c r="M27" s="1415"/>
      <c r="N27" s="1415"/>
      <c r="O27" s="1415"/>
      <c r="P27" s="1415"/>
    </row>
    <row r="28" spans="1:16" ht="12.75" customHeight="1">
      <c r="A28" s="1212"/>
      <c r="B28" s="1212"/>
      <c r="C28" s="1212"/>
      <c r="D28" s="1212"/>
      <c r="E28" s="1212"/>
      <c r="F28" s="1212"/>
      <c r="G28" s="1212"/>
      <c r="H28" s="1212"/>
      <c r="I28" s="1212"/>
      <c r="J28" s="1212"/>
      <c r="K28" s="1212"/>
      <c r="L28" s="1212"/>
      <c r="M28" s="1212"/>
      <c r="N28" s="1212"/>
      <c r="O28" s="1212"/>
      <c r="P28" s="1212"/>
    </row>
    <row r="29" spans="1:20" ht="14.25" customHeight="1">
      <c r="A29" s="1412" t="s">
        <v>469</v>
      </c>
      <c r="B29" s="1412"/>
      <c r="C29" s="1412"/>
      <c r="D29" s="1412"/>
      <c r="E29" s="1412"/>
      <c r="F29" s="1412"/>
      <c r="G29" s="1412"/>
      <c r="H29" s="1412"/>
      <c r="I29" s="1412"/>
      <c r="J29" s="1412"/>
      <c r="K29" s="1412"/>
      <c r="L29" s="1412"/>
      <c r="M29" s="1412"/>
      <c r="N29" s="1211"/>
      <c r="O29" s="1211"/>
      <c r="P29" s="1211"/>
      <c r="Q29" s="47"/>
      <c r="R29" s="47"/>
      <c r="S29" s="47"/>
      <c r="T29" s="47"/>
    </row>
    <row r="30" spans="1:13" ht="47.25" customHeight="1">
      <c r="A30" s="1411" t="s">
        <v>470</v>
      </c>
      <c r="B30" s="1411"/>
      <c r="C30" s="1411"/>
      <c r="D30" s="1411"/>
      <c r="E30" s="1411"/>
      <c r="F30" s="1411"/>
      <c r="G30" s="1411"/>
      <c r="H30" s="1411"/>
      <c r="I30" s="1411"/>
      <c r="J30" s="1411"/>
      <c r="K30" s="1411"/>
      <c r="L30" s="1411"/>
      <c r="M30" s="1411"/>
    </row>
    <row r="31" spans="1:13" ht="27.75" customHeight="1">
      <c r="A31" s="1414" t="s">
        <v>471</v>
      </c>
      <c r="B31" s="1414"/>
      <c r="C31" s="1414"/>
      <c r="D31" s="1414"/>
      <c r="E31" s="1414"/>
      <c r="F31" s="1414"/>
      <c r="G31" s="1414"/>
      <c r="H31" s="1414"/>
      <c r="I31" s="1414"/>
      <c r="J31" s="1414"/>
      <c r="K31" s="1414"/>
      <c r="L31" s="1414"/>
      <c r="M31" s="1414"/>
    </row>
    <row r="32" spans="1:17" ht="15" customHeight="1">
      <c r="A32" s="1411" t="s">
        <v>472</v>
      </c>
      <c r="B32" s="1411"/>
      <c r="C32" s="1411"/>
      <c r="D32" s="1411"/>
      <c r="E32" s="1411"/>
      <c r="F32" s="1411"/>
      <c r="G32" s="1411"/>
      <c r="H32" s="1411"/>
      <c r="I32" s="1411"/>
      <c r="J32" s="1411"/>
      <c r="K32" s="1411"/>
      <c r="L32" s="1411"/>
      <c r="M32" s="1411"/>
      <c r="N32" s="348"/>
      <c r="O32" s="348"/>
      <c r="P32" s="348"/>
      <c r="Q32" s="2"/>
    </row>
    <row r="33" spans="1:17" ht="16.5" customHeight="1">
      <c r="A33" s="1413" t="s">
        <v>473</v>
      </c>
      <c r="B33" s="1413"/>
      <c r="C33" s="1413"/>
      <c r="D33" s="1413"/>
      <c r="E33" s="1413"/>
      <c r="F33" s="1413"/>
      <c r="G33" s="1413"/>
      <c r="H33" s="1413"/>
      <c r="I33" s="1413"/>
      <c r="J33" s="1413"/>
      <c r="K33" s="1413"/>
      <c r="L33" s="1413"/>
      <c r="M33" s="1413"/>
      <c r="N33" s="1210"/>
      <c r="O33" s="1210"/>
      <c r="P33" s="1210"/>
      <c r="Q33" s="2"/>
    </row>
    <row r="34" spans="1:16" ht="15" customHeight="1">
      <c r="A34" s="1412" t="s">
        <v>474</v>
      </c>
      <c r="B34" s="1412"/>
      <c r="C34" s="1412"/>
      <c r="D34" s="1412"/>
      <c r="E34" s="1412"/>
      <c r="F34" s="1412"/>
      <c r="G34" s="1412"/>
      <c r="H34" s="1412"/>
      <c r="I34" s="1412"/>
      <c r="J34" s="1412"/>
      <c r="K34" s="1412"/>
      <c r="L34" s="1412"/>
      <c r="M34" s="1412"/>
      <c r="N34" s="348"/>
      <c r="O34" s="348"/>
      <c r="P34" s="348"/>
    </row>
    <row r="35" spans="1:16" ht="16.5" customHeight="1">
      <c r="A35" s="1413" t="s">
        <v>475</v>
      </c>
      <c r="B35" s="1413"/>
      <c r="C35" s="1413"/>
      <c r="D35" s="1413"/>
      <c r="E35" s="1413"/>
      <c r="F35" s="1413"/>
      <c r="G35" s="1413"/>
      <c r="H35" s="1413"/>
      <c r="I35" s="1413"/>
      <c r="J35" s="1413"/>
      <c r="K35" s="1413"/>
      <c r="L35" s="1413"/>
      <c r="M35" s="1413"/>
      <c r="N35" s="2"/>
      <c r="O35" s="2"/>
      <c r="P35" s="2"/>
    </row>
    <row r="36" spans="1:15" ht="35.25" customHeight="1">
      <c r="A36" s="1411" t="s">
        <v>476</v>
      </c>
      <c r="B36" s="1411"/>
      <c r="C36" s="1411"/>
      <c r="D36" s="1411"/>
      <c r="E36" s="1411"/>
      <c r="F36" s="1411"/>
      <c r="G36" s="1411"/>
      <c r="H36" s="1411"/>
      <c r="I36" s="1411"/>
      <c r="J36" s="1411"/>
      <c r="K36" s="1411"/>
      <c r="L36" s="1411"/>
      <c r="M36" s="1411"/>
      <c r="N36" s="48"/>
      <c r="O36" s="48"/>
    </row>
    <row r="37" spans="2:16" ht="12.75">
      <c r="B37" s="348"/>
      <c r="C37" s="348"/>
      <c r="D37" s="2"/>
      <c r="E37" s="2"/>
      <c r="F37" s="2"/>
      <c r="G37" s="2"/>
      <c r="H37" s="2"/>
      <c r="I37" s="2"/>
      <c r="J37" s="2"/>
      <c r="K37" s="2"/>
      <c r="L37" s="2"/>
      <c r="M37" s="2"/>
      <c r="N37" s="2"/>
      <c r="O37" s="2"/>
      <c r="P37" s="2"/>
    </row>
    <row r="38" ht="12.75"/>
    <row r="39" spans="2:3" ht="12.75">
      <c r="B39" s="348"/>
      <c r="C39" s="348"/>
    </row>
    <row r="40" spans="2:3" ht="12.75">
      <c r="B40" s="348"/>
      <c r="C40" s="348"/>
    </row>
    <row r="41" spans="2:3" ht="12.75">
      <c r="B41" s="348"/>
      <c r="C41" s="348"/>
    </row>
  </sheetData>
  <mergeCells count="17">
    <mergeCell ref="A29:M29"/>
    <mergeCell ref="A30:M30"/>
    <mergeCell ref="A31:M31"/>
    <mergeCell ref="A27:P27"/>
    <mergeCell ref="A1:P1"/>
    <mergeCell ref="A3:P3"/>
    <mergeCell ref="A2:P2"/>
    <mergeCell ref="B4:D4"/>
    <mergeCell ref="E4:G4"/>
    <mergeCell ref="H4:J4"/>
    <mergeCell ref="N4:P4"/>
    <mergeCell ref="K4:M4"/>
    <mergeCell ref="A36:M36"/>
    <mergeCell ref="A34:M34"/>
    <mergeCell ref="A32:M32"/>
    <mergeCell ref="A33:M33"/>
    <mergeCell ref="A35:M35"/>
  </mergeCells>
  <printOptions horizontalCentered="1" verticalCentered="1"/>
  <pageMargins left="0.7" right="0.7" top="0.75" bottom="0.75" header="0.3" footer="0.3"/>
  <pageSetup orientation="landscape" scale="59" r:id="rId1"/>
  <headerFooter>
    <oddFooter>&amp;C&amp;1#&amp;"Calibri"&amp;12&amp;K000000Public</oddFooter>
  </headerFooter>
  <customProperties>
    <customPr name="_pios_id" r:id="rId2"/>
  </customPropertie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2193CF-341B-4D6A-A645-B3B49AD6F505}">
  <dimension ref="A1:R124"/>
  <sheetViews>
    <sheetView zoomScale="85" zoomScaleNormal="85" workbookViewId="0" topLeftCell="A1">
      <pane xSplit="1" topLeftCell="B1" activePane="topRight" state="frozen"/>
      <selection pane="topLeft" activeCell="A1" sqref="A1:M1"/>
      <selection pane="topRight" activeCell="A1" sqref="A1:L1"/>
    </sheetView>
  </sheetViews>
  <sheetFormatPr defaultRowHeight="12.75"/>
  <cols>
    <col min="1" max="1" width="23.7142857142857" customWidth="1"/>
    <col min="2" max="2" width="15.2857142857143" customWidth="1"/>
    <col min="3" max="5" width="14.7142857142857" customWidth="1"/>
    <col min="6" max="6" width="12.5714285714286" customWidth="1"/>
    <col min="7" max="10" width="18.2857142857143" customWidth="1"/>
    <col min="11" max="11" width="20.4285714285714" customWidth="1"/>
    <col min="12" max="12" width="17.7142857142857" customWidth="1"/>
    <col min="13" max="13" width="13.4285714285714" customWidth="1"/>
    <col min="14" max="14" width="23" customWidth="1"/>
    <col min="15" max="15" width="15.7142857142857" customWidth="1"/>
    <col min="16" max="16" width="12.5714285714286" customWidth="1"/>
    <col min="17" max="17" width="14.4285714285714" customWidth="1"/>
    <col min="18" max="18" width="10.5714285714286" customWidth="1"/>
    <col min="19" max="19" width="14.7142857142857" customWidth="1"/>
    <col min="20" max="20" width="14.5714285714286" customWidth="1"/>
    <col min="21" max="21" width="15.2857142857143" customWidth="1"/>
    <col min="22" max="22" width="14.5714285714286" customWidth="1"/>
    <col min="23" max="23" width="16.2857142857143" customWidth="1"/>
    <col min="24" max="24" width="14.2857142857143" customWidth="1"/>
    <col min="25" max="25" width="14.4285714285714" customWidth="1"/>
    <col min="27" max="27" width="13.5714285714286" customWidth="1"/>
    <col min="28" max="28" width="14.4285714285714" customWidth="1"/>
    <col min="29" max="29" width="12.4285714285714" customWidth="1"/>
    <col min="30" max="30" width="11.7142857142857" customWidth="1"/>
    <col min="31" max="31" width="13.7142857142857" customWidth="1"/>
    <col min="32" max="32" width="12.7142857142857" customWidth="1"/>
    <col min="33" max="33" width="11.5714285714286" customWidth="1"/>
    <col min="35" max="35" width="12.2857142857143" customWidth="1"/>
    <col min="36" max="36" width="13" customWidth="1"/>
    <col min="37" max="37" width="12.2857142857143" customWidth="1"/>
    <col min="38" max="38" width="16.4285714285714" customWidth="1"/>
    <col min="39" max="40" width="12.4285714285714" customWidth="1"/>
    <col min="41" max="41" width="13" customWidth="1"/>
    <col min="42" max="42" width="11.5714285714286" customWidth="1"/>
    <col min="43" max="43" width="13.5714285714286" customWidth="1"/>
    <col min="44" max="44" width="12.4285714285714" customWidth="1"/>
    <col min="45" max="45" width="12.2857142857143" customWidth="1"/>
    <col min="46" max="46" width="14.5714285714286" customWidth="1"/>
    <col min="47" max="47" width="12.4285714285714" customWidth="1"/>
    <col min="48" max="48" width="15.2857142857143" customWidth="1"/>
    <col min="49" max="49" width="12.7142857142857" customWidth="1"/>
    <col min="50" max="50" width="9.57142857142857" customWidth="1"/>
    <col min="51" max="51" width="12.4285714285714" customWidth="1"/>
    <col min="52" max="53" width="12.5714285714286" customWidth="1"/>
    <col min="54" max="54" width="13.5714285714286" customWidth="1"/>
    <col min="55" max="55" width="13" customWidth="1"/>
    <col min="56" max="56" width="15.4285714285714" customWidth="1"/>
    <col min="57" max="57" width="12.5714285714286" customWidth="1"/>
    <col min="58" max="58" width="10" customWidth="1"/>
  </cols>
  <sheetData>
    <row r="1" spans="1:13" ht="18" customHeight="1">
      <c r="A1" s="1429" t="s">
        <v>477</v>
      </c>
      <c r="B1" s="1429"/>
      <c r="C1" s="1429"/>
      <c r="D1" s="1429"/>
      <c r="E1" s="1429"/>
      <c r="F1" s="1429"/>
      <c r="G1" s="1429"/>
      <c r="H1" s="1429"/>
      <c r="I1" s="1429"/>
      <c r="J1" s="1429"/>
      <c r="K1" s="1429"/>
      <c r="L1" s="1429"/>
      <c r="M1" s="1255"/>
    </row>
    <row r="2" spans="1:13" ht="15.75">
      <c r="A2" s="1430" t="s">
        <v>1</v>
      </c>
      <c r="B2" s="1430"/>
      <c r="C2" s="1430"/>
      <c r="D2" s="1430"/>
      <c r="E2" s="1430"/>
      <c r="F2" s="1430"/>
      <c r="G2" s="1430"/>
      <c r="H2" s="1430"/>
      <c r="I2" s="1430"/>
      <c r="J2" s="1430"/>
      <c r="K2" s="1430"/>
      <c r="L2" s="1430"/>
      <c r="M2" s="1250"/>
    </row>
    <row r="3" spans="1:13" ht="15.75">
      <c r="A3" s="1431" t="s">
        <v>935</v>
      </c>
      <c r="B3" s="1430"/>
      <c r="C3" s="1430"/>
      <c r="D3" s="1430"/>
      <c r="E3" s="1430"/>
      <c r="F3" s="1430"/>
      <c r="G3" s="1430"/>
      <c r="H3" s="1430"/>
      <c r="I3" s="1430"/>
      <c r="J3" s="1430"/>
      <c r="K3" s="1430"/>
      <c r="L3" s="1430"/>
      <c r="M3" s="1250"/>
    </row>
    <row r="4" ht="13.5" thickBot="1">
      <c r="A4" s="8" t="s">
        <v>478</v>
      </c>
    </row>
    <row r="5" spans="1:18" s="972" customFormat="1" ht="102.75" customHeight="1" thickBot="1">
      <c r="A5" s="1103" t="s">
        <v>479</v>
      </c>
      <c r="B5" s="1104" t="s">
        <v>480</v>
      </c>
      <c r="C5" s="1104" t="s">
        <v>481</v>
      </c>
      <c r="D5" s="1104" t="s">
        <v>482</v>
      </c>
      <c r="E5" s="1144" t="s">
        <v>483</v>
      </c>
      <c r="F5" s="1104" t="s">
        <v>484</v>
      </c>
      <c r="G5" s="1104" t="s">
        <v>485</v>
      </c>
      <c r="H5" s="1104" t="s">
        <v>486</v>
      </c>
      <c r="I5" s="1104" t="s">
        <v>487</v>
      </c>
      <c r="J5" s="1104" t="s">
        <v>488</v>
      </c>
      <c r="K5" s="1104" t="s">
        <v>489</v>
      </c>
      <c r="L5" s="1104" t="s">
        <v>490</v>
      </c>
      <c r="M5" s="971"/>
      <c r="N5" s="971"/>
      <c r="O5" s="971"/>
      <c r="P5" s="971"/>
      <c r="Q5" s="971"/>
      <c r="R5" s="971"/>
    </row>
    <row r="6" spans="1:12" ht="12.75">
      <c r="A6" s="1085" t="s">
        <v>491</v>
      </c>
      <c r="B6" s="1086" t="s">
        <v>416</v>
      </c>
      <c r="C6" s="1214" t="s">
        <v>416</v>
      </c>
      <c r="D6" s="1086" t="s">
        <v>416</v>
      </c>
      <c r="E6" s="1087" t="s">
        <v>416</v>
      </c>
      <c r="F6" s="1087" t="s">
        <v>416</v>
      </c>
      <c r="G6" s="1087" t="s">
        <v>416</v>
      </c>
      <c r="H6" s="1087" t="s">
        <v>416</v>
      </c>
      <c r="I6" s="1087" t="s">
        <v>416</v>
      </c>
      <c r="J6" s="1087" t="s">
        <v>416</v>
      </c>
      <c r="K6" s="1087" t="s">
        <v>416</v>
      </c>
      <c r="L6" s="1087" t="s">
        <v>416</v>
      </c>
    </row>
    <row r="7" spans="1:12" ht="12.75">
      <c r="A7" s="1088" t="s">
        <v>492</v>
      </c>
      <c r="B7" s="506" t="s">
        <v>416</v>
      </c>
      <c r="C7" s="1215" t="s">
        <v>416</v>
      </c>
      <c r="D7" s="1220"/>
      <c r="E7" s="1089" t="s">
        <v>416</v>
      </c>
      <c r="F7" s="1090"/>
      <c r="G7" s="1091" t="s">
        <v>416</v>
      </c>
      <c r="H7" s="1091" t="s">
        <v>416</v>
      </c>
      <c r="I7" s="1091" t="s">
        <v>416</v>
      </c>
      <c r="J7" s="1091" t="s">
        <v>416</v>
      </c>
      <c r="K7" s="1091" t="s">
        <v>416</v>
      </c>
      <c r="L7" s="1091" t="s">
        <v>416</v>
      </c>
    </row>
    <row r="8" spans="1:12" ht="12.75">
      <c r="A8" s="1088" t="s">
        <v>493</v>
      </c>
      <c r="B8" s="1185">
        <v>1213009</v>
      </c>
      <c r="C8" s="1216">
        <v>38713</v>
      </c>
      <c r="D8" s="1220">
        <f>C8/B8</f>
        <v>0.031914849766160019</v>
      </c>
      <c r="E8" s="1119">
        <v>81462</v>
      </c>
      <c r="F8" s="1090">
        <f>C8/E8</f>
        <v>0.4752277135351452</v>
      </c>
      <c r="G8" s="1131">
        <v>403.97736791276088</v>
      </c>
      <c r="H8" s="1131">
        <v>405.48180001567192</v>
      </c>
      <c r="I8" s="1131">
        <v>0.092190320409180584</v>
      </c>
      <c r="J8" s="1131">
        <v>18.639893056580874</v>
      </c>
      <c r="K8" s="1131">
        <v>19.412045083029568</v>
      </c>
      <c r="L8" s="1134">
        <v>1347.4361706591512</v>
      </c>
    </row>
    <row r="9" spans="1:12" ht="12.75">
      <c r="A9" s="1088" t="s">
        <v>494</v>
      </c>
      <c r="B9" s="1185">
        <v>117468.25011899999</v>
      </c>
      <c r="C9" s="1216">
        <v>4207</v>
      </c>
      <c r="D9" s="1220">
        <f>C9/B9</f>
        <v>0.035813932664682947</v>
      </c>
      <c r="E9" s="1119">
        <v>7881</v>
      </c>
      <c r="F9" s="1090">
        <f>C9/E9</f>
        <v>0.53381550564649161</v>
      </c>
      <c r="G9" s="1131">
        <v>308.40453387213171</v>
      </c>
      <c r="H9" s="1131">
        <v>308.53574376041314</v>
      </c>
      <c r="I9" s="1131">
        <v>0.089032476586641485</v>
      </c>
      <c r="J9" s="1131">
        <v>13.402543094842496</v>
      </c>
      <c r="K9" s="1131">
        <v>14.122185215118227</v>
      </c>
      <c r="L9" s="1134">
        <v>1188.8015952856617</v>
      </c>
    </row>
    <row r="10" spans="1:12" ht="12.75">
      <c r="A10" s="1088" t="s">
        <v>495</v>
      </c>
      <c r="B10" s="1185">
        <v>491864.09958500002</v>
      </c>
      <c r="C10" s="1216">
        <v>7454</v>
      </c>
      <c r="D10" s="1220">
        <f>C10/B10</f>
        <v>0.015154592510998781</v>
      </c>
      <c r="E10" s="1119">
        <v>19641</v>
      </c>
      <c r="F10" s="1090">
        <f>C10/E10</f>
        <v>0.37951224479405327</v>
      </c>
      <c r="G10" s="1131">
        <v>197.81482510185202</v>
      </c>
      <c r="H10" s="1131">
        <v>197.81482510185202</v>
      </c>
      <c r="I10" s="1131">
        <v>0.016681683659782693</v>
      </c>
      <c r="J10" s="1131">
        <v>9.6035285350131794</v>
      </c>
      <c r="K10" s="1131">
        <v>9.6152001207389564</v>
      </c>
      <c r="L10" s="1134">
        <v>681.86718324978358</v>
      </c>
    </row>
    <row r="11" spans="1:12" ht="12.75">
      <c r="A11" s="1088" t="s">
        <v>496</v>
      </c>
      <c r="B11" s="1092" t="s">
        <v>416</v>
      </c>
      <c r="C11" s="1216"/>
      <c r="D11" s="1220"/>
      <c r="E11" s="1170" t="s">
        <v>416</v>
      </c>
      <c r="F11" s="1090"/>
      <c r="G11" s="1131" t="s">
        <v>416</v>
      </c>
      <c r="H11" s="1131" t="s">
        <v>416</v>
      </c>
      <c r="I11" s="1131" t="s">
        <v>416</v>
      </c>
      <c r="J11" s="1131" t="s">
        <v>416</v>
      </c>
      <c r="K11" s="1131" t="s">
        <v>416</v>
      </c>
      <c r="L11" s="1134" t="s">
        <v>416</v>
      </c>
    </row>
    <row r="12" spans="1:12" ht="12.75">
      <c r="A12" s="1088" t="s">
        <v>497</v>
      </c>
      <c r="B12" s="1185">
        <v>722005</v>
      </c>
      <c r="C12" s="1216">
        <v>28693</v>
      </c>
      <c r="D12" s="1220">
        <f>C12/B12</f>
        <v>0.039740722017160543</v>
      </c>
      <c r="E12" s="1170">
        <v>59221</v>
      </c>
      <c r="F12" s="1090">
        <f>C12/E12</f>
        <v>0.4845071849512842</v>
      </c>
      <c r="G12" s="1131">
        <v>418.89197062017791</v>
      </c>
      <c r="H12" s="1131">
        <v>420.33261412207719</v>
      </c>
      <c r="I12" s="1131">
        <v>0.10533455128430708</v>
      </c>
      <c r="J12" s="1131">
        <v>20.224691600733255</v>
      </c>
      <c r="K12" s="1131">
        <v>21.358867302118348</v>
      </c>
      <c r="L12" s="1134">
        <v>1533.2858535443872</v>
      </c>
    </row>
    <row r="13" spans="1:12" ht="12.75">
      <c r="A13" s="1088" t="s">
        <v>498</v>
      </c>
      <c r="B13" s="1185">
        <v>1100330</v>
      </c>
      <c r="C13" s="1216">
        <v>21681</v>
      </c>
      <c r="D13" s="1220">
        <f>C13/B13</f>
        <v>0.019704088773367989</v>
      </c>
      <c r="E13" s="1170">
        <v>50839</v>
      </c>
      <c r="F13" s="1090">
        <f>C13/E13</f>
        <v>0.42646393516788295</v>
      </c>
      <c r="G13" s="1131">
        <v>294.81472770195273</v>
      </c>
      <c r="H13" s="1131">
        <v>295.61988871851105</v>
      </c>
      <c r="I13" s="1131">
        <v>0.048222152714370282</v>
      </c>
      <c r="J13" s="1131">
        <v>12.419551879529619</v>
      </c>
      <c r="K13" s="1131">
        <v>12.440950910939666</v>
      </c>
      <c r="L13" s="1134">
        <v>841.87315042127602</v>
      </c>
    </row>
    <row r="14" spans="1:12" ht="25.5">
      <c r="A14" s="1088" t="s">
        <v>499</v>
      </c>
      <c r="B14" s="1092"/>
      <c r="C14" s="1216"/>
      <c r="D14" s="1220"/>
      <c r="E14" s="1170"/>
      <c r="F14" s="1090"/>
      <c r="G14" s="1131"/>
      <c r="H14" s="1131"/>
      <c r="I14" s="1131"/>
      <c r="J14" s="1131"/>
      <c r="K14" s="1131"/>
      <c r="L14" s="1134"/>
    </row>
    <row r="15" spans="1:12" ht="12.75">
      <c r="A15" s="1088" t="s">
        <v>500</v>
      </c>
      <c r="B15" s="1185">
        <v>1440864</v>
      </c>
      <c r="C15" s="1216">
        <v>42146</v>
      </c>
      <c r="D15" s="1220">
        <f>C15/B15</f>
        <v>0.029250505252404115</v>
      </c>
      <c r="E15" s="1170">
        <v>46918</v>
      </c>
      <c r="F15" s="1090">
        <f>C15/E15</f>
        <v>0.89829063472441284</v>
      </c>
      <c r="G15" s="1131">
        <v>347.72176078414589</v>
      </c>
      <c r="H15" s="1131">
        <v>348.69024951379987</v>
      </c>
      <c r="I15" s="1131">
        <v>0.07681339904143103</v>
      </c>
      <c r="J15" s="1131">
        <v>17.190134567915379</v>
      </c>
      <c r="K15" s="1131">
        <v>17.684085823074671</v>
      </c>
      <c r="L15" s="1134">
        <v>1178.299393367419</v>
      </c>
    </row>
    <row r="16" spans="1:12" ht="12.75">
      <c r="A16" s="1088" t="s">
        <v>502</v>
      </c>
      <c r="B16" s="1185">
        <v>381476</v>
      </c>
      <c r="C16" s="1216">
        <v>8228</v>
      </c>
      <c r="D16" s="1220">
        <f>C16/B16</f>
        <v>0.021568853610712077</v>
      </c>
      <c r="E16" s="1170">
        <v>8488</v>
      </c>
      <c r="F16" s="1090">
        <f>C16/E16</f>
        <v>0.96936852026390197</v>
      </c>
      <c r="G16" s="1131">
        <v>456.49782381013722</v>
      </c>
      <c r="H16" s="1131">
        <v>458.6824560415422</v>
      </c>
      <c r="I16" s="1131">
        <v>0.10093476628585907</v>
      </c>
      <c r="J16" s="1131">
        <v>15.201746341754806</v>
      </c>
      <c r="K16" s="1131">
        <v>16.683125315988832</v>
      </c>
      <c r="L16" s="1134">
        <v>1529.729768740008</v>
      </c>
    </row>
    <row r="17" spans="1:12" ht="12.75">
      <c r="A17" s="1088" t="s">
        <v>503</v>
      </c>
      <c r="B17" s="1185">
        <v>756943.83687399991</v>
      </c>
      <c r="C17" s="1216">
        <v>21573</v>
      </c>
      <c r="D17" s="1220">
        <f>C17/B17</f>
        <v>0.028500132967713192</v>
      </c>
      <c r="E17" s="1170">
        <v>22273</v>
      </c>
      <c r="F17" s="1090">
        <f>C17/E17</f>
        <v>0.96857181340636644</v>
      </c>
      <c r="G17" s="1131">
        <v>357.97145372941236</v>
      </c>
      <c r="H17" s="1131">
        <v>358.78051459252822</v>
      </c>
      <c r="I17" s="1131">
        <v>0.084427963982686344</v>
      </c>
      <c r="J17" s="1131">
        <v>16.953050567845587</v>
      </c>
      <c r="K17" s="1131">
        <v>17.666937639653788</v>
      </c>
      <c r="L17" s="1134">
        <v>1274.3827173710999</v>
      </c>
    </row>
    <row r="18" spans="1:12" ht="12.75">
      <c r="A18" s="1088" t="s">
        <v>504</v>
      </c>
      <c r="B18" s="1185">
        <v>148890.253906</v>
      </c>
      <c r="C18" s="1240" t="s">
        <v>501</v>
      </c>
      <c r="D18" s="1225" t="s">
        <v>501</v>
      </c>
      <c r="E18" s="1226" t="s">
        <v>501</v>
      </c>
      <c r="F18" s="1227" t="s">
        <v>501</v>
      </c>
      <c r="G18" s="1228" t="s">
        <v>501</v>
      </c>
      <c r="H18" s="1228" t="s">
        <v>501</v>
      </c>
      <c r="I18" s="1228" t="s">
        <v>501</v>
      </c>
      <c r="J18" s="1228" t="s">
        <v>501</v>
      </c>
      <c r="K18" s="1228" t="s">
        <v>501</v>
      </c>
      <c r="L18" s="1229" t="s">
        <v>501</v>
      </c>
    </row>
    <row r="19" spans="1:12" ht="12.75">
      <c r="A19" s="1148" t="s">
        <v>505</v>
      </c>
      <c r="B19" s="1185">
        <v>792159</v>
      </c>
      <c r="C19" s="1216">
        <v>9417</v>
      </c>
      <c r="D19" s="1220">
        <f>C19/B19</f>
        <v>0.011887764956277717</v>
      </c>
      <c r="E19" s="1170">
        <v>26731</v>
      </c>
      <c r="F19" s="1090">
        <f>C19/E19</f>
        <v>0.35228760615016275</v>
      </c>
      <c r="G19" s="1131">
        <v>360.86772071787692</v>
      </c>
      <c r="H19" s="1131">
        <v>362.09415546354967</v>
      </c>
      <c r="I19" s="1131">
        <v>0.070706145269204088</v>
      </c>
      <c r="J19" s="1131">
        <v>16.294021694803014</v>
      </c>
      <c r="K19" s="1131">
        <v>16.809821970899606</v>
      </c>
      <c r="L19" s="1134">
        <v>1114.2067254154208</v>
      </c>
    </row>
    <row r="20" spans="1:12" ht="12.75">
      <c r="A20" s="1088" t="s">
        <v>506</v>
      </c>
      <c r="B20" s="1185">
        <v>687389</v>
      </c>
      <c r="C20" s="1240">
        <v>26182</v>
      </c>
      <c r="D20" s="1220">
        <f>C20/B20</f>
        <v>0.038089058742575163</v>
      </c>
      <c r="E20" s="1170">
        <v>29068</v>
      </c>
      <c r="F20" s="1090">
        <f>C20/E20</f>
        <v>0.90071556350626114</v>
      </c>
      <c r="G20" s="1131">
        <v>321.73882752672313</v>
      </c>
      <c r="H20" s="1131">
        <v>323.4661857117357</v>
      </c>
      <c r="I20" s="1131">
        <v>0.073481412802695226</v>
      </c>
      <c r="J20" s="1131">
        <v>16.815893342763797</v>
      </c>
      <c r="K20" s="1131">
        <v>17.307691112221367</v>
      </c>
      <c r="L20" s="1229">
        <v>1167.9008683133027</v>
      </c>
    </row>
    <row r="21" spans="1:12" ht="12.75">
      <c r="A21" s="1093" t="s">
        <v>507</v>
      </c>
      <c r="B21" s="1094" t="s">
        <v>416</v>
      </c>
      <c r="C21" s="1217" t="s">
        <v>416</v>
      </c>
      <c r="D21" s="1094" t="s">
        <v>416</v>
      </c>
      <c r="E21" s="1171" t="s">
        <v>416</v>
      </c>
      <c r="F21" s="1095" t="s">
        <v>416</v>
      </c>
      <c r="G21" s="1095" t="s">
        <v>416</v>
      </c>
      <c r="H21" s="1095" t="s">
        <v>416</v>
      </c>
      <c r="I21" s="1095" t="s">
        <v>416</v>
      </c>
      <c r="J21" s="1095" t="s">
        <v>416</v>
      </c>
      <c r="K21" s="1095" t="s">
        <v>416</v>
      </c>
      <c r="L21" s="1095" t="s">
        <v>416</v>
      </c>
    </row>
    <row r="22" spans="1:12" ht="12.75">
      <c r="A22" s="506" t="s">
        <v>508</v>
      </c>
      <c r="B22" s="1185">
        <v>562067</v>
      </c>
      <c r="C22" s="1216">
        <v>12395</v>
      </c>
      <c r="D22" s="1220">
        <f>C22/B22</f>
        <v>0.022052531103943125</v>
      </c>
      <c r="E22" s="1119">
        <v>12751</v>
      </c>
      <c r="F22" s="1090">
        <f t="shared" si="0" ref="F22:F37">C22/E22</f>
        <v>0.97208062112775473</v>
      </c>
      <c r="G22" s="1131">
        <v>335.01467997654771</v>
      </c>
      <c r="H22" s="1131">
        <v>337.24798469619265</v>
      </c>
      <c r="I22" s="1131">
        <v>0.081507924405012852</v>
      </c>
      <c r="J22" s="1131">
        <v>17.419382267042195</v>
      </c>
      <c r="K22" s="1131">
        <v>18.313891311013911</v>
      </c>
      <c r="L22" s="1134">
        <v>1363.6208484149051</v>
      </c>
    </row>
    <row r="23" spans="1:12" ht="12.75">
      <c r="A23" s="506" t="s">
        <v>333</v>
      </c>
      <c r="B23" s="1185">
        <v>367782</v>
      </c>
      <c r="C23" s="1216">
        <v>10243</v>
      </c>
      <c r="D23" s="1220">
        <f>C23/B23</f>
        <v>0.027850737665247347</v>
      </c>
      <c r="E23" s="1119">
        <v>33972</v>
      </c>
      <c r="F23" s="1090">
        <f t="shared" si="0"/>
        <v>0.30151301071470621</v>
      </c>
      <c r="G23" s="1131">
        <v>360.07320150348073</v>
      </c>
      <c r="H23" s="1131">
        <v>361.75192297180052</v>
      </c>
      <c r="I23" s="1131">
        <v>0.085535154154068524</v>
      </c>
      <c r="J23" s="1131">
        <v>15.040027657908233</v>
      </c>
      <c r="K23" s="1131">
        <v>15.618722278625034</v>
      </c>
      <c r="L23" s="1134">
        <v>1210.4819729239887</v>
      </c>
    </row>
    <row r="24" spans="1:12" ht="12.75">
      <c r="A24" s="506" t="s">
        <v>509</v>
      </c>
      <c r="B24" s="1185">
        <v>1967</v>
      </c>
      <c r="C24" s="1216">
        <v>2</v>
      </c>
      <c r="D24" s="1220">
        <f>C24/B24</f>
        <v>0.0010167768174885613</v>
      </c>
      <c r="E24" s="1119">
        <v>3</v>
      </c>
      <c r="F24" s="1090">
        <f t="shared" si="0"/>
        <v>0.66666666666666663</v>
      </c>
      <c r="G24" s="1131">
        <v>545.13099999999997</v>
      </c>
      <c r="H24" s="1131">
        <v>545.13099999999997</v>
      </c>
      <c r="I24" s="1131">
        <v>0.07188449999999999</v>
      </c>
      <c r="J24" s="1131">
        <v>3.8169000000000004</v>
      </c>
      <c r="K24" s="1131">
        <v>3.8169000000000004</v>
      </c>
      <c r="L24" s="1134">
        <v>2175.9379912948707</v>
      </c>
    </row>
    <row r="25" spans="1:14" ht="12.75">
      <c r="A25" s="506" t="s">
        <v>510</v>
      </c>
      <c r="B25" s="1185">
        <v>222332</v>
      </c>
      <c r="C25" s="1216">
        <v>4245</v>
      </c>
      <c r="D25" s="1220">
        <f>C25/B25</f>
        <v>0.019093068024395948</v>
      </c>
      <c r="E25" s="1119">
        <v>4914</v>
      </c>
      <c r="F25" s="1090">
        <f t="shared" si="0"/>
        <v>0.8638583638583639</v>
      </c>
      <c r="G25" s="1131">
        <v>372.95315335688554</v>
      </c>
      <c r="H25" s="1131">
        <v>373.0434440518207</v>
      </c>
      <c r="I25" s="1131">
        <v>0.06850429799764314</v>
      </c>
      <c r="J25" s="1131">
        <v>12.435518845701832</v>
      </c>
      <c r="K25" s="1131">
        <v>12.689622968198895</v>
      </c>
      <c r="L25" s="1134">
        <v>938.80357014837955</v>
      </c>
      <c r="M25" s="1273"/>
      <c r="N25" s="1274"/>
    </row>
    <row r="26" spans="1:14" ht="14.65" customHeight="1">
      <c r="A26" s="1143" t="s">
        <v>511</v>
      </c>
      <c r="B26" s="1185">
        <v>82444</v>
      </c>
      <c r="C26" s="1216">
        <v>306</v>
      </c>
      <c r="D26" s="1220">
        <f>C26/B26</f>
        <v>0.0037116103051768475</v>
      </c>
      <c r="E26" s="1119">
        <v>334</v>
      </c>
      <c r="F26" s="1090">
        <f t="shared" si="0"/>
        <v>0.91616766467065869</v>
      </c>
      <c r="G26" s="1131">
        <v>338.34015359476774</v>
      </c>
      <c r="H26" s="1131">
        <v>338.34015359476774</v>
      </c>
      <c r="I26" s="1131">
        <v>0.037489888888889468</v>
      </c>
      <c r="J26" s="1131">
        <v>4.1125071895425194</v>
      </c>
      <c r="K26" s="1131">
        <v>4.1923823529412143</v>
      </c>
      <c r="L26" s="1134">
        <v>586.49968135211009</v>
      </c>
      <c r="M26" s="1273"/>
      <c r="N26" s="1274"/>
    </row>
    <row r="27" spans="1:12" ht="12.75">
      <c r="A27" s="1142" t="s">
        <v>512</v>
      </c>
      <c r="B27" s="1185">
        <v>28937</v>
      </c>
      <c r="C27" s="1216">
        <v>88</v>
      </c>
      <c r="D27" s="1220">
        <f t="shared" si="1" ref="D27:D37">C27/B27</f>
        <v>0.0030410892628814322</v>
      </c>
      <c r="E27" s="1119">
        <v>1159</v>
      </c>
      <c r="F27" s="1090">
        <f t="shared" si="0"/>
        <v>0.075927523727351162</v>
      </c>
      <c r="G27" s="1131">
        <v>313.40190909090899</v>
      </c>
      <c r="H27" s="1131">
        <v>313.40190909090899</v>
      </c>
      <c r="I27" s="1131">
        <v>0.091978534090908934</v>
      </c>
      <c r="J27" s="1131">
        <v>12.32227613636366</v>
      </c>
      <c r="K27" s="1131">
        <v>13.973701136363662</v>
      </c>
      <c r="L27" s="1134">
        <v>1316.6934493387034</v>
      </c>
    </row>
    <row r="28" spans="1:12" ht="12.75">
      <c r="A28" s="1124" t="s">
        <v>513</v>
      </c>
      <c r="B28" s="1185">
        <v>115486</v>
      </c>
      <c r="C28" s="1216">
        <v>2687</v>
      </c>
      <c r="D28" s="1220">
        <f t="shared" si="1"/>
        <v>0.023266889493098731</v>
      </c>
      <c r="E28" s="1119">
        <v>7610</v>
      </c>
      <c r="F28" s="1090">
        <f t="shared" si="0"/>
        <v>0.35308804204993427</v>
      </c>
      <c r="G28" s="1131">
        <v>277.45572459993247</v>
      </c>
      <c r="H28" s="1131">
        <v>277.45572459993247</v>
      </c>
      <c r="I28" s="1131">
        <v>0.048078846296987339</v>
      </c>
      <c r="J28" s="1131">
        <v>11.375965947151384</v>
      </c>
      <c r="K28" s="1131">
        <v>11.620086676589422</v>
      </c>
      <c r="L28" s="1134">
        <v>834.84490364068893</v>
      </c>
    </row>
    <row r="29" spans="1:12" ht="12.75">
      <c r="A29" s="1124" t="s">
        <v>514</v>
      </c>
      <c r="B29" s="1185">
        <v>425730</v>
      </c>
      <c r="C29" s="1216">
        <v>12781</v>
      </c>
      <c r="D29" s="1220">
        <f t="shared" si="1"/>
        <v>0.030021375049914267</v>
      </c>
      <c r="E29" s="1119">
        <v>29591</v>
      </c>
      <c r="F29" s="1090">
        <f t="shared" si="0"/>
        <v>0.43192186813558175</v>
      </c>
      <c r="G29" s="1131">
        <v>267.8955084109445</v>
      </c>
      <c r="H29" s="1131">
        <v>267.8955084109445</v>
      </c>
      <c r="I29" s="1131">
        <v>0.033013859635393675</v>
      </c>
      <c r="J29" s="1131">
        <v>11.267291354349876</v>
      </c>
      <c r="K29" s="1131">
        <v>11.688020264450968</v>
      </c>
      <c r="L29" s="1134">
        <v>766.79007655245834</v>
      </c>
    </row>
    <row r="30" spans="1:12" ht="12.75">
      <c r="A30" s="1124" t="s">
        <v>515</v>
      </c>
      <c r="B30" s="1185">
        <v>157752</v>
      </c>
      <c r="C30" s="1216">
        <v>2841</v>
      </c>
      <c r="D30" s="1220">
        <f t="shared" si="1"/>
        <v>0.018009280389472082</v>
      </c>
      <c r="E30" s="1119">
        <v>9688</v>
      </c>
      <c r="F30" s="1090">
        <f t="shared" si="0"/>
        <v>0.29324938067712636</v>
      </c>
      <c r="G30" s="1131">
        <v>337.0895667018728</v>
      </c>
      <c r="H30" s="1131">
        <v>337.0895667018728</v>
      </c>
      <c r="I30" s="1131">
        <v>0.058934299190427968</v>
      </c>
      <c r="J30" s="1131">
        <v>15.506432066174007</v>
      </c>
      <c r="K30" s="1131">
        <v>16.048640936290592</v>
      </c>
      <c r="L30" s="1134">
        <v>1140.9993817584191</v>
      </c>
    </row>
    <row r="31" spans="1:12" ht="12.75">
      <c r="A31" s="1124" t="s">
        <v>516</v>
      </c>
      <c r="B31" s="1185">
        <v>43176</v>
      </c>
      <c r="C31" s="1216">
        <v>1606</v>
      </c>
      <c r="D31" s="1220">
        <f t="shared" si="1"/>
        <v>0.037196590698536224</v>
      </c>
      <c r="E31" s="1119">
        <v>4021</v>
      </c>
      <c r="F31" s="1090">
        <f t="shared" si="0"/>
        <v>0.39940313354886842</v>
      </c>
      <c r="G31" s="1131">
        <v>454.76225529266401</v>
      </c>
      <c r="H31" s="1131">
        <v>454.76225529266401</v>
      </c>
      <c r="I31" s="1131">
        <v>0.027488999377332762</v>
      </c>
      <c r="J31" s="1131">
        <v>-1.0108784557907999</v>
      </c>
      <c r="K31" s="1131">
        <v>-1.0108784557907999</v>
      </c>
      <c r="L31" s="1134">
        <v>529.53193826802021</v>
      </c>
    </row>
    <row r="32" spans="1:12" ht="12.75">
      <c r="A32" s="1124" t="s">
        <v>517</v>
      </c>
      <c r="B32" s="1185">
        <v>153226</v>
      </c>
      <c r="C32" s="1216">
        <v>2812</v>
      </c>
      <c r="D32" s="1220">
        <f t="shared" si="1"/>
        <v>0.018351976818555597</v>
      </c>
      <c r="E32" s="1119">
        <v>10633</v>
      </c>
      <c r="F32" s="1090">
        <f t="shared" si="0"/>
        <v>0.26445970093106369</v>
      </c>
      <c r="G32" s="1131">
        <v>345.17758036985464</v>
      </c>
      <c r="H32" s="1131">
        <v>345.17758036985464</v>
      </c>
      <c r="I32" s="1131">
        <v>0.10962934423897075</v>
      </c>
      <c r="J32" s="1131">
        <v>16.750554694168422</v>
      </c>
      <c r="K32" s="1131">
        <v>17.224841963016225</v>
      </c>
      <c r="L32" s="1134">
        <v>1249.1632386326164</v>
      </c>
    </row>
    <row r="33" spans="1:12" ht="12.75">
      <c r="A33" s="1124" t="s">
        <v>518</v>
      </c>
      <c r="B33" s="1185">
        <v>573718</v>
      </c>
      <c r="C33" s="1216">
        <v>12542</v>
      </c>
      <c r="D33" s="1220">
        <f t="shared" si="1"/>
        <v>0.021860914247069117</v>
      </c>
      <c r="E33" s="1119">
        <v>42293</v>
      </c>
      <c r="F33" s="1090">
        <f t="shared" si="0"/>
        <v>0.29655025654363604</v>
      </c>
      <c r="G33" s="1131">
        <v>484.7744496888011</v>
      </c>
      <c r="H33" s="1131">
        <v>485.47420554911042</v>
      </c>
      <c r="I33" s="1131">
        <v>0.12764132809754492</v>
      </c>
      <c r="J33" s="1131">
        <v>24.872011688735618</v>
      </c>
      <c r="K33" s="1131">
        <v>25.566076271736758</v>
      </c>
      <c r="L33" s="1134">
        <v>1595.8834171395656</v>
      </c>
    </row>
    <row r="34" spans="1:12" ht="12.75">
      <c r="A34" s="1124" t="s">
        <v>519</v>
      </c>
      <c r="B34" s="1185">
        <v>299175</v>
      </c>
      <c r="C34" s="1216">
        <v>14809</v>
      </c>
      <c r="D34" s="1220">
        <f t="shared" si="1"/>
        <v>0.049499456839642353</v>
      </c>
      <c r="E34" s="1119">
        <v>41829</v>
      </c>
      <c r="F34" s="1090">
        <f t="shared" si="0"/>
        <v>0.35403667312151854</v>
      </c>
      <c r="G34" s="1131">
        <v>368.10652625497005</v>
      </c>
      <c r="H34" s="1131">
        <v>371.4769283077639</v>
      </c>
      <c r="I34" s="1131">
        <v>0.092840336349456348</v>
      </c>
      <c r="J34" s="1131">
        <v>18.203856249581648</v>
      </c>
      <c r="K34" s="1131">
        <v>19.228628158558095</v>
      </c>
      <c r="L34" s="1134">
        <v>1505.225691207723</v>
      </c>
    </row>
    <row r="35" spans="1:12" ht="12.75">
      <c r="A35" s="1124" t="s">
        <v>520</v>
      </c>
      <c r="B35" s="1185">
        <v>5991</v>
      </c>
      <c r="C35" s="1216">
        <v>3</v>
      </c>
      <c r="D35" s="1220">
        <f t="shared" si="1"/>
        <v>0.000500751126690035</v>
      </c>
      <c r="E35" s="1119">
        <v>255</v>
      </c>
      <c r="F35" s="1090">
        <f t="shared" si="0"/>
        <v>0.011764705882352941</v>
      </c>
      <c r="G35" s="1131">
        <v>187.95000000000002</v>
      </c>
      <c r="H35" s="1131">
        <v>187.95000000000002</v>
      </c>
      <c r="I35" s="1131">
        <v>0.058043999999999991</v>
      </c>
      <c r="J35" s="1131">
        <v>8.5060666666666673</v>
      </c>
      <c r="K35" s="1131">
        <v>16.653333333333332</v>
      </c>
      <c r="L35" s="1134">
        <v>2175.8355322884809</v>
      </c>
    </row>
    <row r="36" spans="1:12" ht="12.75">
      <c r="A36" s="1124" t="s">
        <v>521</v>
      </c>
      <c r="B36" s="1185">
        <v>19146</v>
      </c>
      <c r="C36" s="1216">
        <v>94</v>
      </c>
      <c r="D36" s="1220">
        <f t="shared" si="1"/>
        <v>0.0049096417006163169</v>
      </c>
      <c r="E36" s="1119">
        <v>672</v>
      </c>
      <c r="F36" s="1090">
        <f t="shared" si="0"/>
        <v>0.13988095238095238</v>
      </c>
      <c r="G36" s="1131">
        <v>529.2329574468057</v>
      </c>
      <c r="H36" s="1131">
        <v>530.34421276595458</v>
      </c>
      <c r="I36" s="1131">
        <v>0.064208457446808254</v>
      </c>
      <c r="J36" s="1131">
        <v>2.3269329787234065</v>
      </c>
      <c r="K36" s="1131">
        <v>2.5869521276595768</v>
      </c>
      <c r="L36" s="1134">
        <v>851.25175543822809</v>
      </c>
    </row>
    <row r="37" spans="1:12" ht="12.75">
      <c r="A37" s="1145" t="s">
        <v>522</v>
      </c>
      <c r="B37" s="1185">
        <v>174113</v>
      </c>
      <c r="C37" s="1216">
        <v>7214</v>
      </c>
      <c r="D37" s="1220">
        <f t="shared" si="1"/>
        <v>0.041432862566264439</v>
      </c>
      <c r="E37" s="1119">
        <v>7733</v>
      </c>
      <c r="F37" s="1090">
        <f t="shared" si="0"/>
        <v>0.93288503814819601</v>
      </c>
      <c r="G37" s="1131">
        <v>288.52300651509745</v>
      </c>
      <c r="H37" s="1131">
        <v>290.40914208482292</v>
      </c>
      <c r="I37" s="1131">
        <v>0.049523124064314736</v>
      </c>
      <c r="J37" s="1131">
        <v>12.776830205154266</v>
      </c>
      <c r="K37" s="1131">
        <v>13.258328209034172</v>
      </c>
      <c r="L37" s="1134">
        <v>907.20183495349897</v>
      </c>
    </row>
    <row r="38" spans="1:12" ht="12.75">
      <c r="A38" s="1093" t="s">
        <v>523</v>
      </c>
      <c r="B38" s="1097" t="s">
        <v>416</v>
      </c>
      <c r="C38" s="1217" t="s">
        <v>416</v>
      </c>
      <c r="D38" s="1094" t="s">
        <v>416</v>
      </c>
      <c r="E38" s="1172" t="s">
        <v>416</v>
      </c>
      <c r="F38" s="1098" t="s">
        <v>416</v>
      </c>
      <c r="G38" s="1132" t="s">
        <v>416</v>
      </c>
      <c r="H38" s="1132" t="s">
        <v>416</v>
      </c>
      <c r="I38" s="1132" t="s">
        <v>416</v>
      </c>
      <c r="J38" s="1132" t="s">
        <v>416</v>
      </c>
      <c r="K38" s="1133" t="s">
        <v>416</v>
      </c>
      <c r="L38" s="1135" t="s">
        <v>416</v>
      </c>
    </row>
    <row r="39" spans="1:13" ht="12.75">
      <c r="A39" s="1143" t="s">
        <v>524</v>
      </c>
      <c r="B39" s="1185">
        <v>1401702</v>
      </c>
      <c r="C39" s="1216">
        <v>46225</v>
      </c>
      <c r="D39" s="1220">
        <f>C39/B39</f>
        <v>0.032977765602103727</v>
      </c>
      <c r="E39" s="1119">
        <v>46499</v>
      </c>
      <c r="F39" s="1090">
        <f>C39/E39</f>
        <v>0.99410740015914323</v>
      </c>
      <c r="G39" s="1131">
        <v>370.67387496631778</v>
      </c>
      <c r="H39" s="1131">
        <v>371.82930665912494</v>
      </c>
      <c r="I39" s="1131">
        <v>0.081845796019477654</v>
      </c>
      <c r="J39" s="1131">
        <v>16.932318474835832</v>
      </c>
      <c r="K39" s="1131">
        <v>17.590951824752871</v>
      </c>
      <c r="L39" s="1134">
        <v>1244.6026574878911</v>
      </c>
      <c r="M39" s="149"/>
    </row>
    <row r="40" spans="1:13" ht="12.75">
      <c r="A40" s="506" t="s">
        <v>525</v>
      </c>
      <c r="B40" s="1224">
        <v>174219</v>
      </c>
      <c r="C40" s="1216">
        <v>309</v>
      </c>
      <c r="D40" s="1220">
        <f>C40/B40</f>
        <v>0.0017736297418766036</v>
      </c>
      <c r="E40" s="1236">
        <v>490</v>
      </c>
      <c r="F40" s="1090">
        <f>C40/E40</f>
        <v>0.6306122448979592</v>
      </c>
      <c r="G40" s="1131">
        <v>408.21369255663103</v>
      </c>
      <c r="H40" s="1131">
        <v>410.07429449837855</v>
      </c>
      <c r="I40" s="1131">
        <v>0.086474126213593322</v>
      </c>
      <c r="J40" s="1131">
        <v>19.182114886731437</v>
      </c>
      <c r="K40" s="1131">
        <v>19.735812621359273</v>
      </c>
      <c r="L40" s="1223">
        <v>1265.852223368192</v>
      </c>
      <c r="M40" s="1213"/>
    </row>
    <row r="41" spans="1:12" ht="12.75">
      <c r="A41" s="1143" t="s">
        <v>526</v>
      </c>
      <c r="B41" s="1242">
        <v>0</v>
      </c>
      <c r="C41" s="1218">
        <v>0</v>
      </c>
      <c r="D41" s="1235">
        <v>0</v>
      </c>
      <c r="E41" s="1198">
        <v>0</v>
      </c>
      <c r="F41" s="1198">
        <v>0</v>
      </c>
      <c r="G41" s="1198">
        <v>0</v>
      </c>
      <c r="H41" s="1198">
        <v>0</v>
      </c>
      <c r="I41" s="1198">
        <v>0</v>
      </c>
      <c r="J41" s="1198">
        <v>0</v>
      </c>
      <c r="K41" s="1198">
        <v>0</v>
      </c>
      <c r="L41" s="1198">
        <v>0</v>
      </c>
    </row>
    <row r="42" spans="1:12" ht="12.75">
      <c r="A42" s="1143" t="s">
        <v>527</v>
      </c>
      <c r="B42" s="1224">
        <v>554495</v>
      </c>
      <c r="C42" s="1241">
        <v>14706</v>
      </c>
      <c r="D42" s="1220">
        <f>C42/B42</f>
        <v>0.026521429408741286</v>
      </c>
      <c r="E42" s="1236">
        <v>16905</v>
      </c>
      <c r="F42" s="1227">
        <f>C42/E42</f>
        <v>0.86992014196983136</v>
      </c>
      <c r="G42" s="1131">
        <v>341.49931204950406</v>
      </c>
      <c r="H42" s="1131">
        <v>342.97305201958847</v>
      </c>
      <c r="I42" s="1131">
        <v>0.072941685706494411</v>
      </c>
      <c r="J42" s="1131">
        <v>16.913116367471478</v>
      </c>
      <c r="K42" s="1131">
        <v>17.325558989531601</v>
      </c>
      <c r="L42" s="1229">
        <v>1115.336020864637</v>
      </c>
    </row>
    <row r="43" spans="1:14" ht="12.75">
      <c r="A43" s="1143" t="s">
        <v>528</v>
      </c>
      <c r="B43" s="1224">
        <v>31649</v>
      </c>
      <c r="C43" s="1216">
        <v>11071</v>
      </c>
      <c r="D43" s="1220">
        <f>C43/B43</f>
        <v>0.34980568106417265</v>
      </c>
      <c r="E43" s="1119">
        <v>11344</v>
      </c>
      <c r="F43" s="1090">
        <f>C43/E43</f>
        <v>0.97593441466854725</v>
      </c>
      <c r="G43" s="1131">
        <v>366.70043148769065</v>
      </c>
      <c r="H43" s="1131">
        <v>368.27056553158911</v>
      </c>
      <c r="I43" s="1131">
        <v>0.079951853400789336</v>
      </c>
      <c r="J43" s="1131">
        <v>17.017235281362051</v>
      </c>
      <c r="K43" s="1131">
        <v>17.811420178843179</v>
      </c>
      <c r="L43" s="1134">
        <v>1273.4565895391872</v>
      </c>
      <c r="N43" s="267"/>
    </row>
    <row r="44" spans="1:12" ht="12.75">
      <c r="A44" s="1143" t="s">
        <v>529</v>
      </c>
      <c r="B44" s="1224">
        <v>1075439</v>
      </c>
      <c r="C44" s="1216">
        <v>28097</v>
      </c>
      <c r="D44" s="1220">
        <f>C44/B44</f>
        <v>0.02612607502610562</v>
      </c>
      <c r="E44" s="1119">
        <v>31245</v>
      </c>
      <c r="F44" s="1090">
        <f>C44/E44</f>
        <v>0.89924787966074571</v>
      </c>
      <c r="G44" s="1131">
        <v>359.97673119204507</v>
      </c>
      <c r="H44" s="1131">
        <v>361.60491128242705</v>
      </c>
      <c r="I44" s="1131">
        <v>0.088457468270632819</v>
      </c>
      <c r="J44" s="1131">
        <v>18.804094906929159</v>
      </c>
      <c r="K44" s="1131">
        <v>19.288151105096343</v>
      </c>
      <c r="L44" s="1134">
        <v>1259.3773158267456</v>
      </c>
    </row>
    <row r="45" spans="1:12" ht="12.75">
      <c r="A45" s="1143" t="s">
        <v>530</v>
      </c>
      <c r="B45" s="1089"/>
      <c r="C45" s="1216"/>
      <c r="D45" s="1220"/>
      <c r="E45" s="1119"/>
      <c r="F45" s="1090"/>
      <c r="G45" s="1131"/>
      <c r="H45" s="1131"/>
      <c r="I45" s="1131"/>
      <c r="J45" s="1131"/>
      <c r="K45" s="1131"/>
      <c r="L45" s="1134"/>
    </row>
    <row r="46" spans="1:12" ht="12.75">
      <c r="A46" s="1231" t="s">
        <v>531</v>
      </c>
      <c r="B46" s="1185">
        <v>602765</v>
      </c>
      <c r="C46" s="1216">
        <v>24163</v>
      </c>
      <c r="D46" s="1220">
        <f>C46/B46</f>
        <v>0.040086932718389423</v>
      </c>
      <c r="E46" s="1119">
        <v>26765</v>
      </c>
      <c r="F46" s="1090">
        <f>C46/E46</f>
        <v>0.90278348589575941</v>
      </c>
      <c r="G46" s="1131">
        <v>311.35771333464817</v>
      </c>
      <c r="H46" s="1131">
        <v>312.90783351840014</v>
      </c>
      <c r="I46" s="1131">
        <v>0.065032621777034297</v>
      </c>
      <c r="J46" s="1131">
        <v>15.538925203830981</v>
      </c>
      <c r="K46" s="1131">
        <v>16.019307797057671</v>
      </c>
      <c r="L46" s="1134">
        <v>1097.8221256476872</v>
      </c>
    </row>
    <row r="47" spans="1:12" ht="12.75">
      <c r="A47" s="1231" t="s">
        <v>532</v>
      </c>
      <c r="B47" s="1185">
        <v>830254</v>
      </c>
      <c r="C47" s="1216">
        <v>19553</v>
      </c>
      <c r="D47" s="1220">
        <f>C47/B47</f>
        <v>0.023550624266790644</v>
      </c>
      <c r="E47" s="1119">
        <v>21648</v>
      </c>
      <c r="F47" s="1090">
        <f>C47/E47</f>
        <v>0.90322431633407241</v>
      </c>
      <c r="G47" s="1131">
        <v>357.73300828494217</v>
      </c>
      <c r="H47" s="1131">
        <v>358.42874581882444</v>
      </c>
      <c r="I47" s="1131">
        <v>0.078288782181700267</v>
      </c>
      <c r="J47" s="1131">
        <v>17.206877374322179</v>
      </c>
      <c r="K47" s="1131">
        <v>17.567502843559666</v>
      </c>
      <c r="L47" s="1134">
        <v>1110.0839063351996</v>
      </c>
    </row>
    <row r="48" spans="1:12" ht="12.75">
      <c r="A48" s="1231" t="s">
        <v>533</v>
      </c>
      <c r="B48" s="1185">
        <v>388211</v>
      </c>
      <c r="C48" s="1216">
        <v>5906</v>
      </c>
      <c r="D48" s="1220">
        <f>C48/B48</f>
        <v>0.01521337623096718</v>
      </c>
      <c r="E48" s="1119">
        <v>6394</v>
      </c>
      <c r="F48" s="1090">
        <f>C48/E48</f>
        <v>0.9236784485455114</v>
      </c>
      <c r="G48" s="1131">
        <v>366.41940111750716</v>
      </c>
      <c r="H48" s="1131">
        <v>366.8087854724007</v>
      </c>
      <c r="I48" s="1131">
        <v>0.081004597866591338</v>
      </c>
      <c r="J48" s="1131">
        <v>17.052685133757716</v>
      </c>
      <c r="K48" s="1131">
        <v>17.288353471041784</v>
      </c>
      <c r="L48" s="1134">
        <v>1082.5666970830378</v>
      </c>
    </row>
    <row r="49" spans="1:12" ht="12.75">
      <c r="A49" s="1143" t="s">
        <v>534</v>
      </c>
      <c r="B49" s="1185">
        <v>233227</v>
      </c>
      <c r="C49" s="1216">
        <v>10231</v>
      </c>
      <c r="D49" s="1220">
        <f>C49/B49</f>
        <v>0.043867133736659993</v>
      </c>
      <c r="E49" s="1119">
        <v>11115</v>
      </c>
      <c r="F49" s="1090">
        <f>C49/E49</f>
        <v>0.92046783625730999</v>
      </c>
      <c r="G49" s="1131">
        <v>286.22090606979754</v>
      </c>
      <c r="H49" s="1131">
        <v>289.11576737368</v>
      </c>
      <c r="I49" s="1131">
        <v>0.065016251001870279</v>
      </c>
      <c r="J49" s="1131">
        <v>16.431493382852302</v>
      </c>
      <c r="K49" s="1131">
        <v>17.05273195190744</v>
      </c>
      <c r="L49" s="1134">
        <v>1175.0367991889218</v>
      </c>
    </row>
    <row r="50" spans="1:12" ht="12.75">
      <c r="A50" s="1093" t="s">
        <v>535</v>
      </c>
      <c r="B50" s="1097" t="s">
        <v>416</v>
      </c>
      <c r="C50" s="1217" t="s">
        <v>416</v>
      </c>
      <c r="D50" s="1094" t="s">
        <v>416</v>
      </c>
      <c r="E50" s="1172" t="s">
        <v>416</v>
      </c>
      <c r="F50" s="1098" t="s">
        <v>416</v>
      </c>
      <c r="G50" s="1132" t="s">
        <v>416</v>
      </c>
      <c r="H50" s="1132" t="s">
        <v>416</v>
      </c>
      <c r="I50" s="1132" t="s">
        <v>416</v>
      </c>
      <c r="J50" s="1132" t="s">
        <v>416</v>
      </c>
      <c r="K50" s="1133" t="s">
        <v>416</v>
      </c>
      <c r="L50" s="1135" t="s">
        <v>416</v>
      </c>
    </row>
    <row r="51" spans="1:12" ht="12.75">
      <c r="A51" s="506" t="s">
        <v>536</v>
      </c>
      <c r="B51" s="1185">
        <v>124753</v>
      </c>
      <c r="C51" s="1216">
        <v>6437</v>
      </c>
      <c r="D51" s="1220">
        <f>C51/B51</f>
        <v>0.051597957564146757</v>
      </c>
      <c r="E51" s="1119">
        <v>6567</v>
      </c>
      <c r="F51" s="1090">
        <f>C51/E51</f>
        <v>0.98020405055580939</v>
      </c>
      <c r="G51" s="1131">
        <v>401.45445471494264</v>
      </c>
      <c r="H51" s="1131">
        <v>402.38527932267925</v>
      </c>
      <c r="I51" s="1131">
        <v>0.10121084387138227</v>
      </c>
      <c r="J51" s="1131">
        <v>17.967735544503139</v>
      </c>
      <c r="K51" s="1131">
        <v>18.655372269685646</v>
      </c>
      <c r="L51" s="1134">
        <v>1368.9581455404978</v>
      </c>
    </row>
    <row r="52" spans="1:12" ht="12.75">
      <c r="A52" s="506" t="s">
        <v>537</v>
      </c>
      <c r="B52" s="1089" t="s">
        <v>416</v>
      </c>
      <c r="C52" s="1216" t="s">
        <v>416</v>
      </c>
      <c r="D52" s="1220"/>
      <c r="E52" s="1119" t="s">
        <v>416</v>
      </c>
      <c r="F52" s="1090"/>
      <c r="G52" s="1131" t="s">
        <v>416</v>
      </c>
      <c r="H52" s="1131" t="s">
        <v>416</v>
      </c>
      <c r="I52" s="1131" t="s">
        <v>416</v>
      </c>
      <c r="J52" s="1131" t="s">
        <v>416</v>
      </c>
      <c r="K52" s="1131" t="s">
        <v>416</v>
      </c>
      <c r="L52" s="1134" t="s">
        <v>416</v>
      </c>
    </row>
    <row r="53" spans="1:12" ht="12.75">
      <c r="A53" s="1161" t="s">
        <v>531</v>
      </c>
      <c r="B53" s="1222">
        <v>928252</v>
      </c>
      <c r="C53" s="1146">
        <v>31440</v>
      </c>
      <c r="D53" s="1221">
        <f>C53/B53</f>
        <v>0.033870112857284446</v>
      </c>
      <c r="E53" s="1158">
        <v>34491</v>
      </c>
      <c r="F53" s="1099">
        <f>C53/E53</f>
        <v>0.91154214142819867</v>
      </c>
      <c r="G53" s="1159">
        <v>349.10560314863756</v>
      </c>
      <c r="H53" s="1159">
        <v>350.50192840312019</v>
      </c>
      <c r="I53" s="1159">
        <v>0.076592677099239573</v>
      </c>
      <c r="J53" s="1159">
        <v>17.723554281167495</v>
      </c>
      <c r="K53" s="1159">
        <v>18.198434815515277</v>
      </c>
      <c r="L53" s="1160">
        <v>1174.3225520163394</v>
      </c>
    </row>
    <row r="54" spans="1:12" ht="12.75">
      <c r="A54" s="1161" t="s">
        <v>532</v>
      </c>
      <c r="B54" s="1222">
        <v>543596</v>
      </c>
      <c r="C54" s="1146">
        <v>13204</v>
      </c>
      <c r="D54" s="1221">
        <f>C54/B54</f>
        <v>0.024290097793214078</v>
      </c>
      <c r="E54" s="1158">
        <v>15043</v>
      </c>
      <c r="F54" s="1099">
        <f>C54/E54</f>
        <v>0.87775044871368746</v>
      </c>
      <c r="G54" s="1159">
        <v>328.35692284985481</v>
      </c>
      <c r="H54" s="1159">
        <v>328.97826774534019</v>
      </c>
      <c r="I54" s="1159">
        <v>0.069590362465899572</v>
      </c>
      <c r="J54" s="1159">
        <v>14.470446001208803</v>
      </c>
      <c r="K54" s="1159">
        <v>14.79358382308155</v>
      </c>
      <c r="L54" s="1160">
        <v>1023.1709442973165</v>
      </c>
    </row>
    <row r="55" spans="1:12" ht="12.75">
      <c r="A55" s="1230" t="s">
        <v>533</v>
      </c>
      <c r="B55" s="1185">
        <v>350522</v>
      </c>
      <c r="C55" s="1232">
        <v>4978</v>
      </c>
      <c r="D55" s="1234">
        <f>C55/B55</f>
        <v>0.014201676356976167</v>
      </c>
      <c r="E55" s="1119">
        <v>5273</v>
      </c>
      <c r="F55" s="1090">
        <f>C55/E55</f>
        <v>0.94405461786459322</v>
      </c>
      <c r="G55" s="1131">
        <v>275.34309943752027</v>
      </c>
      <c r="H55" s="1131">
        <v>275.59507010847238</v>
      </c>
      <c r="I55" s="1131">
        <v>0.05095059039775069</v>
      </c>
      <c r="J55" s="1131">
        <v>12.922853716353478</v>
      </c>
      <c r="K55" s="1131">
        <v>13.094347448776174</v>
      </c>
      <c r="L55" s="1134">
        <v>842.73510880910635</v>
      </c>
    </row>
    <row r="56" spans="1:12" ht="13.5" thickBot="1">
      <c r="A56" s="1100" t="s">
        <v>538</v>
      </c>
      <c r="B56" s="1199">
        <v>630364.373761</v>
      </c>
      <c r="C56" s="1219">
        <v>13289</v>
      </c>
      <c r="D56" s="1233">
        <f t="shared" si="2" ref="D56">C56/B56</f>
        <v>0.021081457888732887</v>
      </c>
      <c r="E56" s="1138">
        <v>13675</v>
      </c>
      <c r="F56" s="1102">
        <f>C56/E56</f>
        <v>0.97177330895795244</v>
      </c>
      <c r="G56" s="1136">
        <v>377.04338618405382</v>
      </c>
      <c r="H56" s="1136">
        <v>378.03419286627201</v>
      </c>
      <c r="I56" s="1136">
        <v>0.089820952818054453</v>
      </c>
      <c r="J56" s="1136">
        <v>17.802075626459988</v>
      </c>
      <c r="K56" s="1136">
        <v>18.441314214767736</v>
      </c>
      <c r="L56" s="1137">
        <v>1319.0869120927132</v>
      </c>
    </row>
    <row r="57" ht="12.75"/>
    <row r="58" spans="1:12" ht="12.75">
      <c r="A58" s="1149" t="s">
        <v>539</v>
      </c>
      <c r="C58" s="1146"/>
      <c r="D58" s="259"/>
      <c r="F58" s="259"/>
      <c r="G58" s="267"/>
      <c r="H58" s="267"/>
      <c r="I58" s="267"/>
      <c r="J58" s="267"/>
      <c r="K58" s="267"/>
      <c r="L58" s="1147"/>
    </row>
    <row r="59" spans="1:12" ht="12.75">
      <c r="A59" s="1149" t="s">
        <v>540</v>
      </c>
      <c r="B59" s="271"/>
      <c r="C59" s="1146"/>
      <c r="D59" s="1243"/>
      <c r="E59" s="1146"/>
      <c r="F59" s="259"/>
      <c r="G59" s="267"/>
      <c r="H59" s="267"/>
      <c r="I59" s="267"/>
      <c r="J59" s="267"/>
      <c r="K59" s="267"/>
      <c r="L59" s="1147"/>
    </row>
    <row r="60" spans="1:12" s="1187" customFormat="1" ht="12.75">
      <c r="A60" s="1186" t="s">
        <v>541</v>
      </c>
      <c r="C60" s="1188"/>
      <c r="D60" s="1189"/>
      <c r="F60" s="1189"/>
      <c r="G60" s="1190"/>
      <c r="H60" s="1190"/>
      <c r="I60" s="1190"/>
      <c r="J60" s="1190"/>
      <c r="K60" s="1190"/>
      <c r="L60" s="1191"/>
    </row>
    <row r="61" spans="1:12" s="1187" customFormat="1" ht="12.75">
      <c r="A61" s="1192" t="s">
        <v>542</v>
      </c>
      <c r="C61" s="1188"/>
      <c r="D61" s="1189"/>
      <c r="F61" s="1189"/>
      <c r="G61" s="1190"/>
      <c r="H61" s="1190"/>
      <c r="I61" s="1190"/>
      <c r="J61" s="1190"/>
      <c r="K61" s="1190"/>
      <c r="L61" s="1191"/>
    </row>
    <row r="62" spans="1:12" s="1187" customFormat="1" ht="12.75">
      <c r="A62" s="1186" t="s">
        <v>543</v>
      </c>
      <c r="C62" s="1188"/>
      <c r="D62" s="1189"/>
      <c r="F62" s="1189"/>
      <c r="G62" s="1190"/>
      <c r="H62" s="1190"/>
      <c r="I62" s="1190"/>
      <c r="J62" s="1190"/>
      <c r="K62" s="1190"/>
      <c r="L62" s="1191"/>
    </row>
    <row r="63" spans="1:15" s="1187" customFormat="1" ht="12.75">
      <c r="A63" s="1433" t="s">
        <v>544</v>
      </c>
      <c r="B63" s="1433"/>
      <c r="C63" s="1433"/>
      <c r="D63" s="1433"/>
      <c r="E63" s="1433"/>
      <c r="F63" s="1433"/>
      <c r="G63" s="1433"/>
      <c r="H63" s="1433"/>
      <c r="I63" s="1433"/>
      <c r="J63" s="1433"/>
      <c r="K63" s="1433"/>
      <c r="L63" s="1433"/>
      <c r="M63" s="1193"/>
      <c r="N63" s="1193"/>
      <c r="O63" s="1193"/>
    </row>
    <row r="64" spans="1:14" s="1187" customFormat="1" ht="12.75">
      <c r="A64" s="1433" t="s">
        <v>545</v>
      </c>
      <c r="B64" s="1433"/>
      <c r="C64" s="1433"/>
      <c r="D64" s="1433"/>
      <c r="E64" s="1433"/>
      <c r="F64" s="1433"/>
      <c r="G64" s="1433"/>
      <c r="H64" s="1433"/>
      <c r="I64" s="1433"/>
      <c r="J64" s="1433"/>
      <c r="K64" s="1433"/>
      <c r="L64" s="1433"/>
      <c r="M64" s="1194"/>
      <c r="N64" s="1194"/>
    </row>
    <row r="65" spans="1:12" s="1187" customFormat="1" ht="12.75">
      <c r="A65" s="1428" t="s">
        <v>546</v>
      </c>
      <c r="B65" s="1428"/>
      <c r="C65" s="1428"/>
      <c r="D65" s="1428"/>
      <c r="E65" s="1428"/>
      <c r="F65" s="1428"/>
      <c r="G65" s="1428"/>
      <c r="H65" s="1428"/>
      <c r="I65" s="1428"/>
      <c r="J65" s="1428"/>
      <c r="K65" s="1428"/>
      <c r="L65" s="1428"/>
    </row>
    <row r="66" spans="1:12" s="1187" customFormat="1" ht="41.1" customHeight="1">
      <c r="A66" s="1428" t="s">
        <v>547</v>
      </c>
      <c r="B66" s="1428"/>
      <c r="C66" s="1428"/>
      <c r="D66" s="1428"/>
      <c r="E66" s="1428"/>
      <c r="F66" s="1428"/>
      <c r="G66" s="1428"/>
      <c r="H66" s="1428"/>
      <c r="I66" s="1428"/>
      <c r="J66" s="1428"/>
      <c r="K66" s="1428"/>
      <c r="L66" s="1428"/>
    </row>
    <row r="67" spans="1:14" s="1187" customFormat="1" ht="41.1" customHeight="1">
      <c r="A67" s="1428" t="s">
        <v>548</v>
      </c>
      <c r="B67" s="1428"/>
      <c r="C67" s="1428"/>
      <c r="D67" s="1428"/>
      <c r="E67" s="1428"/>
      <c r="F67" s="1428"/>
      <c r="G67" s="1428"/>
      <c r="H67" s="1428"/>
      <c r="I67" s="1428"/>
      <c r="J67" s="1428"/>
      <c r="K67" s="1428"/>
      <c r="L67" s="1428"/>
      <c r="M67" s="1194"/>
      <c r="N67" s="1194"/>
    </row>
    <row r="68" spans="1:14" s="1187" customFormat="1" ht="12.75">
      <c r="A68" s="1187" t="s">
        <v>549</v>
      </c>
      <c r="B68" s="1194"/>
      <c r="C68" s="1194"/>
      <c r="D68" s="1194"/>
      <c r="E68" s="1194"/>
      <c r="F68" s="1194"/>
      <c r="G68" s="1194"/>
      <c r="H68" s="1194"/>
      <c r="I68" s="1193"/>
      <c r="J68" s="1193"/>
      <c r="K68" s="1193"/>
      <c r="L68" s="1193"/>
      <c r="M68" s="1194"/>
      <c r="N68" s="1194"/>
    </row>
    <row r="69" spans="1:14" s="1187" customFormat="1" ht="12.75">
      <c r="A69" s="1194" t="s">
        <v>550</v>
      </c>
      <c r="B69" s="1194"/>
      <c r="C69" s="1194"/>
      <c r="D69" s="1194"/>
      <c r="E69" s="1194"/>
      <c r="F69" s="1194"/>
      <c r="G69" s="1194"/>
      <c r="H69" s="1194"/>
      <c r="I69" s="1194"/>
      <c r="J69" s="1194"/>
      <c r="K69" s="1194"/>
      <c r="L69" s="1194"/>
      <c r="M69" s="1194"/>
      <c r="N69" s="1194"/>
    </row>
    <row r="70" spans="1:14" s="1187" customFormat="1" ht="12.75">
      <c r="A70" s="1194" t="s">
        <v>551</v>
      </c>
      <c r="B70" s="1194"/>
      <c r="C70" s="1194"/>
      <c r="D70" s="1194"/>
      <c r="E70" s="1194"/>
      <c r="F70" s="1194"/>
      <c r="G70" s="1194"/>
      <c r="H70" s="1194"/>
      <c r="I70" s="1194"/>
      <c r="J70" s="1194"/>
      <c r="K70" s="1194"/>
      <c r="L70" s="1194"/>
      <c r="M70" s="1194"/>
      <c r="N70" s="1194"/>
    </row>
    <row r="71" spans="1:14" s="1187" customFormat="1" ht="12.75">
      <c r="A71" s="1194" t="s">
        <v>552</v>
      </c>
      <c r="B71" s="1194"/>
      <c r="C71" s="1194"/>
      <c r="D71" s="1194"/>
      <c r="E71" s="1194"/>
      <c r="F71" s="1194"/>
      <c r="G71" s="1194"/>
      <c r="H71" s="1194"/>
      <c r="I71" s="1194"/>
      <c r="J71" s="1194"/>
      <c r="K71" s="1194"/>
      <c r="L71" s="1194"/>
      <c r="M71" s="1194"/>
      <c r="N71" s="1194"/>
    </row>
    <row r="72" spans="1:14" s="1187" customFormat="1" ht="12.75">
      <c r="A72" s="1187" t="s">
        <v>553</v>
      </c>
      <c r="B72" s="1194"/>
      <c r="C72" s="1194"/>
      <c r="D72" s="1194"/>
      <c r="E72" s="1194"/>
      <c r="F72" s="1194"/>
      <c r="G72" s="1194"/>
      <c r="H72" s="1194"/>
      <c r="I72" s="1194"/>
      <c r="J72" s="1194"/>
      <c r="K72" s="1194"/>
      <c r="L72" s="1194"/>
      <c r="M72" s="1194"/>
      <c r="N72" s="1194"/>
    </row>
    <row r="73" spans="1:14" s="1187" customFormat="1" ht="38.65" customHeight="1">
      <c r="A73" s="1428" t="s">
        <v>554</v>
      </c>
      <c r="B73" s="1428"/>
      <c r="C73" s="1428"/>
      <c r="D73" s="1428"/>
      <c r="E73" s="1428"/>
      <c r="F73" s="1428"/>
      <c r="G73" s="1428"/>
      <c r="H73" s="1428"/>
      <c r="I73" s="1428"/>
      <c r="J73" s="1428"/>
      <c r="K73" s="1428"/>
      <c r="L73" s="1428"/>
      <c r="M73" s="1194"/>
      <c r="N73" s="1194"/>
    </row>
    <row r="74" spans="1:12" s="1187" customFormat="1" ht="30.6" customHeight="1">
      <c r="A74" s="1428" t="s">
        <v>555</v>
      </c>
      <c r="B74" s="1428"/>
      <c r="C74" s="1428"/>
      <c r="D74" s="1428"/>
      <c r="E74" s="1428"/>
      <c r="F74" s="1428"/>
      <c r="G74" s="1428"/>
      <c r="H74" s="1428"/>
      <c r="I74" s="1428"/>
      <c r="J74" s="1428"/>
      <c r="K74" s="1428"/>
      <c r="L74" s="1428"/>
    </row>
    <row r="75" spans="1:12" s="1187" customFormat="1" ht="36" customHeight="1">
      <c r="A75" s="1428" t="s">
        <v>556</v>
      </c>
      <c r="B75" s="1428"/>
      <c r="C75" s="1428"/>
      <c r="D75" s="1428"/>
      <c r="E75" s="1428"/>
      <c r="F75" s="1428"/>
      <c r="G75" s="1428"/>
      <c r="H75" s="1428"/>
      <c r="I75" s="1428"/>
      <c r="J75" s="1428"/>
      <c r="K75" s="1428"/>
      <c r="L75" s="1428"/>
    </row>
    <row r="76" spans="1:12" s="1187" customFormat="1" ht="28.15" customHeight="1">
      <c r="A76" s="1428" t="s">
        <v>557</v>
      </c>
      <c r="B76" s="1428"/>
      <c r="C76" s="1428"/>
      <c r="D76" s="1428"/>
      <c r="E76" s="1428"/>
      <c r="F76" s="1428"/>
      <c r="G76" s="1428"/>
      <c r="H76" s="1428"/>
      <c r="I76" s="1428"/>
      <c r="J76" s="1428"/>
      <c r="K76" s="1428"/>
      <c r="L76" s="1428"/>
    </row>
    <row r="77" spans="1:12" s="1187" customFormat="1" ht="12.75">
      <c r="A77" s="1428" t="s">
        <v>558</v>
      </c>
      <c r="B77" s="1428"/>
      <c r="C77" s="1428"/>
      <c r="D77" s="1428"/>
      <c r="E77" s="1428"/>
      <c r="F77" s="1428"/>
      <c r="G77" s="1428"/>
      <c r="H77" s="1428"/>
      <c r="I77" s="1428"/>
      <c r="J77" s="1428"/>
      <c r="K77" s="1428"/>
      <c r="L77" s="1428"/>
    </row>
    <row r="78" spans="1:12" s="1187" customFormat="1" ht="12.75">
      <c r="A78" s="1428" t="s">
        <v>559</v>
      </c>
      <c r="B78" s="1428"/>
      <c r="C78" s="1428"/>
      <c r="D78" s="1428"/>
      <c r="E78" s="1428"/>
      <c r="F78" s="1428"/>
      <c r="G78" s="1428"/>
      <c r="H78" s="1428"/>
      <c r="I78" s="1428"/>
      <c r="J78" s="1428"/>
      <c r="K78" s="1428"/>
      <c r="L78" s="1428"/>
    </row>
    <row r="79" spans="1:14" ht="24.4" customHeight="1">
      <c r="A79" s="1297" t="s">
        <v>560</v>
      </c>
      <c r="B79" s="1297"/>
      <c r="C79" s="1297"/>
      <c r="D79" s="1297"/>
      <c r="E79" s="1297"/>
      <c r="F79" s="1297"/>
      <c r="G79" s="1297"/>
      <c r="H79" s="1297"/>
      <c r="I79" s="1297"/>
      <c r="J79" s="1297"/>
      <c r="K79" s="1297"/>
      <c r="L79" s="1297"/>
      <c r="M79" s="331"/>
      <c r="N79" s="331"/>
    </row>
    <row r="80" ht="12.75"/>
    <row r="81" ht="12.75"/>
    <row r="82" ht="13.5" thickBot="1">
      <c r="A82" s="1197" t="s">
        <v>561</v>
      </c>
    </row>
    <row r="83" spans="1:18" s="972" customFormat="1" ht="95.1" customHeight="1" thickBot="1">
      <c r="A83" s="1103" t="s">
        <v>479</v>
      </c>
      <c r="B83" s="1104" t="s">
        <v>562</v>
      </c>
      <c r="C83" s="1104" t="s">
        <v>563</v>
      </c>
      <c r="D83" s="1104" t="s">
        <v>482</v>
      </c>
      <c r="E83" s="1104" t="s">
        <v>564</v>
      </c>
      <c r="F83" s="1104" t="s">
        <v>565</v>
      </c>
      <c r="G83" s="1104" t="s">
        <v>566</v>
      </c>
      <c r="H83" s="1104" t="s">
        <v>567</v>
      </c>
      <c r="I83" s="1104" t="s">
        <v>487</v>
      </c>
      <c r="J83" s="1104" t="s">
        <v>568</v>
      </c>
      <c r="K83" s="1104" t="s">
        <v>569</v>
      </c>
      <c r="L83" s="1104" t="s">
        <v>490</v>
      </c>
      <c r="M83" s="971"/>
      <c r="N83" s="971"/>
      <c r="O83" s="971"/>
      <c r="P83" s="971"/>
      <c r="Q83" s="971"/>
      <c r="R83" s="971"/>
    </row>
    <row r="84" spans="1:12" ht="12.75">
      <c r="A84" s="1085" t="s">
        <v>491</v>
      </c>
      <c r="B84" s="1086" t="s">
        <v>416</v>
      </c>
      <c r="C84" s="1087" t="s">
        <v>416</v>
      </c>
      <c r="D84" s="1087" t="s">
        <v>416</v>
      </c>
      <c r="E84" s="1087" t="s">
        <v>416</v>
      </c>
      <c r="F84" s="1087" t="s">
        <v>416</v>
      </c>
      <c r="G84" s="1087" t="s">
        <v>416</v>
      </c>
      <c r="H84" s="1087" t="s">
        <v>416</v>
      </c>
      <c r="I84" s="1087" t="s">
        <v>416</v>
      </c>
      <c r="J84" s="1087" t="s">
        <v>416</v>
      </c>
      <c r="K84" s="1087" t="s">
        <v>416</v>
      </c>
      <c r="L84" s="1087" t="s">
        <v>416</v>
      </c>
    </row>
    <row r="85" spans="1:12" ht="12.75">
      <c r="A85" s="1088" t="s">
        <v>492</v>
      </c>
      <c r="B85" s="506" t="s">
        <v>416</v>
      </c>
      <c r="C85" s="1089" t="s">
        <v>416</v>
      </c>
      <c r="D85" s="1090">
        <v>0</v>
      </c>
      <c r="E85" s="1089" t="s">
        <v>416</v>
      </c>
      <c r="F85" s="1090">
        <v>0</v>
      </c>
      <c r="G85" s="1089" t="s">
        <v>416</v>
      </c>
      <c r="H85" s="1089" t="s">
        <v>416</v>
      </c>
      <c r="I85" s="1089" t="s">
        <v>416</v>
      </c>
      <c r="J85" s="1089" t="s">
        <v>416</v>
      </c>
      <c r="K85" s="1089" t="s">
        <v>416</v>
      </c>
      <c r="L85" s="1089" t="s">
        <v>416</v>
      </c>
    </row>
    <row r="86" spans="1:12" ht="12.75">
      <c r="A86" s="1088" t="s">
        <v>493</v>
      </c>
      <c r="B86" s="506" t="s">
        <v>416</v>
      </c>
      <c r="C86" s="1089" t="s">
        <v>416</v>
      </c>
      <c r="D86" s="1090">
        <v>0</v>
      </c>
      <c r="E86" s="1089" t="s">
        <v>416</v>
      </c>
      <c r="F86" s="1090">
        <v>0</v>
      </c>
      <c r="G86" s="1089" t="s">
        <v>416</v>
      </c>
      <c r="H86" s="1089" t="s">
        <v>416</v>
      </c>
      <c r="I86" s="1089" t="s">
        <v>416</v>
      </c>
      <c r="J86" s="1089" t="s">
        <v>416</v>
      </c>
      <c r="K86" s="1089" t="s">
        <v>416</v>
      </c>
      <c r="L86" s="1089" t="s">
        <v>416</v>
      </c>
    </row>
    <row r="87" spans="1:12" ht="12.75">
      <c r="A87" s="1088" t="s">
        <v>494</v>
      </c>
      <c r="B87" s="506" t="s">
        <v>416</v>
      </c>
      <c r="C87" s="1089" t="s">
        <v>416</v>
      </c>
      <c r="D87" s="1090">
        <v>0</v>
      </c>
      <c r="E87" s="1089" t="s">
        <v>416</v>
      </c>
      <c r="F87" s="1090">
        <v>0</v>
      </c>
      <c r="G87" s="1089" t="s">
        <v>416</v>
      </c>
      <c r="H87" s="1089" t="s">
        <v>416</v>
      </c>
      <c r="I87" s="1089" t="s">
        <v>416</v>
      </c>
      <c r="J87" s="1089" t="s">
        <v>416</v>
      </c>
      <c r="K87" s="1089" t="s">
        <v>416</v>
      </c>
      <c r="L87" s="1089" t="s">
        <v>416</v>
      </c>
    </row>
    <row r="88" spans="1:12" ht="12.75">
      <c r="A88" s="1088" t="s">
        <v>495</v>
      </c>
      <c r="B88" s="506" t="s">
        <v>416</v>
      </c>
      <c r="C88" s="1089" t="s">
        <v>416</v>
      </c>
      <c r="D88" s="1090">
        <v>0</v>
      </c>
      <c r="E88" s="1089" t="s">
        <v>416</v>
      </c>
      <c r="F88" s="1090">
        <v>0</v>
      </c>
      <c r="G88" s="1089" t="s">
        <v>416</v>
      </c>
      <c r="H88" s="1089" t="s">
        <v>416</v>
      </c>
      <c r="I88" s="1089" t="s">
        <v>416</v>
      </c>
      <c r="J88" s="1089" t="s">
        <v>416</v>
      </c>
      <c r="K88" s="1089" t="s">
        <v>416</v>
      </c>
      <c r="L88" s="1089" t="s">
        <v>416</v>
      </c>
    </row>
    <row r="89" spans="1:12" ht="12.75">
      <c r="A89" s="1088" t="s">
        <v>496</v>
      </c>
      <c r="B89" s="506" t="s">
        <v>416</v>
      </c>
      <c r="C89" s="1089" t="s">
        <v>416</v>
      </c>
      <c r="D89" s="1090">
        <v>0</v>
      </c>
      <c r="E89" s="1089" t="s">
        <v>416</v>
      </c>
      <c r="F89" s="1090">
        <v>0</v>
      </c>
      <c r="G89" s="1089" t="s">
        <v>416</v>
      </c>
      <c r="H89" s="1089" t="s">
        <v>416</v>
      </c>
      <c r="I89" s="1089" t="s">
        <v>416</v>
      </c>
      <c r="J89" s="1089" t="s">
        <v>416</v>
      </c>
      <c r="K89" s="1089" t="s">
        <v>416</v>
      </c>
      <c r="L89" s="1089" t="s">
        <v>416</v>
      </c>
    </row>
    <row r="90" spans="1:12" ht="12.75">
      <c r="A90" s="1088" t="s">
        <v>497</v>
      </c>
      <c r="B90" s="506" t="s">
        <v>416</v>
      </c>
      <c r="C90" s="1089" t="s">
        <v>416</v>
      </c>
      <c r="D90" s="1090">
        <v>0</v>
      </c>
      <c r="E90" s="1089" t="s">
        <v>416</v>
      </c>
      <c r="F90" s="1090">
        <v>0</v>
      </c>
      <c r="G90" s="1089" t="s">
        <v>416</v>
      </c>
      <c r="H90" s="1089" t="s">
        <v>416</v>
      </c>
      <c r="I90" s="1089" t="s">
        <v>416</v>
      </c>
      <c r="J90" s="1089" t="s">
        <v>416</v>
      </c>
      <c r="K90" s="1089" t="s">
        <v>416</v>
      </c>
      <c r="L90" s="1089" t="s">
        <v>416</v>
      </c>
    </row>
    <row r="91" spans="1:12" ht="12.75">
      <c r="A91" s="1088" t="s">
        <v>498</v>
      </c>
      <c r="B91" s="1092" t="s">
        <v>416</v>
      </c>
      <c r="C91" s="1091" t="s">
        <v>416</v>
      </c>
      <c r="D91" s="1090">
        <v>0</v>
      </c>
      <c r="E91" s="1091" t="s">
        <v>416</v>
      </c>
      <c r="F91" s="1106">
        <v>0</v>
      </c>
      <c r="G91" s="1089" t="s">
        <v>416</v>
      </c>
      <c r="H91" s="1089" t="s">
        <v>416</v>
      </c>
      <c r="I91" s="1089" t="s">
        <v>416</v>
      </c>
      <c r="J91" s="1089" t="s">
        <v>416</v>
      </c>
      <c r="K91" s="1089" t="s">
        <v>416</v>
      </c>
      <c r="L91" s="1089" t="s">
        <v>416</v>
      </c>
    </row>
    <row r="92" spans="1:12" ht="25.5">
      <c r="A92" s="1088" t="s">
        <v>499</v>
      </c>
      <c r="B92" s="1092" t="s">
        <v>416</v>
      </c>
      <c r="C92" s="1091" t="s">
        <v>416</v>
      </c>
      <c r="D92" s="1090">
        <v>0</v>
      </c>
      <c r="E92" s="1091" t="s">
        <v>416</v>
      </c>
      <c r="F92" s="1106">
        <v>0</v>
      </c>
      <c r="G92" s="1089" t="s">
        <v>416</v>
      </c>
      <c r="H92" s="1089" t="s">
        <v>416</v>
      </c>
      <c r="I92" s="1089" t="s">
        <v>416</v>
      </c>
      <c r="J92" s="1089" t="s">
        <v>416</v>
      </c>
      <c r="K92" s="1089" t="s">
        <v>416</v>
      </c>
      <c r="L92" s="1089" t="s">
        <v>416</v>
      </c>
    </row>
    <row r="93" spans="1:12" ht="12.75">
      <c r="A93" s="1088" t="s">
        <v>570</v>
      </c>
      <c r="B93" s="1092" t="s">
        <v>416</v>
      </c>
      <c r="C93" s="1091" t="s">
        <v>416</v>
      </c>
      <c r="D93" s="1090">
        <v>0</v>
      </c>
      <c r="E93" s="1091" t="s">
        <v>416</v>
      </c>
      <c r="F93" s="1106">
        <v>0</v>
      </c>
      <c r="G93" s="1089" t="s">
        <v>416</v>
      </c>
      <c r="H93" s="1089" t="s">
        <v>416</v>
      </c>
      <c r="I93" s="1089" t="s">
        <v>416</v>
      </c>
      <c r="J93" s="1089" t="s">
        <v>416</v>
      </c>
      <c r="K93" s="1089" t="s">
        <v>416</v>
      </c>
      <c r="L93" s="1089" t="s">
        <v>416</v>
      </c>
    </row>
    <row r="94" spans="1:12" ht="12.75">
      <c r="A94" s="1088" t="s">
        <v>571</v>
      </c>
      <c r="B94" s="1092" t="s">
        <v>416</v>
      </c>
      <c r="C94" s="1091" t="s">
        <v>416</v>
      </c>
      <c r="D94" s="1090">
        <v>0</v>
      </c>
      <c r="E94" s="1091" t="s">
        <v>416</v>
      </c>
      <c r="F94" s="1106">
        <v>0</v>
      </c>
      <c r="G94" s="1089" t="s">
        <v>416</v>
      </c>
      <c r="H94" s="1089" t="s">
        <v>416</v>
      </c>
      <c r="I94" s="1089" t="s">
        <v>416</v>
      </c>
      <c r="J94" s="1089" t="s">
        <v>416</v>
      </c>
      <c r="K94" s="1089" t="s">
        <v>416</v>
      </c>
      <c r="L94" s="1089" t="s">
        <v>416</v>
      </c>
    </row>
    <row r="95" spans="1:12" ht="12.75">
      <c r="A95" s="1088" t="s">
        <v>572</v>
      </c>
      <c r="B95" s="1092" t="s">
        <v>416</v>
      </c>
      <c r="C95" s="1091" t="s">
        <v>416</v>
      </c>
      <c r="D95" s="1090">
        <v>0</v>
      </c>
      <c r="E95" s="1091" t="s">
        <v>416</v>
      </c>
      <c r="F95" s="1106">
        <v>0</v>
      </c>
      <c r="G95" s="1089" t="s">
        <v>416</v>
      </c>
      <c r="H95" s="1089" t="s">
        <v>416</v>
      </c>
      <c r="I95" s="1089" t="s">
        <v>416</v>
      </c>
      <c r="J95" s="1089" t="s">
        <v>416</v>
      </c>
      <c r="K95" s="1089" t="s">
        <v>416</v>
      </c>
      <c r="L95" s="1089" t="s">
        <v>416</v>
      </c>
    </row>
    <row r="96" spans="1:12" ht="12.75">
      <c r="A96" s="1088" t="s">
        <v>573</v>
      </c>
      <c r="B96" s="1092" t="s">
        <v>416</v>
      </c>
      <c r="C96" s="1091" t="s">
        <v>416</v>
      </c>
      <c r="D96" s="1090">
        <v>0</v>
      </c>
      <c r="E96" s="1091" t="s">
        <v>416</v>
      </c>
      <c r="F96" s="1106">
        <v>0</v>
      </c>
      <c r="G96" s="1089" t="s">
        <v>416</v>
      </c>
      <c r="H96" s="1089" t="s">
        <v>416</v>
      </c>
      <c r="I96" s="1089" t="s">
        <v>416</v>
      </c>
      <c r="J96" s="1089" t="s">
        <v>416</v>
      </c>
      <c r="K96" s="1089" t="s">
        <v>416</v>
      </c>
      <c r="L96" s="1089" t="s">
        <v>416</v>
      </c>
    </row>
    <row r="97" spans="1:12" ht="12.75">
      <c r="A97" s="1093" t="s">
        <v>574</v>
      </c>
      <c r="B97" s="1107" t="s">
        <v>416</v>
      </c>
      <c r="C97" s="1107" t="s">
        <v>416</v>
      </c>
      <c r="D97" s="1107" t="s">
        <v>416</v>
      </c>
      <c r="E97" s="1107" t="s">
        <v>416</v>
      </c>
      <c r="F97" s="1107" t="s">
        <v>416</v>
      </c>
      <c r="G97" s="1105" t="s">
        <v>416</v>
      </c>
      <c r="H97" s="1105" t="s">
        <v>416</v>
      </c>
      <c r="I97" s="1105" t="s">
        <v>416</v>
      </c>
      <c r="J97" s="1105" t="s">
        <v>416</v>
      </c>
      <c r="K97" s="1105" t="s">
        <v>416</v>
      </c>
      <c r="L97" s="1139" t="s">
        <v>416</v>
      </c>
    </row>
    <row r="98" spans="1:12" ht="12.75">
      <c r="A98" s="506" t="s">
        <v>508</v>
      </c>
      <c r="B98" s="1089" t="s">
        <v>416</v>
      </c>
      <c r="C98" s="1089" t="s">
        <v>416</v>
      </c>
      <c r="D98" s="1090">
        <v>0</v>
      </c>
      <c r="E98" s="1089" t="s">
        <v>416</v>
      </c>
      <c r="F98" s="1090">
        <v>0</v>
      </c>
      <c r="G98" s="1089" t="s">
        <v>416</v>
      </c>
      <c r="H98" s="1089" t="s">
        <v>416</v>
      </c>
      <c r="I98" s="1089" t="s">
        <v>416</v>
      </c>
      <c r="J98" s="1089" t="s">
        <v>416</v>
      </c>
      <c r="K98" s="1089" t="s">
        <v>416</v>
      </c>
      <c r="L98" s="1089" t="s">
        <v>416</v>
      </c>
    </row>
    <row r="99" spans="1:12" ht="12.75">
      <c r="A99" s="506" t="s">
        <v>333</v>
      </c>
      <c r="B99" s="1089" t="s">
        <v>416</v>
      </c>
      <c r="C99" s="1089" t="s">
        <v>416</v>
      </c>
      <c r="D99" s="1090">
        <v>0</v>
      </c>
      <c r="E99" s="1089" t="s">
        <v>416</v>
      </c>
      <c r="F99" s="1090">
        <v>0</v>
      </c>
      <c r="G99" s="1089" t="s">
        <v>416</v>
      </c>
      <c r="H99" s="1089" t="s">
        <v>416</v>
      </c>
      <c r="I99" s="1089" t="s">
        <v>416</v>
      </c>
      <c r="J99" s="1089" t="s">
        <v>416</v>
      </c>
      <c r="K99" s="1089" t="s">
        <v>416</v>
      </c>
      <c r="L99" s="1089" t="s">
        <v>416</v>
      </c>
    </row>
    <row r="100" spans="1:12" ht="12.75">
      <c r="A100" s="506" t="s">
        <v>575</v>
      </c>
      <c r="B100" s="1089" t="s">
        <v>416</v>
      </c>
      <c r="C100" s="1089" t="s">
        <v>416</v>
      </c>
      <c r="D100" s="1090">
        <v>0</v>
      </c>
      <c r="E100" s="1089" t="s">
        <v>416</v>
      </c>
      <c r="F100" s="1090">
        <v>0</v>
      </c>
      <c r="G100" s="1089" t="s">
        <v>416</v>
      </c>
      <c r="H100" s="1089" t="s">
        <v>416</v>
      </c>
      <c r="I100" s="1089" t="s">
        <v>416</v>
      </c>
      <c r="J100" s="1089" t="s">
        <v>416</v>
      </c>
      <c r="K100" s="1089" t="s">
        <v>416</v>
      </c>
      <c r="L100" s="1089" t="s">
        <v>416</v>
      </c>
    </row>
    <row r="101" spans="1:12" ht="12.75">
      <c r="A101" s="506" t="s">
        <v>576</v>
      </c>
      <c r="B101" s="1089" t="s">
        <v>416</v>
      </c>
      <c r="C101" s="1089" t="s">
        <v>416</v>
      </c>
      <c r="D101" s="1090">
        <v>0</v>
      </c>
      <c r="E101" s="1089" t="s">
        <v>416</v>
      </c>
      <c r="F101" s="1090">
        <v>0</v>
      </c>
      <c r="G101" s="1089" t="s">
        <v>416</v>
      </c>
      <c r="H101" s="1089" t="s">
        <v>416</v>
      </c>
      <c r="I101" s="1089" t="s">
        <v>416</v>
      </c>
      <c r="J101" s="1089" t="s">
        <v>416</v>
      </c>
      <c r="K101" s="1089" t="s">
        <v>416</v>
      </c>
      <c r="L101" s="1089" t="s">
        <v>416</v>
      </c>
    </row>
    <row r="102" spans="1:12" ht="12.75">
      <c r="A102" s="506" t="s">
        <v>577</v>
      </c>
      <c r="B102" s="1089" t="s">
        <v>416</v>
      </c>
      <c r="C102" s="1089" t="s">
        <v>416</v>
      </c>
      <c r="D102" s="1090">
        <v>0</v>
      </c>
      <c r="E102" s="1089" t="s">
        <v>416</v>
      </c>
      <c r="F102" s="1090">
        <v>0</v>
      </c>
      <c r="G102" s="1089" t="s">
        <v>416</v>
      </c>
      <c r="H102" s="1089" t="s">
        <v>416</v>
      </c>
      <c r="I102" s="1089" t="s">
        <v>416</v>
      </c>
      <c r="J102" s="1089" t="s">
        <v>416</v>
      </c>
      <c r="K102" s="1089" t="s">
        <v>416</v>
      </c>
      <c r="L102" s="1089" t="s">
        <v>416</v>
      </c>
    </row>
    <row r="103" spans="1:12" ht="12.75">
      <c r="A103" s="1096" t="s">
        <v>578</v>
      </c>
      <c r="B103" s="1089" t="s">
        <v>416</v>
      </c>
      <c r="C103" s="1089" t="s">
        <v>416</v>
      </c>
      <c r="D103" s="1090">
        <v>0</v>
      </c>
      <c r="E103" s="1089" t="s">
        <v>416</v>
      </c>
      <c r="F103" s="1090">
        <v>0</v>
      </c>
      <c r="G103" s="1089" t="s">
        <v>416</v>
      </c>
      <c r="H103" s="1089" t="s">
        <v>416</v>
      </c>
      <c r="I103" s="1089" t="s">
        <v>416</v>
      </c>
      <c r="J103" s="1089" t="s">
        <v>416</v>
      </c>
      <c r="K103" s="1089" t="s">
        <v>416</v>
      </c>
      <c r="L103" s="1089" t="s">
        <v>416</v>
      </c>
    </row>
    <row r="104" spans="1:12" ht="12.75">
      <c r="A104" s="1096" t="s">
        <v>579</v>
      </c>
      <c r="B104" s="1089" t="s">
        <v>416</v>
      </c>
      <c r="C104" s="1089" t="s">
        <v>416</v>
      </c>
      <c r="D104" s="1090">
        <v>0</v>
      </c>
      <c r="E104" s="1089" t="s">
        <v>416</v>
      </c>
      <c r="F104" s="1090">
        <v>0</v>
      </c>
      <c r="G104" s="1089" t="s">
        <v>416</v>
      </c>
      <c r="H104" s="1089" t="s">
        <v>416</v>
      </c>
      <c r="I104" s="1089" t="s">
        <v>416</v>
      </c>
      <c r="J104" s="1089" t="s">
        <v>416</v>
      </c>
      <c r="K104" s="1089" t="s">
        <v>416</v>
      </c>
      <c r="L104" s="1089" t="s">
        <v>416</v>
      </c>
    </row>
    <row r="105" spans="1:12" ht="12.75">
      <c r="A105" s="1096" t="s">
        <v>580</v>
      </c>
      <c r="B105" s="1089" t="s">
        <v>416</v>
      </c>
      <c r="C105" s="1089" t="s">
        <v>416</v>
      </c>
      <c r="D105" s="1090">
        <v>0</v>
      </c>
      <c r="E105" s="1089" t="s">
        <v>416</v>
      </c>
      <c r="F105" s="1090">
        <v>0</v>
      </c>
      <c r="G105" s="1089" t="s">
        <v>416</v>
      </c>
      <c r="H105" s="1089" t="s">
        <v>416</v>
      </c>
      <c r="I105" s="1089" t="s">
        <v>416</v>
      </c>
      <c r="J105" s="1089" t="s">
        <v>416</v>
      </c>
      <c r="K105" s="1089" t="s">
        <v>416</v>
      </c>
      <c r="L105" s="1089" t="s">
        <v>416</v>
      </c>
    </row>
    <row r="106" spans="1:12" ht="12.75">
      <c r="A106" s="1096" t="s">
        <v>581</v>
      </c>
      <c r="B106" s="1089" t="s">
        <v>416</v>
      </c>
      <c r="C106" s="1089" t="s">
        <v>416</v>
      </c>
      <c r="D106" s="1090">
        <v>0</v>
      </c>
      <c r="E106" s="1089" t="s">
        <v>416</v>
      </c>
      <c r="F106" s="1090">
        <v>0</v>
      </c>
      <c r="G106" s="1089" t="s">
        <v>416</v>
      </c>
      <c r="H106" s="1089" t="s">
        <v>416</v>
      </c>
      <c r="I106" s="1089" t="s">
        <v>416</v>
      </c>
      <c r="J106" s="1089" t="s">
        <v>416</v>
      </c>
      <c r="K106" s="1089" t="s">
        <v>416</v>
      </c>
      <c r="L106" s="1089" t="s">
        <v>416</v>
      </c>
    </row>
    <row r="107" spans="1:12" ht="12.75">
      <c r="A107" s="1096" t="s">
        <v>582</v>
      </c>
      <c r="B107" s="1089" t="s">
        <v>416</v>
      </c>
      <c r="C107" s="1089" t="s">
        <v>416</v>
      </c>
      <c r="D107" s="1090">
        <v>0</v>
      </c>
      <c r="E107" s="1089" t="s">
        <v>416</v>
      </c>
      <c r="F107" s="1090">
        <v>0</v>
      </c>
      <c r="G107" s="1089" t="s">
        <v>416</v>
      </c>
      <c r="H107" s="1089" t="s">
        <v>416</v>
      </c>
      <c r="I107" s="1089" t="s">
        <v>416</v>
      </c>
      <c r="J107" s="1089" t="s">
        <v>416</v>
      </c>
      <c r="K107" s="1089" t="s">
        <v>416</v>
      </c>
      <c r="L107" s="1089" t="s">
        <v>416</v>
      </c>
    </row>
    <row r="108" spans="1:12" ht="12.75">
      <c r="A108" s="1093" t="s">
        <v>523</v>
      </c>
      <c r="B108" s="1107" t="s">
        <v>416</v>
      </c>
      <c r="C108" s="1107" t="s">
        <v>416</v>
      </c>
      <c r="D108" s="1107" t="s">
        <v>416</v>
      </c>
      <c r="E108" s="1107" t="s">
        <v>416</v>
      </c>
      <c r="F108" s="1107" t="s">
        <v>416</v>
      </c>
      <c r="G108" s="1107" t="s">
        <v>416</v>
      </c>
      <c r="H108" s="1107" t="s">
        <v>416</v>
      </c>
      <c r="I108" s="1107" t="s">
        <v>416</v>
      </c>
      <c r="J108" s="1107" t="s">
        <v>416</v>
      </c>
      <c r="K108" s="1107" t="s">
        <v>416</v>
      </c>
      <c r="L108" s="1140" t="s">
        <v>416</v>
      </c>
    </row>
    <row r="109" spans="1:12" ht="12.75">
      <c r="A109" s="506" t="s">
        <v>524</v>
      </c>
      <c r="B109" s="1089" t="s">
        <v>416</v>
      </c>
      <c r="C109" s="1089" t="s">
        <v>416</v>
      </c>
      <c r="D109" s="1090">
        <v>0</v>
      </c>
      <c r="E109" s="1089" t="s">
        <v>416</v>
      </c>
      <c r="F109" s="1090">
        <v>0</v>
      </c>
      <c r="G109" s="1089" t="s">
        <v>416</v>
      </c>
      <c r="H109" s="1089" t="s">
        <v>416</v>
      </c>
      <c r="I109" s="1089" t="s">
        <v>416</v>
      </c>
      <c r="J109" s="1089" t="s">
        <v>416</v>
      </c>
      <c r="K109" s="1089" t="s">
        <v>416</v>
      </c>
      <c r="L109" s="1089" t="s">
        <v>416</v>
      </c>
    </row>
    <row r="110" spans="1:12" ht="12.75">
      <c r="A110" s="506" t="s">
        <v>583</v>
      </c>
      <c r="B110" s="1089" t="s">
        <v>416</v>
      </c>
      <c r="C110" s="1089" t="s">
        <v>416</v>
      </c>
      <c r="D110" s="1090">
        <v>0</v>
      </c>
      <c r="E110" s="1089" t="s">
        <v>416</v>
      </c>
      <c r="F110" s="1090">
        <v>0</v>
      </c>
      <c r="G110" s="1089" t="s">
        <v>416</v>
      </c>
      <c r="H110" s="1089" t="s">
        <v>416</v>
      </c>
      <c r="I110" s="1089" t="s">
        <v>416</v>
      </c>
      <c r="J110" s="1089" t="s">
        <v>416</v>
      </c>
      <c r="K110" s="1089" t="s">
        <v>416</v>
      </c>
      <c r="L110" s="1089" t="s">
        <v>416</v>
      </c>
    </row>
    <row r="111" spans="1:12" ht="12.75">
      <c r="A111" s="506" t="s">
        <v>584</v>
      </c>
      <c r="B111" s="1089" t="s">
        <v>416</v>
      </c>
      <c r="C111" s="1089" t="s">
        <v>416</v>
      </c>
      <c r="D111" s="1090">
        <v>0</v>
      </c>
      <c r="E111" s="1089" t="s">
        <v>416</v>
      </c>
      <c r="F111" s="1090">
        <v>0</v>
      </c>
      <c r="G111" s="1089" t="s">
        <v>416</v>
      </c>
      <c r="H111" s="1089" t="s">
        <v>416</v>
      </c>
      <c r="I111" s="1089" t="s">
        <v>416</v>
      </c>
      <c r="J111" s="1089" t="s">
        <v>416</v>
      </c>
      <c r="K111" s="1089" t="s">
        <v>416</v>
      </c>
      <c r="L111" s="1089" t="s">
        <v>416</v>
      </c>
    </row>
    <row r="112" spans="1:12" ht="12.75">
      <c r="A112" s="506" t="s">
        <v>585</v>
      </c>
      <c r="B112" s="1089" t="s">
        <v>416</v>
      </c>
      <c r="C112" s="1089" t="s">
        <v>416</v>
      </c>
      <c r="D112" s="1090">
        <v>0</v>
      </c>
      <c r="E112" s="1089" t="s">
        <v>416</v>
      </c>
      <c r="F112" s="1090">
        <v>0</v>
      </c>
      <c r="G112" s="1089" t="s">
        <v>416</v>
      </c>
      <c r="H112" s="1089" t="s">
        <v>416</v>
      </c>
      <c r="I112" s="1089" t="s">
        <v>416</v>
      </c>
      <c r="J112" s="1089" t="s">
        <v>416</v>
      </c>
      <c r="K112" s="1089" t="s">
        <v>416</v>
      </c>
      <c r="L112" s="1089" t="s">
        <v>416</v>
      </c>
    </row>
    <row r="113" spans="1:12" ht="12.75">
      <c r="A113" s="506" t="s">
        <v>586</v>
      </c>
      <c r="B113" s="1089" t="s">
        <v>416</v>
      </c>
      <c r="C113" s="1089" t="s">
        <v>416</v>
      </c>
      <c r="D113" s="1090">
        <v>0</v>
      </c>
      <c r="E113" s="1089" t="s">
        <v>416</v>
      </c>
      <c r="F113" s="1090">
        <v>0</v>
      </c>
      <c r="G113" s="1089" t="s">
        <v>416</v>
      </c>
      <c r="H113" s="1089" t="s">
        <v>416</v>
      </c>
      <c r="I113" s="1089" t="s">
        <v>416</v>
      </c>
      <c r="J113" s="1089" t="s">
        <v>416</v>
      </c>
      <c r="K113" s="1089" t="s">
        <v>416</v>
      </c>
      <c r="L113" s="1089" t="s">
        <v>416</v>
      </c>
    </row>
    <row r="114" spans="1:12" ht="12.75">
      <c r="A114" s="506" t="s">
        <v>587</v>
      </c>
      <c r="B114" s="1089" t="s">
        <v>416</v>
      </c>
      <c r="C114" s="1089" t="s">
        <v>416</v>
      </c>
      <c r="D114" s="1090">
        <v>0</v>
      </c>
      <c r="E114" s="1089" t="s">
        <v>416</v>
      </c>
      <c r="F114" s="1090">
        <v>0</v>
      </c>
      <c r="G114" s="1089" t="s">
        <v>416</v>
      </c>
      <c r="H114" s="1089" t="s">
        <v>416</v>
      </c>
      <c r="I114" s="1089" t="s">
        <v>416</v>
      </c>
      <c r="J114" s="1089" t="s">
        <v>416</v>
      </c>
      <c r="K114" s="1089" t="s">
        <v>416</v>
      </c>
      <c r="L114" s="1089" t="s">
        <v>416</v>
      </c>
    </row>
    <row r="115" spans="1:12" ht="12.75">
      <c r="A115" s="506" t="s">
        <v>588</v>
      </c>
      <c r="B115" s="1089" t="s">
        <v>416</v>
      </c>
      <c r="C115" s="1089" t="s">
        <v>416</v>
      </c>
      <c r="D115" s="1090">
        <v>0</v>
      </c>
      <c r="E115" s="1089" t="s">
        <v>416</v>
      </c>
      <c r="F115" s="1090">
        <v>0</v>
      </c>
      <c r="G115" s="1089" t="s">
        <v>416</v>
      </c>
      <c r="H115" s="1089" t="s">
        <v>416</v>
      </c>
      <c r="I115" s="1089" t="s">
        <v>416</v>
      </c>
      <c r="J115" s="1089" t="s">
        <v>416</v>
      </c>
      <c r="K115" s="1089" t="s">
        <v>416</v>
      </c>
      <c r="L115" s="1089" t="s">
        <v>416</v>
      </c>
    </row>
    <row r="116" spans="1:12" ht="12.75">
      <c r="A116" s="1093" t="s">
        <v>535</v>
      </c>
      <c r="B116" s="1107" t="s">
        <v>416</v>
      </c>
      <c r="C116" s="1107" t="s">
        <v>416</v>
      </c>
      <c r="D116" s="1107" t="s">
        <v>416</v>
      </c>
      <c r="E116" s="1107" t="s">
        <v>416</v>
      </c>
      <c r="F116" s="1107" t="s">
        <v>416</v>
      </c>
      <c r="G116" s="1107" t="s">
        <v>416</v>
      </c>
      <c r="H116" s="1107" t="s">
        <v>416</v>
      </c>
      <c r="I116" s="1107" t="s">
        <v>416</v>
      </c>
      <c r="J116" s="1107" t="s">
        <v>416</v>
      </c>
      <c r="K116" s="1107" t="s">
        <v>416</v>
      </c>
      <c r="L116" s="1140" t="s">
        <v>416</v>
      </c>
    </row>
    <row r="117" spans="1:12" ht="12.75">
      <c r="A117" s="506" t="s">
        <v>536</v>
      </c>
      <c r="B117" s="1089" t="s">
        <v>416</v>
      </c>
      <c r="C117" s="1089" t="s">
        <v>416</v>
      </c>
      <c r="D117" s="1090">
        <v>0</v>
      </c>
      <c r="E117" s="1089" t="s">
        <v>416</v>
      </c>
      <c r="F117" s="1090">
        <v>0</v>
      </c>
      <c r="G117" s="1089" t="s">
        <v>416</v>
      </c>
      <c r="H117" s="1089" t="s">
        <v>416</v>
      </c>
      <c r="I117" s="1089" t="s">
        <v>416</v>
      </c>
      <c r="J117" s="1089" t="s">
        <v>416</v>
      </c>
      <c r="K117" s="1089" t="s">
        <v>416</v>
      </c>
      <c r="L117" s="1089" t="s">
        <v>416</v>
      </c>
    </row>
    <row r="118" spans="1:12" ht="12.75">
      <c r="A118" s="506" t="s">
        <v>589</v>
      </c>
      <c r="B118" s="1089" t="s">
        <v>416</v>
      </c>
      <c r="C118" s="1089" t="s">
        <v>416</v>
      </c>
      <c r="D118" s="1090">
        <v>0</v>
      </c>
      <c r="E118" s="1089" t="s">
        <v>416</v>
      </c>
      <c r="F118" s="1090">
        <v>0</v>
      </c>
      <c r="G118" s="1089" t="s">
        <v>416</v>
      </c>
      <c r="H118" s="1089" t="s">
        <v>416</v>
      </c>
      <c r="I118" s="1089" t="s">
        <v>416</v>
      </c>
      <c r="J118" s="1089" t="s">
        <v>416</v>
      </c>
      <c r="K118" s="1089" t="s">
        <v>416</v>
      </c>
      <c r="L118" s="1089" t="s">
        <v>416</v>
      </c>
    </row>
    <row r="119" spans="1:12" ht="13.5" thickBot="1">
      <c r="A119" s="1100" t="s">
        <v>538</v>
      </c>
      <c r="B119" s="1101" t="s">
        <v>416</v>
      </c>
      <c r="C119" s="1101" t="s">
        <v>416</v>
      </c>
      <c r="D119" s="1102">
        <v>0</v>
      </c>
      <c r="E119" s="1101" t="s">
        <v>416</v>
      </c>
      <c r="F119" s="1102">
        <v>0</v>
      </c>
      <c r="G119" s="1101" t="s">
        <v>416</v>
      </c>
      <c r="H119" s="1101" t="s">
        <v>416</v>
      </c>
      <c r="I119" s="1101" t="s">
        <v>416</v>
      </c>
      <c r="J119" s="1101" t="s">
        <v>416</v>
      </c>
      <c r="K119" s="1101" t="s">
        <v>416</v>
      </c>
      <c r="L119" s="1101" t="s">
        <v>416</v>
      </c>
    </row>
    <row r="120" ht="12.75"/>
    <row r="121" spans="1:12" ht="30.75" customHeight="1">
      <c r="A121" s="1276" t="s">
        <v>590</v>
      </c>
      <c r="B121" s="1276"/>
      <c r="C121" s="1276"/>
      <c r="D121" s="1276"/>
      <c r="E121" s="1276"/>
      <c r="F121" s="1276"/>
      <c r="G121" s="1276"/>
      <c r="H121" s="1276"/>
      <c r="I121" s="1276"/>
      <c r="J121" s="1276"/>
      <c r="K121" s="1276"/>
      <c r="L121" s="1276"/>
    </row>
    <row r="122" spans="1:15" ht="28.5" customHeight="1">
      <c r="A122" s="1432" t="s">
        <v>591</v>
      </c>
      <c r="B122" s="1432"/>
      <c r="C122" s="1432"/>
      <c r="D122" s="1432"/>
      <c r="E122" s="1432"/>
      <c r="F122" s="1432"/>
      <c r="G122" s="1432"/>
      <c r="H122" s="1432"/>
      <c r="I122" s="1432"/>
      <c r="J122" s="1432"/>
      <c r="K122" s="1432"/>
      <c r="L122" s="1432"/>
      <c r="M122" s="1130"/>
      <c r="N122" s="1130"/>
      <c r="O122" s="1130"/>
    </row>
    <row r="123" spans="1:14" ht="30" customHeight="1">
      <c r="A123" s="1427" t="s">
        <v>592</v>
      </c>
      <c r="B123" s="1427"/>
      <c r="C123" s="1427"/>
      <c r="D123" s="1427"/>
      <c r="E123" s="1427"/>
      <c r="F123" s="1427"/>
      <c r="G123" s="1427"/>
      <c r="H123" s="1427"/>
      <c r="I123" s="1427"/>
      <c r="J123" s="1427"/>
      <c r="K123" s="1427"/>
      <c r="L123" s="1427"/>
      <c r="M123" s="331"/>
      <c r="N123" s="331"/>
    </row>
    <row r="124" spans="1:12" ht="16.5" customHeight="1">
      <c r="A124" s="1276" t="s">
        <v>952</v>
      </c>
      <c r="B124" s="1276"/>
      <c r="C124" s="1276"/>
      <c r="D124" s="1276"/>
      <c r="E124" s="1276"/>
      <c r="F124" s="1276"/>
      <c r="G124" s="1276"/>
      <c r="H124" s="1276"/>
      <c r="I124" s="1276"/>
      <c r="J124" s="1276"/>
      <c r="K124" s="1276"/>
      <c r="L124" s="1276"/>
    </row>
  </sheetData>
  <mergeCells count="19">
    <mergeCell ref="A76:L76"/>
    <mergeCell ref="A77:L77"/>
    <mergeCell ref="A79:L79"/>
    <mergeCell ref="A123:L123"/>
    <mergeCell ref="A124:L124"/>
    <mergeCell ref="A78:L78"/>
    <mergeCell ref="A1:L1"/>
    <mergeCell ref="A2:L2"/>
    <mergeCell ref="A3:L3"/>
    <mergeCell ref="A122:L122"/>
    <mergeCell ref="A121:L121"/>
    <mergeCell ref="A63:L63"/>
    <mergeCell ref="A64:L64"/>
    <mergeCell ref="A65:L65"/>
    <mergeCell ref="A66:L66"/>
    <mergeCell ref="A67:L67"/>
    <mergeCell ref="A73:L73"/>
    <mergeCell ref="A74:L74"/>
    <mergeCell ref="A75:L75"/>
  </mergeCells>
  <pageMargins left="0.7" right="0.7" top="0.75" bottom="0.75" header="0.3" footer="0.3"/>
  <pageSetup orientation="landscape" scale="59" r:id="rId1"/>
  <headerFooter>
    <oddFooter>&amp;C&amp;1#&amp;"Calibri"&amp;12&amp;K000000Public</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B3ED2C-20E5-414F-B2F1-57D2B22E3986}">
  <dimension ref="A1:M22"/>
  <sheetViews>
    <sheetView zoomScale="80" zoomScaleNormal="80" workbookViewId="0" topLeftCell="A1">
      <selection pane="topLeft" activeCell="A1" sqref="A1:G1"/>
    </sheetView>
  </sheetViews>
  <sheetFormatPr defaultColWidth="17.5703125" defaultRowHeight="14.25"/>
  <cols>
    <col min="1" max="1" width="20.2857142857143" style="362" customWidth="1"/>
    <col min="2" max="2" width="70.5714285714286" style="362" customWidth="1"/>
    <col min="3" max="3" width="14.5714285714286" style="362" customWidth="1"/>
    <col min="4" max="4" width="15.4285714285714" style="362" customWidth="1"/>
    <col min="5" max="5" width="13.4285714285714" style="362" customWidth="1"/>
    <col min="6" max="7" width="15.2857142857143" style="362" customWidth="1"/>
    <col min="8" max="13" width="17.5714285714286" style="362"/>
    <col min="14" max="16384" width="17.5714285714286" style="362"/>
  </cols>
  <sheetData>
    <row r="1" spans="1:13" ht="19.5" customHeight="1">
      <c r="A1" s="1429" t="s">
        <v>593</v>
      </c>
      <c r="B1" s="1429"/>
      <c r="C1" s="1429"/>
      <c r="D1" s="1429"/>
      <c r="E1" s="1429"/>
      <c r="F1" s="1429"/>
      <c r="G1" s="1429"/>
      <c r="H1" s="1256"/>
      <c r="I1" s="1256"/>
      <c r="J1" s="1256"/>
      <c r="K1" s="1256"/>
      <c r="L1" s="1256"/>
      <c r="M1" s="1256"/>
    </row>
    <row r="2" spans="1:13" ht="15" customHeight="1">
      <c r="A2" s="1429" t="s">
        <v>1</v>
      </c>
      <c r="B2" s="1429"/>
      <c r="C2" s="1429"/>
      <c r="D2" s="1429"/>
      <c r="E2" s="1429"/>
      <c r="F2" s="1429"/>
      <c r="G2" s="1256"/>
      <c r="H2" s="1256"/>
      <c r="I2" s="1256"/>
      <c r="J2" s="1256"/>
      <c r="K2" s="1256"/>
      <c r="L2" s="1256"/>
      <c r="M2" s="1256"/>
    </row>
    <row r="3" spans="1:13" ht="15.75" customHeight="1">
      <c r="A3" s="1435" t="s">
        <v>935</v>
      </c>
      <c r="B3" s="1429"/>
      <c r="C3" s="1429"/>
      <c r="D3" s="1429"/>
      <c r="E3" s="1429"/>
      <c r="F3" s="1429"/>
      <c r="G3" s="1256"/>
      <c r="H3" s="1256"/>
      <c r="I3" s="1256"/>
      <c r="J3" s="1256"/>
      <c r="K3" s="1256"/>
      <c r="L3" s="1256"/>
      <c r="M3" s="1256"/>
    </row>
    <row r="4" spans="1:4" ht="20.25">
      <c r="A4" s="508"/>
      <c r="B4"/>
      <c r="C4" s="361"/>
      <c r="D4" s="507"/>
    </row>
    <row r="5" spans="1:8" ht="41.1" customHeight="1">
      <c r="A5" s="470" t="s">
        <v>594</v>
      </c>
      <c r="B5" s="470" t="s">
        <v>595</v>
      </c>
      <c r="C5" s="470" t="s">
        <v>596</v>
      </c>
      <c r="D5" s="470" t="s">
        <v>597</v>
      </c>
      <c r="E5" s="470" t="s">
        <v>598</v>
      </c>
      <c r="F5" s="470" t="s">
        <v>599</v>
      </c>
      <c r="G5" s="470" t="s">
        <v>600</v>
      </c>
      <c r="H5"/>
    </row>
    <row r="6" spans="1:11" ht="25.5">
      <c r="A6" s="509" t="s">
        <v>601</v>
      </c>
      <c r="B6" s="1207" t="s">
        <v>602</v>
      </c>
      <c r="C6" s="300">
        <f>241+449</f>
        <v>690</v>
      </c>
      <c r="D6" s="300">
        <f>(0)+(5)</f>
        <v>5</v>
      </c>
      <c r="E6" s="300">
        <f>(0)+(0)</f>
        <v>0</v>
      </c>
      <c r="F6" s="300">
        <f>(0)+(0)</f>
        <v>0</v>
      </c>
      <c r="G6" s="300">
        <f>(0)+(0)</f>
        <v>0</v>
      </c>
      <c r="H6" s="363"/>
      <c r="I6" s="363"/>
      <c r="J6" s="363"/>
      <c r="K6" s="363"/>
    </row>
    <row r="7" spans="1:11" ht="25.5">
      <c r="A7" s="509" t="s">
        <v>603</v>
      </c>
      <c r="B7" s="1207" t="s">
        <v>604</v>
      </c>
      <c r="C7" s="300" t="s">
        <v>501</v>
      </c>
      <c r="D7" s="300">
        <v>0</v>
      </c>
      <c r="E7" s="300" t="s">
        <v>501</v>
      </c>
      <c r="F7" s="300" t="s">
        <v>501</v>
      </c>
      <c r="G7" s="300" t="s">
        <v>501</v>
      </c>
      <c r="H7" s="363"/>
      <c r="I7" s="363"/>
      <c r="J7" s="363"/>
      <c r="K7" s="363"/>
    </row>
    <row r="8" spans="1:11" ht="25.5">
      <c r="A8" s="509" t="s">
        <v>605</v>
      </c>
      <c r="B8" s="1207" t="s">
        <v>606</v>
      </c>
      <c r="C8" s="300" t="s">
        <v>607</v>
      </c>
      <c r="D8" s="300" t="s">
        <v>607</v>
      </c>
      <c r="E8" s="1209" t="s">
        <v>607</v>
      </c>
      <c r="F8" s="300">
        <f>(274)+55+44+66+47</f>
        <v>486</v>
      </c>
      <c r="G8" s="300">
        <f>(133)+25+17+13</f>
        <v>188</v>
      </c>
      <c r="H8" s="363"/>
      <c r="I8" s="363"/>
      <c r="J8" s="363"/>
      <c r="K8" s="363"/>
    </row>
    <row r="9" spans="1:11" ht="51">
      <c r="A9" s="509" t="s">
        <v>608</v>
      </c>
      <c r="B9" s="1207" t="s">
        <v>609</v>
      </c>
      <c r="C9" s="300" t="s">
        <v>501</v>
      </c>
      <c r="D9" s="300" t="s">
        <v>501</v>
      </c>
      <c r="E9" s="300" t="s">
        <v>501</v>
      </c>
      <c r="F9" s="300" t="s">
        <v>501</v>
      </c>
      <c r="G9" s="300">
        <v>388</v>
      </c>
      <c r="H9" s="363"/>
      <c r="I9" s="363"/>
      <c r="J9" s="363"/>
      <c r="K9" s="363"/>
    </row>
    <row r="10" spans="1:11" ht="38.25">
      <c r="A10" s="509" t="s">
        <v>938</v>
      </c>
      <c r="B10" s="1207" t="s">
        <v>939</v>
      </c>
      <c r="C10" s="300">
        <v>12</v>
      </c>
      <c r="D10" s="300">
        <v>0</v>
      </c>
      <c r="E10" s="300">
        <v>0</v>
      </c>
      <c r="F10" s="300">
        <v>0</v>
      </c>
      <c r="G10" s="300">
        <v>0</v>
      </c>
      <c r="H10" s="363"/>
      <c r="I10" s="363"/>
      <c r="J10" s="363"/>
      <c r="K10" s="363"/>
    </row>
    <row r="11" spans="1:11" ht="38.25">
      <c r="A11" s="509" t="s">
        <v>610</v>
      </c>
      <c r="B11" s="1207" t="s">
        <v>611</v>
      </c>
      <c r="C11" s="300">
        <f>(7279)+863+778+552</f>
        <v>9472</v>
      </c>
      <c r="D11" s="300" t="s">
        <v>607</v>
      </c>
      <c r="E11" s="300">
        <f>863+778+552</f>
        <v>2193</v>
      </c>
      <c r="F11" s="300" t="s">
        <v>607</v>
      </c>
      <c r="G11" s="300" t="s">
        <v>607</v>
      </c>
      <c r="H11" s="363"/>
      <c r="I11" s="363"/>
      <c r="J11" s="363"/>
      <c r="K11" s="363"/>
    </row>
    <row r="12" spans="1:11" ht="38.25">
      <c r="A12" s="509" t="s">
        <v>612</v>
      </c>
      <c r="B12" s="1207" t="s">
        <v>613</v>
      </c>
      <c r="C12" s="300">
        <f>46+6</f>
        <v>52</v>
      </c>
      <c r="D12" s="300">
        <f>0+6</f>
        <v>6</v>
      </c>
      <c r="E12" s="300">
        <f>67+0</f>
        <v>67</v>
      </c>
      <c r="F12" s="300">
        <f>21+0</f>
        <v>21</v>
      </c>
      <c r="G12" s="300">
        <f>12+0</f>
        <v>12</v>
      </c>
      <c r="H12" s="363"/>
      <c r="I12" s="363"/>
      <c r="J12" s="363"/>
      <c r="K12" s="363"/>
    </row>
    <row r="13" spans="1:11" ht="63.75">
      <c r="A13" s="509" t="s">
        <v>614</v>
      </c>
      <c r="B13" s="1207" t="s">
        <v>615</v>
      </c>
      <c r="C13" s="300">
        <f>37+29</f>
        <v>66</v>
      </c>
      <c r="D13" s="300">
        <f>14+20</f>
        <v>34</v>
      </c>
      <c r="E13" s="300">
        <f>0+0</f>
        <v>0</v>
      </c>
      <c r="F13" s="300">
        <f>170+0</f>
        <v>170</v>
      </c>
      <c r="G13" s="300">
        <f>38+0</f>
        <v>38</v>
      </c>
      <c r="H13" s="363"/>
      <c r="I13" s="363"/>
      <c r="J13" s="363"/>
      <c r="K13" s="363"/>
    </row>
    <row r="14" spans="1:7" ht="25.5">
      <c r="A14" s="509" t="s">
        <v>616</v>
      </c>
      <c r="B14" s="1207" t="s">
        <v>617</v>
      </c>
      <c r="C14" s="300">
        <f>1+0</f>
        <v>1</v>
      </c>
      <c r="D14" s="300">
        <f>0+0</f>
        <v>0</v>
      </c>
      <c r="E14" s="300">
        <f t="shared" si="0" ref="E14:G14">0+0</f>
        <v>0</v>
      </c>
      <c r="F14" s="300">
        <f t="shared" si="0"/>
        <v>0</v>
      </c>
      <c r="G14" s="300">
        <f t="shared" si="0"/>
        <v>0</v>
      </c>
    </row>
    <row r="15" spans="1:2" ht="15">
      <c r="A15" s="364"/>
      <c r="B15" s="364"/>
    </row>
    <row r="16" spans="1:3" ht="15">
      <c r="A16" s="1208"/>
      <c r="B16" s="355"/>
      <c r="C16" s="365"/>
    </row>
    <row r="17" spans="1:2" ht="14.25">
      <c r="A17" s="362" t="s">
        <v>618</v>
      </c>
      <c r="B17" s="1187"/>
    </row>
    <row r="18" spans="1:2" ht="14.25">
      <c r="A18" s="362" t="s">
        <v>619</v>
      </c>
      <c r="B18" s="1187"/>
    </row>
    <row r="19" spans="1:7" ht="32.25" customHeight="1">
      <c r="A19" s="1434" t="s">
        <v>955</v>
      </c>
      <c r="B19" s="1434"/>
      <c r="C19" s="1434"/>
      <c r="D19" s="1434"/>
      <c r="E19" s="1434"/>
      <c r="F19" s="1434"/>
      <c r="G19" s="1434"/>
    </row>
    <row r="20" spans="1:7" ht="30" customHeight="1">
      <c r="A20" s="1434" t="s">
        <v>620</v>
      </c>
      <c r="B20" s="1434"/>
      <c r="C20" s="1434"/>
      <c r="D20" s="1434"/>
      <c r="E20" s="1434"/>
      <c r="F20" s="1434"/>
      <c r="G20" s="1434"/>
    </row>
    <row r="21" spans="1:7" ht="14.25">
      <c r="A21" s="1434" t="s">
        <v>621</v>
      </c>
      <c r="B21" s="1434"/>
      <c r="C21" s="1434"/>
      <c r="D21" s="1434"/>
      <c r="E21" s="1434"/>
      <c r="F21" s="1434"/>
      <c r="G21" s="1434"/>
    </row>
    <row r="22" spans="1:7" ht="33.4" customHeight="1">
      <c r="A22" s="1434" t="s">
        <v>622</v>
      </c>
      <c r="B22" s="1434"/>
      <c r="C22" s="1434"/>
      <c r="D22" s="1434"/>
      <c r="E22" s="1434"/>
      <c r="F22" s="1434"/>
      <c r="G22" s="1434"/>
    </row>
  </sheetData>
  <mergeCells count="7">
    <mergeCell ref="A21:G21"/>
    <mergeCell ref="A22:G22"/>
    <mergeCell ref="A19:G19"/>
    <mergeCell ref="A1:G1"/>
    <mergeCell ref="A2:F2"/>
    <mergeCell ref="A3:F3"/>
    <mergeCell ref="A20:G20"/>
  </mergeCells>
  <pageMargins left="0.7" right="0.7" top="0.75" bottom="0.75" header="0.3" footer="0.3"/>
  <pageSetup orientation="landscape" scale="59" r:id="rId1"/>
  <headerFooter>
    <oddFooter>&amp;C&amp;1#&amp;"Calibri"&amp;12&amp;K000000Public</oddFooter>
  </headerFooter>
  <customProperties>
    <customPr name="_pios_id" r:id="rId2"/>
  </customPropertie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AAD3C-5A78-43A9-9134-62151BABCFC5}">
  <dimension ref="A1:M13"/>
  <sheetViews>
    <sheetView zoomScale="85" zoomScaleNormal="85" workbookViewId="0" topLeftCell="A1">
      <selection pane="topLeft" activeCell="A1" sqref="A1:C1"/>
    </sheetView>
  </sheetViews>
  <sheetFormatPr defaultColWidth="9.28515625" defaultRowHeight="12.75"/>
  <cols>
    <col min="1" max="1" width="58.4285714285714" customWidth="1"/>
    <col min="2" max="2" width="13.2857142857143" customWidth="1"/>
    <col min="3" max="3" width="109.285714285714" customWidth="1"/>
    <col min="4" max="13" width="9.28571428571429" customWidth="1"/>
  </cols>
  <sheetData>
    <row r="1" spans="1:13" ht="13.5" customHeight="1">
      <c r="A1" s="1429" t="s">
        <v>623</v>
      </c>
      <c r="B1" s="1429"/>
      <c r="C1" s="1429"/>
      <c r="D1" s="1257"/>
      <c r="E1" s="1257"/>
      <c r="F1" s="1257"/>
      <c r="G1" s="1257"/>
      <c r="H1" s="1257"/>
      <c r="I1" s="1257"/>
      <c r="J1" s="1257"/>
      <c r="K1" s="1250"/>
      <c r="L1" s="1250"/>
      <c r="M1" s="1250"/>
    </row>
    <row r="2" spans="1:13" ht="13.5" customHeight="1">
      <c r="A2" s="1436" t="s">
        <v>1</v>
      </c>
      <c r="B2" s="1436"/>
      <c r="C2" s="1436"/>
      <c r="D2" s="1258"/>
      <c r="E2" s="1258"/>
      <c r="F2" s="1258"/>
      <c r="G2" s="1258"/>
      <c r="H2" s="1258"/>
      <c r="I2" s="1258"/>
      <c r="J2" s="1258"/>
      <c r="K2" s="1250"/>
      <c r="L2" s="1250"/>
      <c r="M2" s="1250"/>
    </row>
    <row r="3" spans="1:13" ht="12.75" customHeight="1">
      <c r="A3" s="1437" t="s">
        <v>935</v>
      </c>
      <c r="B3" s="1436"/>
      <c r="C3" s="1436"/>
      <c r="D3" s="1258"/>
      <c r="E3" s="1258"/>
      <c r="F3" s="1258"/>
      <c r="G3" s="1258"/>
      <c r="H3" s="1258"/>
      <c r="I3" s="1258"/>
      <c r="J3" s="1258"/>
      <c r="K3" s="1250"/>
      <c r="L3" s="1250"/>
      <c r="M3" s="1250"/>
    </row>
    <row r="4" ht="17.1" customHeight="1" thickBot="1"/>
    <row r="5" spans="1:3" ht="51.75" thickBot="1">
      <c r="A5" s="1081" t="s">
        <v>624</v>
      </c>
      <c r="B5" s="1082" t="s">
        <v>625</v>
      </c>
      <c r="C5" s="1083" t="s">
        <v>626</v>
      </c>
    </row>
    <row r="6" spans="1:3" ht="28.5" customHeight="1">
      <c r="A6" s="1084" t="s">
        <v>627</v>
      </c>
      <c r="B6" s="501">
        <v>9</v>
      </c>
      <c r="C6" s="1206" t="s">
        <v>628</v>
      </c>
    </row>
    <row r="7" spans="1:3" ht="16.15" customHeight="1">
      <c r="A7" s="1084" t="s">
        <v>629</v>
      </c>
      <c r="B7" s="501">
        <v>1</v>
      </c>
      <c r="C7" s="90" t="s">
        <v>630</v>
      </c>
    </row>
    <row r="8" spans="1:3" ht="17.25" customHeight="1">
      <c r="A8" s="1084" t="s">
        <v>631</v>
      </c>
      <c r="B8" s="501">
        <v>0</v>
      </c>
      <c r="C8" s="90"/>
    </row>
    <row r="9" spans="1:3" ht="15" customHeight="1">
      <c r="A9" s="1084" t="s">
        <v>632</v>
      </c>
      <c r="B9" s="501">
        <v>0</v>
      </c>
      <c r="C9" s="90"/>
    </row>
    <row r="10" spans="1:3" ht="15" customHeight="1">
      <c r="A10" s="1084" t="s">
        <v>633</v>
      </c>
      <c r="B10" s="501">
        <v>1</v>
      </c>
      <c r="C10" s="90" t="s">
        <v>953</v>
      </c>
    </row>
    <row r="11" spans="1:3" ht="330.6" customHeight="1">
      <c r="A11" s="1084" t="s">
        <v>634</v>
      </c>
      <c r="B11" s="501">
        <f>102</f>
        <v>102</v>
      </c>
      <c r="C11" s="1205" t="s">
        <v>635</v>
      </c>
    </row>
    <row r="12" spans="1:3" ht="133.9" customHeight="1">
      <c r="A12" s="1084" t="s">
        <v>636</v>
      </c>
      <c r="B12" s="501">
        <v>38</v>
      </c>
      <c r="C12" s="1204" t="s">
        <v>637</v>
      </c>
    </row>
    <row r="13" spans="1:3" ht="27" customHeight="1">
      <c r="A13" s="1084" t="s">
        <v>638</v>
      </c>
      <c r="B13" s="501">
        <v>4</v>
      </c>
      <c r="C13" s="1205" t="s">
        <v>639</v>
      </c>
    </row>
  </sheetData>
  <mergeCells count="3">
    <mergeCell ref="A1:C1"/>
    <mergeCell ref="A2:C2"/>
    <mergeCell ref="A3:C3"/>
  </mergeCells>
  <pageMargins left="0.7" right="0.7" top="0.75" bottom="0.75" header="0.3" footer="0.3"/>
  <pageSetup orientation="landscape" scale="59" r:id="rId1"/>
  <headerFooter>
    <oddFooter>&amp;C&amp;1#&amp;"Calibri"&amp;12&amp;K000000Public</oddFooter>
  </headerFooter>
  <customProperties>
    <customPr name="_pios_id" r:id="rId2"/>
  </customProperties>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2A294-9121-43D6-9EBC-96BE0CC7F8AF}">
  <dimension ref="A1:P43"/>
  <sheetViews>
    <sheetView zoomScale="90" zoomScaleNormal="90" workbookViewId="0" topLeftCell="A1">
      <selection pane="topLeft" activeCell="A1" sqref="A1:M1"/>
    </sheetView>
  </sheetViews>
  <sheetFormatPr defaultColWidth="8.5703125" defaultRowHeight="12.75"/>
  <cols>
    <col min="1" max="1" width="38.2857142857143" customWidth="1"/>
    <col min="2" max="2" width="14.4285714285714" customWidth="1"/>
    <col min="3" max="4" width="14.5714285714286" bestFit="1" customWidth="1"/>
    <col min="5" max="5" width="14.4285714285714" customWidth="1"/>
    <col min="6" max="6" width="14.2857142857143" customWidth="1"/>
    <col min="7" max="8" width="14.4285714285714" customWidth="1"/>
    <col min="9" max="10" width="14.5714285714286" bestFit="1" customWidth="1"/>
    <col min="11" max="11" width="9.42857142857143" customWidth="1"/>
    <col min="12" max="13" width="8.71428571428571" customWidth="1"/>
    <col min="14" max="14" width="12.5714285714286" customWidth="1"/>
    <col min="15" max="15" width="10.5714285714286" bestFit="1" customWidth="1"/>
    <col min="16" max="16" width="9.71428571428571" bestFit="1" customWidth="1"/>
  </cols>
  <sheetData>
    <row r="1" spans="1:13" ht="15.75">
      <c r="A1" s="1311" t="s">
        <v>640</v>
      </c>
      <c r="B1" s="1311"/>
      <c r="C1" s="1311"/>
      <c r="D1" s="1311"/>
      <c r="E1" s="1311"/>
      <c r="F1" s="1311"/>
      <c r="G1" s="1311"/>
      <c r="H1" s="1311"/>
      <c r="I1" s="1311"/>
      <c r="J1" s="1311"/>
      <c r="K1" s="1311"/>
      <c r="L1" s="1311"/>
      <c r="M1" s="1311"/>
    </row>
    <row r="2" spans="1:13" ht="15.75">
      <c r="A2" s="1311" t="s">
        <v>1</v>
      </c>
      <c r="B2" s="1311"/>
      <c r="C2" s="1311"/>
      <c r="D2" s="1311"/>
      <c r="E2" s="1311"/>
      <c r="F2" s="1311"/>
      <c r="G2" s="1311"/>
      <c r="H2" s="1311"/>
      <c r="I2" s="1311"/>
      <c r="J2" s="1311"/>
      <c r="K2" s="1311"/>
      <c r="L2" s="1311"/>
      <c r="M2" s="1311"/>
    </row>
    <row r="3" spans="1:13" ht="15.75" thickBot="1">
      <c r="A3" s="1441" t="s">
        <v>935</v>
      </c>
      <c r="B3" s="1442"/>
      <c r="C3" s="1442"/>
      <c r="D3" s="1442"/>
      <c r="E3" s="1442"/>
      <c r="F3" s="1442"/>
      <c r="G3" s="1442"/>
      <c r="H3" s="1442"/>
      <c r="I3" s="1442"/>
      <c r="J3" s="1442"/>
      <c r="K3" s="1442"/>
      <c r="L3" s="1442"/>
      <c r="M3" s="1443"/>
    </row>
    <row r="4" spans="1:13" ht="12.75">
      <c r="A4" s="635"/>
      <c r="B4" s="1444" t="s">
        <v>641</v>
      </c>
      <c r="C4" s="1445"/>
      <c r="D4" s="1446"/>
      <c r="E4" s="1447" t="s">
        <v>642</v>
      </c>
      <c r="F4" s="1445"/>
      <c r="G4" s="1448"/>
      <c r="H4" s="1449" t="s">
        <v>643</v>
      </c>
      <c r="I4" s="1445"/>
      <c r="J4" s="1448"/>
      <c r="K4" s="1449" t="s">
        <v>5</v>
      </c>
      <c r="L4" s="1445"/>
      <c r="M4" s="1448"/>
    </row>
    <row r="5" spans="1:13" ht="13.5" thickBot="1">
      <c r="A5" s="817" t="s">
        <v>644</v>
      </c>
      <c r="B5" s="818" t="s">
        <v>7</v>
      </c>
      <c r="C5" s="819" t="s">
        <v>8</v>
      </c>
      <c r="D5" s="820" t="s">
        <v>9</v>
      </c>
      <c r="E5" s="821" t="s">
        <v>7</v>
      </c>
      <c r="F5" s="819" t="s">
        <v>8</v>
      </c>
      <c r="G5" s="822" t="s">
        <v>9</v>
      </c>
      <c r="H5" s="823" t="s">
        <v>7</v>
      </c>
      <c r="I5" s="819" t="s">
        <v>8</v>
      </c>
      <c r="J5" s="822" t="s">
        <v>9</v>
      </c>
      <c r="K5" s="818" t="s">
        <v>7</v>
      </c>
      <c r="L5" s="819" t="s">
        <v>8</v>
      </c>
      <c r="M5" s="822" t="s">
        <v>9</v>
      </c>
    </row>
    <row r="6" spans="1:14" ht="12.75">
      <c r="A6" s="824" t="s">
        <v>645</v>
      </c>
      <c r="B6" s="825">
        <v>6224240</v>
      </c>
      <c r="C6" s="826">
        <v>1556060</v>
      </c>
      <c r="D6" s="827">
        <v>7780300</v>
      </c>
      <c r="E6" s="828">
        <v>366016.87199999997</v>
      </c>
      <c r="F6" s="826">
        <v>91504.217999999993</v>
      </c>
      <c r="G6" s="829">
        <f>E6+F6</f>
        <v>457521.08999999997</v>
      </c>
      <c r="H6" s="825">
        <v>2741828.1519999998</v>
      </c>
      <c r="I6" s="826">
        <v>685457.03799999994</v>
      </c>
      <c r="J6" s="829">
        <f>H6+I6</f>
        <v>3427285.1899999995</v>
      </c>
      <c r="K6" s="830">
        <f>H6/B6</f>
        <v>0.44050810251532713</v>
      </c>
      <c r="L6" s="831">
        <f>I6/C6</f>
        <v>0.44050810251532713</v>
      </c>
      <c r="M6" s="832">
        <f>J6/D6</f>
        <v>0.44050810251532713</v>
      </c>
      <c r="N6" s="259"/>
    </row>
    <row r="7" spans="1:14" ht="12.75">
      <c r="A7" s="833" t="s">
        <v>646</v>
      </c>
      <c r="B7" s="629">
        <v>675280</v>
      </c>
      <c r="C7" s="605">
        <v>168820</v>
      </c>
      <c r="D7" s="632">
        <v>844100</v>
      </c>
      <c r="E7" s="623">
        <v>47077.856</v>
      </c>
      <c r="F7" s="605">
        <v>11769.464</v>
      </c>
      <c r="G7" s="624">
        <f t="shared" si="0" ref="G7:G15">E7+F7</f>
        <v>58847.32</v>
      </c>
      <c r="H7" s="629">
        <v>440069.10399999999</v>
      </c>
      <c r="I7" s="605">
        <v>110017.276</v>
      </c>
      <c r="J7" s="624">
        <f t="shared" si="1" ref="J7:J9">H7+I7</f>
        <v>550086.38</v>
      </c>
      <c r="K7" s="701">
        <f t="shared" si="2" ref="K7:M9">H7/B7</f>
        <v>0.65168390001184695</v>
      </c>
      <c r="L7" s="606">
        <f t="shared" si="2"/>
        <v>0.65168390001184695</v>
      </c>
      <c r="M7" s="834">
        <f t="shared" si="2"/>
        <v>0.65168390001184695</v>
      </c>
      <c r="N7" s="1046"/>
    </row>
    <row r="8" spans="1:14" ht="12.75">
      <c r="A8" s="833" t="s">
        <v>647</v>
      </c>
      <c r="B8" s="629">
        <v>1180720</v>
      </c>
      <c r="C8" s="605">
        <v>295180</v>
      </c>
      <c r="D8" s="632">
        <v>1475900</v>
      </c>
      <c r="E8" s="623">
        <v>108086.05600000001</v>
      </c>
      <c r="F8" s="605">
        <v>27021.514000000003</v>
      </c>
      <c r="G8" s="624">
        <f t="shared" si="0"/>
        <v>135107.57</v>
      </c>
      <c r="H8" s="629">
        <v>818852.87200000009</v>
      </c>
      <c r="I8" s="605">
        <v>204713.21800000002</v>
      </c>
      <c r="J8" s="624">
        <f t="shared" si="1"/>
        <v>1023566.0900000001</v>
      </c>
      <c r="K8" s="701">
        <f t="shared" si="2"/>
        <v>0.69351994715089105</v>
      </c>
      <c r="L8" s="606">
        <f t="shared" si="2"/>
        <v>0.69351994715089105</v>
      </c>
      <c r="M8" s="834">
        <f t="shared" si="2"/>
        <v>0.69351994715089105</v>
      </c>
      <c r="N8" s="1046"/>
    </row>
    <row r="9" spans="1:14" ht="12.75">
      <c r="A9" s="835" t="s">
        <v>648</v>
      </c>
      <c r="B9" s="629">
        <v>872480</v>
      </c>
      <c r="C9" s="605">
        <v>218120</v>
      </c>
      <c r="D9" s="632">
        <v>1090600</v>
      </c>
      <c r="E9" s="623">
        <v>122453.144</v>
      </c>
      <c r="F9" s="605">
        <v>30613.286</v>
      </c>
      <c r="G9" s="624">
        <f t="shared" si="0"/>
        <v>153066.43</v>
      </c>
      <c r="H9" s="629">
        <v>1341686.432</v>
      </c>
      <c r="I9" s="605">
        <v>335421.60800000001</v>
      </c>
      <c r="J9" s="624">
        <f t="shared" si="1"/>
        <v>1677108.04</v>
      </c>
      <c r="K9" s="701">
        <f t="shared" si="2"/>
        <v>1.5377847423436641</v>
      </c>
      <c r="L9" s="606">
        <f t="shared" si="2"/>
        <v>1.5377847423436641</v>
      </c>
      <c r="M9" s="834">
        <f t="shared" si="2"/>
        <v>1.5377847423436641</v>
      </c>
      <c r="N9" s="259"/>
    </row>
    <row r="10" spans="1:14" ht="12.75">
      <c r="A10" s="833" t="s">
        <v>649</v>
      </c>
      <c r="B10" s="629">
        <v>420000</v>
      </c>
      <c r="C10" s="605">
        <v>105000</v>
      </c>
      <c r="D10" s="632">
        <v>525000</v>
      </c>
      <c r="E10" s="623">
        <v>38703.160000000003</v>
      </c>
      <c r="F10" s="605">
        <v>9675.7900000000009</v>
      </c>
      <c r="G10" s="624">
        <f>E10+F10</f>
        <v>48378.950000000004</v>
      </c>
      <c r="H10" s="629">
        <v>350975.25599999999</v>
      </c>
      <c r="I10" s="605">
        <v>87743.813999999998</v>
      </c>
      <c r="J10" s="624">
        <f t="shared" si="3" ref="J10:J15">H10+I10</f>
        <v>438719.07</v>
      </c>
      <c r="K10" s="701">
        <f t="shared" si="4" ref="K10:M10">H10/B10</f>
        <v>0.83565537142857138</v>
      </c>
      <c r="L10" s="606">
        <f t="shared" si="4"/>
        <v>0.83565537142857138</v>
      </c>
      <c r="M10" s="834">
        <f t="shared" si="4"/>
        <v>0.83565537142857149</v>
      </c>
      <c r="N10" s="259"/>
    </row>
    <row r="11" spans="1:14" ht="12.75">
      <c r="A11" s="833" t="s">
        <v>650</v>
      </c>
      <c r="B11" s="1244">
        <v>0</v>
      </c>
      <c r="C11" s="1245">
        <v>0</v>
      </c>
      <c r="D11" s="1246">
        <v>0</v>
      </c>
      <c r="E11" s="623">
        <v>8400</v>
      </c>
      <c r="F11" s="605">
        <v>2100</v>
      </c>
      <c r="G11" s="624">
        <f>E11+F11</f>
        <v>10500</v>
      </c>
      <c r="H11" s="629">
        <v>36545.688000000002</v>
      </c>
      <c r="I11" s="605">
        <v>9136.4220000000005</v>
      </c>
      <c r="J11" s="624">
        <f t="shared" si="5" ref="J11">H11+I11</f>
        <v>45682.11</v>
      </c>
      <c r="K11" s="1247">
        <v>0</v>
      </c>
      <c r="L11" s="1248">
        <v>0</v>
      </c>
      <c r="M11" s="1249">
        <v>0</v>
      </c>
      <c r="N11" s="259"/>
    </row>
    <row r="12" spans="1:14" ht="12.75">
      <c r="A12" s="833" t="s">
        <v>651</v>
      </c>
      <c r="B12" s="629">
        <v>160000</v>
      </c>
      <c r="C12" s="605">
        <v>40000</v>
      </c>
      <c r="D12" s="632">
        <v>200000</v>
      </c>
      <c r="E12" s="623"/>
      <c r="F12" s="605"/>
      <c r="G12" s="624">
        <f t="shared" si="0"/>
        <v>0</v>
      </c>
      <c r="H12" s="629">
        <v>28309.52</v>
      </c>
      <c r="I12" s="605">
        <v>7077.38</v>
      </c>
      <c r="J12" s="624">
        <f t="shared" si="3"/>
        <v>35386.90</v>
      </c>
      <c r="K12" s="701">
        <f>H12/B12</f>
        <v>0.1769345</v>
      </c>
      <c r="L12" s="606">
        <f>I12/C12</f>
        <v>0.1769345</v>
      </c>
      <c r="M12" s="834">
        <f>J12/D12</f>
        <v>0.1769345</v>
      </c>
      <c r="N12" s="259"/>
    </row>
    <row r="13" spans="1:14" ht="12.75">
      <c r="A13" s="833" t="s">
        <v>44</v>
      </c>
      <c r="B13" s="629">
        <v>295520</v>
      </c>
      <c r="C13" s="605">
        <v>73880</v>
      </c>
      <c r="D13" s="632">
        <v>369400</v>
      </c>
      <c r="E13" s="623">
        <v>19792.52</v>
      </c>
      <c r="F13" s="605">
        <v>4948.13</v>
      </c>
      <c r="G13" s="624">
        <f t="shared" si="0"/>
        <v>24740.65</v>
      </c>
      <c r="H13" s="629">
        <v>195334.688</v>
      </c>
      <c r="I13" s="605">
        <v>48833.671999999999</v>
      </c>
      <c r="J13" s="624">
        <f>H13+I13</f>
        <v>244168.36</v>
      </c>
      <c r="K13" s="701">
        <f>H13/B13</f>
        <v>0.66098635625338387</v>
      </c>
      <c r="L13" s="606">
        <f t="shared" si="6" ref="K13:M15">I13/C13</f>
        <v>0.66098635625338387</v>
      </c>
      <c r="M13" s="834">
        <f t="shared" si="6"/>
        <v>0.66098635625338387</v>
      </c>
      <c r="N13" s="259"/>
    </row>
    <row r="14" spans="1:14" ht="12.75">
      <c r="A14" s="833" t="s">
        <v>45</v>
      </c>
      <c r="B14" s="629">
        <v>1045440</v>
      </c>
      <c r="C14" s="605">
        <v>261360</v>
      </c>
      <c r="D14" s="632">
        <v>1306800</v>
      </c>
      <c r="E14" s="623">
        <v>105903.54399999999</v>
      </c>
      <c r="F14" s="605">
        <v>26475.885999999999</v>
      </c>
      <c r="G14" s="624">
        <f t="shared" si="0"/>
        <v>132379.43</v>
      </c>
      <c r="H14" s="629">
        <v>527927.72</v>
      </c>
      <c r="I14" s="605">
        <v>131981.93</v>
      </c>
      <c r="J14" s="624">
        <f t="shared" si="3"/>
        <v>659909.64999999991</v>
      </c>
      <c r="K14" s="701">
        <f t="shared" si="6"/>
        <v>0.50498136669727578</v>
      </c>
      <c r="L14" s="606">
        <f t="shared" si="6"/>
        <v>0.50498136669727578</v>
      </c>
      <c r="M14" s="834">
        <f t="shared" si="6"/>
        <v>0.50498136669727567</v>
      </c>
      <c r="N14" s="259"/>
    </row>
    <row r="15" spans="1:14" ht="12.75">
      <c r="A15" s="833" t="s">
        <v>46</v>
      </c>
      <c r="B15" s="629">
        <v>134320</v>
      </c>
      <c r="C15" s="605">
        <v>33580</v>
      </c>
      <c r="D15" s="632">
        <v>167900</v>
      </c>
      <c r="E15" s="623">
        <v>0</v>
      </c>
      <c r="F15" s="605">
        <v>0</v>
      </c>
      <c r="G15" s="624">
        <f t="shared" si="0"/>
        <v>0</v>
      </c>
      <c r="H15" s="629">
        <v>74092.952000000005</v>
      </c>
      <c r="I15" s="605">
        <v>18523.238000000001</v>
      </c>
      <c r="J15" s="624">
        <f t="shared" si="3"/>
        <v>92616.19</v>
      </c>
      <c r="K15" s="701">
        <f t="shared" si="6"/>
        <v>0.55161518761167361</v>
      </c>
      <c r="L15" s="606">
        <f t="shared" si="6"/>
        <v>0.55161518761167361</v>
      </c>
      <c r="M15" s="834">
        <f t="shared" si="6"/>
        <v>0.55161518761167361</v>
      </c>
      <c r="N15" s="259"/>
    </row>
    <row r="16" spans="1:14" ht="12.75">
      <c r="A16" s="835"/>
      <c r="B16" s="629"/>
      <c r="C16" s="605"/>
      <c r="D16" s="632"/>
      <c r="E16" s="623"/>
      <c r="F16" s="605"/>
      <c r="G16" s="624"/>
      <c r="H16" s="629"/>
      <c r="I16" s="605"/>
      <c r="J16" s="624"/>
      <c r="K16" s="702"/>
      <c r="L16" s="607"/>
      <c r="M16" s="836"/>
      <c r="N16" s="259"/>
    </row>
    <row r="17" spans="1:14" ht="12.75">
      <c r="A17" s="837" t="s">
        <v>652</v>
      </c>
      <c r="B17" s="630">
        <v>11008000</v>
      </c>
      <c r="C17" s="608">
        <v>2752000</v>
      </c>
      <c r="D17" s="633">
        <v>13760000</v>
      </c>
      <c r="E17" s="625">
        <f>SUM(E6:E9,E10:E15)</f>
        <v>816433.152</v>
      </c>
      <c r="F17" s="608">
        <f>SUM(F6:F9,F10:F15)</f>
        <v>204108.288</v>
      </c>
      <c r="G17" s="626">
        <f t="shared" si="7" ref="G17">SUM(E17:F17)</f>
        <v>1020541.4399999999</v>
      </c>
      <c r="H17" s="630">
        <f>SUM(H6:H9,H10:H15)</f>
        <v>6555622.3839999987</v>
      </c>
      <c r="I17" s="608">
        <f>SUM(I6:I9,I10:I15)</f>
        <v>1638905.5959999997</v>
      </c>
      <c r="J17" s="626">
        <f t="shared" si="8" ref="J17">SUM(H17:I17)</f>
        <v>8194527.9799999986</v>
      </c>
      <c r="K17" s="703">
        <f>H17/B17</f>
        <v>0.59553255668604643</v>
      </c>
      <c r="L17" s="609">
        <f>I17/C17</f>
        <v>0.59553255668604643</v>
      </c>
      <c r="M17" s="838">
        <f>J17/D17</f>
        <v>0.59553255668604643</v>
      </c>
      <c r="N17" s="259"/>
    </row>
    <row r="18" spans="1:14" ht="12.75">
      <c r="A18" s="835"/>
      <c r="B18" s="629"/>
      <c r="C18" s="605"/>
      <c r="D18" s="632"/>
      <c r="E18" s="623"/>
      <c r="F18" s="605"/>
      <c r="G18" s="624"/>
      <c r="H18" s="629"/>
      <c r="I18" s="605"/>
      <c r="J18" s="624"/>
      <c r="K18" s="702"/>
      <c r="L18" s="607"/>
      <c r="M18" s="836"/>
      <c r="N18" s="259"/>
    </row>
    <row r="19" spans="1:14" ht="12.75">
      <c r="A19" s="833" t="s">
        <v>653</v>
      </c>
      <c r="B19" s="629">
        <v>550151200</v>
      </c>
      <c r="C19" s="605">
        <v>137537800</v>
      </c>
      <c r="D19" s="632">
        <v>687689000</v>
      </c>
      <c r="E19" s="1154">
        <v>94412581.409999996</v>
      </c>
      <c r="F19" s="1155">
        <v>6883656.6599999992</v>
      </c>
      <c r="G19" s="624">
        <f t="shared" si="9" ref="G19">E19+F19</f>
        <v>101296238.06999999</v>
      </c>
      <c r="H19" s="1156">
        <v>615877125.75</v>
      </c>
      <c r="I19" s="1155">
        <v>129540992.21000002</v>
      </c>
      <c r="J19" s="624">
        <f t="shared" si="10" ref="J19">H19+I19</f>
        <v>745418117.96000004</v>
      </c>
      <c r="K19" s="701">
        <f>H19/B19</f>
        <v>1.1194688401115911</v>
      </c>
      <c r="L19" s="606">
        <f>I19/C19</f>
        <v>0.94185738182521472</v>
      </c>
      <c r="M19" s="834">
        <f>J19/D19</f>
        <v>1.0839465484543158</v>
      </c>
      <c r="N19" s="259"/>
    </row>
    <row r="20" spans="1:14" ht="12.75">
      <c r="A20" s="835"/>
      <c r="B20" s="629"/>
      <c r="C20" s="605"/>
      <c r="D20" s="632"/>
      <c r="E20" s="623"/>
      <c r="F20" s="605"/>
      <c r="G20" s="624"/>
      <c r="H20" s="629"/>
      <c r="I20" s="605"/>
      <c r="J20" s="624"/>
      <c r="K20" s="702"/>
      <c r="L20" s="607"/>
      <c r="M20" s="836"/>
      <c r="N20" s="259"/>
    </row>
    <row r="21" spans="1:14" s="8" customFormat="1" ht="27.75" customHeight="1" thickBot="1">
      <c r="A21" s="839" t="s">
        <v>654</v>
      </c>
      <c r="B21" s="840">
        <v>561159200</v>
      </c>
      <c r="C21" s="841">
        <v>140289800</v>
      </c>
      <c r="D21" s="842">
        <v>701449000</v>
      </c>
      <c r="E21" s="843">
        <f t="shared" si="11" ref="E21:J21">SUM(E17,E19)</f>
        <v>95229014.561999992</v>
      </c>
      <c r="F21" s="841">
        <f t="shared" si="11"/>
        <v>7087764.9479999989</v>
      </c>
      <c r="G21" s="844">
        <f t="shared" si="11"/>
        <v>102316779.50999999</v>
      </c>
      <c r="H21" s="840">
        <f t="shared" si="11"/>
        <v>622432748.13399994</v>
      </c>
      <c r="I21" s="841">
        <f t="shared" si="11"/>
        <v>131179897.80600002</v>
      </c>
      <c r="J21" s="844">
        <f t="shared" si="11"/>
        <v>753612645.94000006</v>
      </c>
      <c r="K21" s="845">
        <f>H21/B21</f>
        <v>1.1091910248179124</v>
      </c>
      <c r="L21" s="846">
        <f>I21/C21</f>
        <v>0.93506368820826624</v>
      </c>
      <c r="M21" s="847">
        <f>J21/D21</f>
        <v>1.0743655574959834</v>
      </c>
      <c r="N21" s="259"/>
    </row>
    <row r="22" spans="1:13" s="260" customFormat="1" ht="11.25">
      <c r="A22" s="854"/>
      <c r="B22" s="855"/>
      <c r="C22" s="856"/>
      <c r="D22" s="857"/>
      <c r="E22" s="858"/>
      <c r="F22" s="856"/>
      <c r="G22" s="859"/>
      <c r="H22" s="855"/>
      <c r="I22" s="856"/>
      <c r="J22" s="859"/>
      <c r="K22" s="855"/>
      <c r="L22" s="856"/>
      <c r="M22" s="860"/>
    </row>
    <row r="23" spans="1:13" s="260" customFormat="1" ht="12.75">
      <c r="A23" s="861" t="s">
        <v>655</v>
      </c>
      <c r="B23" s="631"/>
      <c r="C23" s="261"/>
      <c r="D23" s="634"/>
      <c r="E23" s="627"/>
      <c r="F23" s="261"/>
      <c r="G23" s="628"/>
      <c r="H23" s="631"/>
      <c r="I23" s="261"/>
      <c r="J23" s="628"/>
      <c r="K23" s="631"/>
      <c r="L23" s="261"/>
      <c r="M23" s="862"/>
    </row>
    <row r="24" spans="1:15" s="260" customFormat="1" ht="12.75" customHeight="1">
      <c r="A24" s="863" t="s">
        <v>656</v>
      </c>
      <c r="B24" s="637" t="s">
        <v>657</v>
      </c>
      <c r="C24" s="262"/>
      <c r="D24" s="638"/>
      <c r="E24" s="695">
        <v>2870437.3099999996</v>
      </c>
      <c r="F24" s="341"/>
      <c r="G24" s="1113">
        <v>2870437.3099999996</v>
      </c>
      <c r="H24" s="696">
        <v>20514228.75</v>
      </c>
      <c r="I24" s="263"/>
      <c r="J24" s="1113">
        <v>20514228.75</v>
      </c>
      <c r="K24" s="704"/>
      <c r="L24" s="262"/>
      <c r="M24" s="864"/>
      <c r="O24" s="264"/>
    </row>
    <row r="25" spans="1:16" s="260" customFormat="1" ht="12.75">
      <c r="A25" s="861" t="s">
        <v>658</v>
      </c>
      <c r="B25" s="637"/>
      <c r="C25" s="262"/>
      <c r="D25" s="638"/>
      <c r="E25" s="695">
        <v>10612995.76</v>
      </c>
      <c r="F25" s="643">
        <v>765666.16744196753</v>
      </c>
      <c r="G25" s="1113">
        <v>11378661.927441968</v>
      </c>
      <c r="H25" s="696">
        <v>74897598.820000008</v>
      </c>
      <c r="I25" s="643">
        <v>11628476.672992572</v>
      </c>
      <c r="J25" s="1113">
        <v>86526075.49299258</v>
      </c>
      <c r="K25" s="704"/>
      <c r="L25" s="262"/>
      <c r="M25" s="864"/>
      <c r="O25" s="264"/>
      <c r="P25" s="264"/>
    </row>
    <row r="26" spans="1:15" s="260" customFormat="1" ht="12.75">
      <c r="A26" s="861" t="s">
        <v>659</v>
      </c>
      <c r="B26" s="637"/>
      <c r="C26" s="262"/>
      <c r="D26" s="638"/>
      <c r="E26" s="943">
        <v>0</v>
      </c>
      <c r="F26" s="341"/>
      <c r="G26" s="1128">
        <v>0</v>
      </c>
      <c r="H26" s="944">
        <v>0</v>
      </c>
      <c r="I26" s="263"/>
      <c r="J26" s="1129">
        <v>0</v>
      </c>
      <c r="K26" s="704"/>
      <c r="L26" s="265"/>
      <c r="M26" s="864"/>
      <c r="O26" s="264"/>
    </row>
    <row r="27" spans="1:15" s="260" customFormat="1" ht="15.75" customHeight="1">
      <c r="A27" s="865" t="s">
        <v>660</v>
      </c>
      <c r="B27" s="637"/>
      <c r="C27" s="262"/>
      <c r="D27" s="638"/>
      <c r="E27" s="689"/>
      <c r="F27" s="341"/>
      <c r="G27" s="690"/>
      <c r="H27" s="691"/>
      <c r="I27" s="341"/>
      <c r="J27" s="690"/>
      <c r="K27" s="704"/>
      <c r="L27" s="262"/>
      <c r="M27" s="864"/>
      <c r="O27" s="264"/>
    </row>
    <row r="28" spans="1:15" s="260" customFormat="1" ht="12.75">
      <c r="A28" s="866" t="s">
        <v>661</v>
      </c>
      <c r="B28" s="637"/>
      <c r="C28" s="262"/>
      <c r="D28" s="638"/>
      <c r="E28" s="689"/>
      <c r="F28" s="341"/>
      <c r="G28" s="690"/>
      <c r="H28" s="691"/>
      <c r="I28" s="341"/>
      <c r="J28" s="690"/>
      <c r="K28" s="704"/>
      <c r="L28" s="262"/>
      <c r="M28" s="864"/>
      <c r="O28" s="264"/>
    </row>
    <row r="29" spans="1:15" s="260" customFormat="1" ht="13.5" thickBot="1">
      <c r="A29" s="867" t="s">
        <v>662</v>
      </c>
      <c r="B29" s="868"/>
      <c r="C29" s="869"/>
      <c r="D29" s="870"/>
      <c r="E29" s="871">
        <f t="shared" si="12" ref="E29:J29">SUM(E24:E28)</f>
        <v>13483433.07</v>
      </c>
      <c r="F29" s="872">
        <f t="shared" si="12"/>
        <v>765666.16744196753</v>
      </c>
      <c r="G29" s="873">
        <f t="shared" si="12"/>
        <v>14249099.237441968</v>
      </c>
      <c r="H29" s="874">
        <f>SUM(H24:H28)</f>
        <v>95411827.570000008</v>
      </c>
      <c r="I29" s="872">
        <f t="shared" si="12"/>
        <v>11628476.672992572</v>
      </c>
      <c r="J29" s="873">
        <f t="shared" si="12"/>
        <v>107040304.24299258</v>
      </c>
      <c r="K29" s="875"/>
      <c r="L29" s="869"/>
      <c r="M29" s="876"/>
      <c r="O29" s="264"/>
    </row>
    <row r="30" spans="1:13" s="260" customFormat="1" ht="12.75">
      <c r="A30" s="848"/>
      <c r="B30" s="849"/>
      <c r="C30" s="850"/>
      <c r="D30" s="851"/>
      <c r="E30" s="852"/>
      <c r="F30" s="850"/>
      <c r="G30" s="853"/>
      <c r="H30" s="849"/>
      <c r="I30" s="850"/>
      <c r="J30" s="853"/>
      <c r="K30" s="849"/>
      <c r="L30" s="850"/>
      <c r="M30" s="853"/>
    </row>
    <row r="31" spans="1:15" s="260" customFormat="1" ht="12.75" customHeight="1" thickBot="1">
      <c r="A31" s="636" t="s">
        <v>49</v>
      </c>
      <c r="B31" s="692">
        <f>D31*0.8</f>
        <v>885631.20000000007</v>
      </c>
      <c r="C31" s="693">
        <f>D31*0.2</f>
        <v>221407.80000000002</v>
      </c>
      <c r="D31" s="694">
        <v>1107039</v>
      </c>
      <c r="E31" s="697"/>
      <c r="F31" s="698"/>
      <c r="G31" s="699"/>
      <c r="H31" s="700"/>
      <c r="I31" s="698"/>
      <c r="J31" s="699"/>
      <c r="K31" s="705"/>
      <c r="L31" s="639"/>
      <c r="M31" s="640"/>
      <c r="N31" s="266"/>
      <c r="O31" s="264"/>
    </row>
    <row r="32" ht="12.75"/>
    <row r="33" spans="1:13" ht="12" customHeight="1">
      <c r="A33" s="1439" t="s">
        <v>663</v>
      </c>
      <c r="B33" s="1439"/>
      <c r="C33" s="1439"/>
      <c r="D33" s="1439"/>
      <c r="E33" s="1439"/>
      <c r="F33" s="1439"/>
      <c r="G33" s="1439"/>
      <c r="H33" s="1439"/>
      <c r="I33" s="1439"/>
      <c r="J33" s="1439"/>
      <c r="K33" s="1439"/>
      <c r="L33" s="1439"/>
      <c r="M33" s="1439"/>
    </row>
    <row r="34" spans="1:13" ht="12.6" customHeight="1">
      <c r="A34" s="1275" t="s">
        <v>664</v>
      </c>
      <c r="B34" s="1275"/>
      <c r="C34" s="1275"/>
      <c r="D34" s="1275"/>
      <c r="E34" s="1275"/>
      <c r="F34" s="1275"/>
      <c r="G34" s="1275"/>
      <c r="H34" s="1275"/>
      <c r="I34" s="1275"/>
      <c r="J34" s="1275"/>
      <c r="K34" s="1275"/>
      <c r="L34" s="1275"/>
      <c r="M34" s="1275"/>
    </row>
    <row r="35" spans="1:13" ht="12.75">
      <c r="A35" s="1440" t="s">
        <v>665</v>
      </c>
      <c r="B35" s="1440"/>
      <c r="C35" s="1440"/>
      <c r="D35" s="1440"/>
      <c r="E35" s="1440"/>
      <c r="F35" s="1440"/>
      <c r="G35" s="1440"/>
      <c r="H35" s="1440"/>
      <c r="I35" s="1440"/>
      <c r="J35" s="1440"/>
      <c r="K35" s="1440"/>
      <c r="L35" s="1440"/>
      <c r="M35" s="1440"/>
    </row>
    <row r="36" spans="1:13" ht="12.6" customHeight="1">
      <c r="A36" s="1275" t="s">
        <v>666</v>
      </c>
      <c r="B36" s="1275"/>
      <c r="C36" s="1275"/>
      <c r="D36" s="1275"/>
      <c r="E36" s="1275"/>
      <c r="F36" s="1275"/>
      <c r="G36" s="1275"/>
      <c r="H36" s="1275"/>
      <c r="I36" s="1275"/>
      <c r="J36" s="1275"/>
      <c r="K36" s="1275"/>
      <c r="L36" s="1275"/>
      <c r="M36" s="1275"/>
    </row>
    <row r="37" spans="1:13" ht="12.6" customHeight="1">
      <c r="A37" s="1438" t="s">
        <v>667</v>
      </c>
      <c r="B37" s="1438"/>
      <c r="C37" s="1438"/>
      <c r="D37" s="1438"/>
      <c r="E37" s="1438"/>
      <c r="F37" s="1438"/>
      <c r="G37" s="1438"/>
      <c r="H37" s="1438"/>
      <c r="I37" s="1438"/>
      <c r="J37" s="1438"/>
      <c r="K37" s="1438"/>
      <c r="L37" s="1438"/>
      <c r="M37" s="1438"/>
    </row>
    <row r="38" spans="1:13" ht="12.6" customHeight="1">
      <c r="A38" s="1276" t="s">
        <v>668</v>
      </c>
      <c r="B38" s="1276"/>
      <c r="C38" s="1276"/>
      <c r="D38" s="1276"/>
      <c r="E38" s="1276"/>
      <c r="F38" s="1276"/>
      <c r="G38" s="1276"/>
      <c r="H38" s="1276"/>
      <c r="I38" s="1276"/>
      <c r="J38" s="1276"/>
      <c r="K38" s="1276"/>
      <c r="L38" s="1276"/>
      <c r="M38" s="1276"/>
    </row>
    <row r="39" spans="1:13" ht="12.75">
      <c r="A39" s="1438" t="s">
        <v>669</v>
      </c>
      <c r="B39" s="1438"/>
      <c r="C39" s="1438"/>
      <c r="D39" s="1438"/>
      <c r="E39" s="1438"/>
      <c r="F39" s="1438"/>
      <c r="G39" s="1438"/>
      <c r="H39" s="1438"/>
      <c r="I39" s="1438"/>
      <c r="J39" s="1438"/>
      <c r="K39" s="1438"/>
      <c r="L39" s="1438"/>
      <c r="M39" s="1438"/>
    </row>
    <row r="40" spans="1:12" ht="12.75">
      <c r="A40" s="510"/>
      <c r="C40" s="348"/>
      <c r="D40" s="348"/>
      <c r="E40" s="348"/>
      <c r="F40" s="348"/>
      <c r="G40" s="348"/>
      <c r="H40" s="348"/>
      <c r="L40" s="510"/>
    </row>
    <row r="41" ht="12.75">
      <c r="A41" s="510" t="s">
        <v>670</v>
      </c>
    </row>
    <row r="42" ht="12.75" hidden="1"/>
    <row r="43" spans="2:3" ht="12.75">
      <c r="B43" s="267"/>
      <c r="C43" s="267"/>
    </row>
  </sheetData>
  <mergeCells count="14">
    <mergeCell ref="A1:M1"/>
    <mergeCell ref="A2:M2"/>
    <mergeCell ref="A3:M3"/>
    <mergeCell ref="B4:D4"/>
    <mergeCell ref="E4:G4"/>
    <mergeCell ref="H4:J4"/>
    <mergeCell ref="K4:M4"/>
    <mergeCell ref="A39:M39"/>
    <mergeCell ref="A37:M37"/>
    <mergeCell ref="A33:M33"/>
    <mergeCell ref="A36:M36"/>
    <mergeCell ref="A35:M35"/>
    <mergeCell ref="A34:M34"/>
    <mergeCell ref="A38:M38"/>
  </mergeCells>
  <printOptions horizontalCentered="1" verticalCentered="1"/>
  <pageMargins left="0.7" right="0.7" top="0.75" bottom="0.75" header="0.3" footer="0.3"/>
  <pageSetup orientation="landscape" scale="59" r:id="rId1"/>
  <headerFooter>
    <oddFooter>&amp;C&amp;1#&amp;"Calibri"&amp;12&amp;K000000Public</oddFooter>
  </headerFooter>
  <customProperties>
    <customPr name="_pios_id" r:id="rId2"/>
  </customProperties>
  <ignoredErrors>
    <ignoredError sqref="G17" formula="1"/>
  </ignoredError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5B34CB-1109-44F2-A8B5-B823C37199CD}">
  <dimension ref="A1:AC31"/>
  <sheetViews>
    <sheetView zoomScale="85" zoomScaleNormal="85" workbookViewId="0" topLeftCell="A1">
      <selection pane="topLeft" activeCell="A1" sqref="A1:AC1"/>
    </sheetView>
  </sheetViews>
  <sheetFormatPr defaultColWidth="9.42578125" defaultRowHeight="12.75"/>
  <cols>
    <col min="1" max="1" width="14.4285714285714" customWidth="1"/>
    <col min="2" max="3" width="7.28571428571429" customWidth="1"/>
    <col min="4" max="4" width="15.4285714285714" customWidth="1"/>
    <col min="5" max="5" width="12.5714285714286" customWidth="1"/>
    <col min="6" max="8" width="8.57142857142857" customWidth="1"/>
    <col min="9" max="9" width="12.5714285714286" customWidth="1"/>
    <col min="10" max="10" width="13.5714285714286" style="4" customWidth="1"/>
    <col min="11" max="12" width="13.5714285714286" customWidth="1"/>
    <col min="13" max="13" width="19.2857142857143" customWidth="1"/>
    <col min="14" max="14" width="13.5714285714286" customWidth="1"/>
    <col min="15" max="15" width="18.5714285714286" customWidth="1"/>
    <col min="16" max="16" width="10.7142857142857" customWidth="1"/>
    <col min="17" max="17" width="10.5714285714286" customWidth="1"/>
    <col min="18" max="18" width="16" customWidth="1"/>
    <col min="19" max="19" width="9.57142857142857" customWidth="1"/>
    <col min="20" max="20" width="15.5714285714286" customWidth="1"/>
    <col min="21" max="21" width="9.57142857142857" customWidth="1"/>
    <col min="22" max="22" width="11" bestFit="1" customWidth="1"/>
    <col min="23" max="23" width="15.5714285714286" customWidth="1"/>
    <col min="24" max="24" width="13.5714285714286" customWidth="1"/>
    <col min="25" max="25" width="14.5714285714286" customWidth="1"/>
    <col min="26" max="26" width="13.4285714285714" customWidth="1"/>
    <col min="27" max="28" width="9.28571428571429"/>
    <col min="29" max="29" width="9.42857142857143" customWidth="1"/>
  </cols>
  <sheetData>
    <row r="1" spans="1:29" ht="15.75">
      <c r="A1" s="1462" t="s">
        <v>671</v>
      </c>
      <c r="B1" s="1462"/>
      <c r="C1" s="1462"/>
      <c r="D1" s="1462"/>
      <c r="E1" s="1462"/>
      <c r="F1" s="1462"/>
      <c r="G1" s="1462"/>
      <c r="H1" s="1462"/>
      <c r="I1" s="1462"/>
      <c r="J1" s="1462"/>
      <c r="K1" s="1462"/>
      <c r="L1" s="1462"/>
      <c r="M1" s="1462"/>
      <c r="N1" s="1462"/>
      <c r="O1" s="1462"/>
      <c r="P1" s="1462"/>
      <c r="Q1" s="1462"/>
      <c r="R1" s="1462"/>
      <c r="S1" s="1462"/>
      <c r="T1" s="1462"/>
      <c r="U1" s="1462"/>
      <c r="V1" s="1462"/>
      <c r="W1" s="1462"/>
      <c r="X1" s="1462"/>
      <c r="Y1" s="1462"/>
      <c r="Z1" s="1462"/>
      <c r="AA1" s="1462"/>
      <c r="AB1" s="1462"/>
      <c r="AC1" s="1462"/>
    </row>
    <row r="2" spans="1:29" ht="15.75">
      <c r="A2" s="1463" t="s">
        <v>1</v>
      </c>
      <c r="B2" s="1463"/>
      <c r="C2" s="1463"/>
      <c r="D2" s="1463"/>
      <c r="E2" s="1463"/>
      <c r="F2" s="1463"/>
      <c r="G2" s="1463"/>
      <c r="H2" s="1463"/>
      <c r="I2" s="1463"/>
      <c r="J2" s="1463"/>
      <c r="K2" s="1463"/>
      <c r="L2" s="1463"/>
      <c r="M2" s="1463"/>
      <c r="N2" s="1463"/>
      <c r="O2" s="1463"/>
      <c r="P2" s="1463"/>
      <c r="Q2" s="1463"/>
      <c r="R2" s="1463"/>
      <c r="S2" s="1463"/>
      <c r="T2" s="1463"/>
      <c r="U2" s="1463"/>
      <c r="V2" s="1463"/>
      <c r="W2" s="1463"/>
      <c r="X2" s="1463"/>
      <c r="Y2" s="1463"/>
      <c r="Z2" s="1463"/>
      <c r="AA2" s="1463"/>
      <c r="AB2" s="1463"/>
      <c r="AC2" s="1463"/>
    </row>
    <row r="3" spans="1:29" ht="16.5" thickBot="1">
      <c r="A3" s="1450" t="s">
        <v>935</v>
      </c>
      <c r="B3" s="1450"/>
      <c r="C3" s="1450"/>
      <c r="D3" s="1450"/>
      <c r="E3" s="1450"/>
      <c r="F3" s="1450"/>
      <c r="G3" s="1450"/>
      <c r="H3" s="1450"/>
      <c r="I3" s="1450"/>
      <c r="J3" s="1450"/>
      <c r="K3" s="1450"/>
      <c r="L3" s="1450"/>
      <c r="M3" s="1450"/>
      <c r="N3" s="1450"/>
      <c r="O3" s="1450"/>
      <c r="P3" s="1450"/>
      <c r="Q3" s="1450"/>
      <c r="R3" s="1450"/>
      <c r="S3" s="1450"/>
      <c r="T3" s="1450"/>
      <c r="U3" s="1450"/>
      <c r="V3" s="1450"/>
      <c r="W3" s="1450"/>
      <c r="X3" s="1450"/>
      <c r="Y3" s="1450"/>
      <c r="Z3" s="1450"/>
      <c r="AA3" s="1450"/>
      <c r="AB3" s="1450"/>
      <c r="AC3" s="1450"/>
    </row>
    <row r="4" spans="1:29" ht="15.75" customHeight="1" thickBot="1">
      <c r="A4" s="1467"/>
      <c r="B4" s="1470" t="s">
        <v>672</v>
      </c>
      <c r="C4" s="1471"/>
      <c r="D4" s="1471"/>
      <c r="E4" s="1471"/>
      <c r="F4" s="1471"/>
      <c r="G4" s="1471"/>
      <c r="H4" s="1471"/>
      <c r="I4" s="1471"/>
      <c r="J4" s="1471"/>
      <c r="K4" s="1472"/>
      <c r="L4" s="1473" t="s">
        <v>673</v>
      </c>
      <c r="M4" s="1474"/>
      <c r="N4" s="1474"/>
      <c r="O4" s="1475"/>
      <c r="P4" s="1476" t="s">
        <v>674</v>
      </c>
      <c r="Q4" s="1477"/>
      <c r="R4" s="1477"/>
      <c r="S4" s="1477"/>
      <c r="T4" s="1477"/>
      <c r="U4" s="1478" t="s">
        <v>675</v>
      </c>
      <c r="V4" s="1479"/>
      <c r="W4" s="1480" t="s">
        <v>676</v>
      </c>
      <c r="X4" s="1483" t="s">
        <v>677</v>
      </c>
      <c r="Y4" s="1460" t="s">
        <v>678</v>
      </c>
      <c r="Z4" s="1493" t="s">
        <v>679</v>
      </c>
      <c r="AA4" s="1464" t="s">
        <v>680</v>
      </c>
      <c r="AB4" s="1454" t="s">
        <v>426</v>
      </c>
      <c r="AC4" s="1451" t="s">
        <v>425</v>
      </c>
    </row>
    <row r="5" spans="1:29" ht="15" customHeight="1">
      <c r="A5" s="1468"/>
      <c r="B5" s="1487" t="s">
        <v>681</v>
      </c>
      <c r="C5" s="1458"/>
      <c r="D5" s="1458"/>
      <c r="E5" s="1488"/>
      <c r="F5" s="1476" t="s">
        <v>682</v>
      </c>
      <c r="G5" s="1477"/>
      <c r="H5" s="1477"/>
      <c r="I5" s="1477"/>
      <c r="J5" s="1489"/>
      <c r="K5" s="1477" t="s">
        <v>683</v>
      </c>
      <c r="L5" s="1487" t="s">
        <v>684</v>
      </c>
      <c r="M5" s="1458" t="s">
        <v>685</v>
      </c>
      <c r="N5" s="1458" t="s">
        <v>686</v>
      </c>
      <c r="O5" s="1460" t="s">
        <v>687</v>
      </c>
      <c r="P5" s="1487" t="s">
        <v>688</v>
      </c>
      <c r="Q5" s="1458" t="s">
        <v>689</v>
      </c>
      <c r="R5" s="1458" t="s">
        <v>690</v>
      </c>
      <c r="S5" s="1483" t="s">
        <v>691</v>
      </c>
      <c r="T5" s="1488" t="s">
        <v>692</v>
      </c>
      <c r="U5" s="1487" t="s">
        <v>693</v>
      </c>
      <c r="V5" s="1498" t="s">
        <v>694</v>
      </c>
      <c r="W5" s="1481"/>
      <c r="X5" s="1484"/>
      <c r="Y5" s="1486"/>
      <c r="Z5" s="1494"/>
      <c r="AA5" s="1465"/>
      <c r="AB5" s="1455"/>
      <c r="AC5" s="1452"/>
    </row>
    <row r="6" spans="1:29" ht="27" thickBot="1">
      <c r="A6" s="1469"/>
      <c r="B6" s="719" t="s">
        <v>695</v>
      </c>
      <c r="C6" s="720" t="s">
        <v>696</v>
      </c>
      <c r="D6" s="720" t="s">
        <v>697</v>
      </c>
      <c r="E6" s="721" t="s">
        <v>698</v>
      </c>
      <c r="F6" s="719" t="s">
        <v>699</v>
      </c>
      <c r="G6" s="720" t="s">
        <v>700</v>
      </c>
      <c r="H6" s="720" t="s">
        <v>701</v>
      </c>
      <c r="I6" s="722" t="s">
        <v>702</v>
      </c>
      <c r="J6" s="721" t="s">
        <v>703</v>
      </c>
      <c r="K6" s="1490"/>
      <c r="L6" s="1491"/>
      <c r="M6" s="1459"/>
      <c r="N6" s="1459"/>
      <c r="O6" s="1461"/>
      <c r="P6" s="1491"/>
      <c r="Q6" s="1459"/>
      <c r="R6" s="1459"/>
      <c r="S6" s="1496"/>
      <c r="T6" s="1500"/>
      <c r="U6" s="1491"/>
      <c r="V6" s="1499"/>
      <c r="W6" s="1482"/>
      <c r="X6" s="1485"/>
      <c r="Y6" s="1461"/>
      <c r="Z6" s="1495"/>
      <c r="AA6" s="1466"/>
      <c r="AB6" s="1456"/>
      <c r="AC6" s="1453"/>
    </row>
    <row r="7" spans="1:29" ht="12.75">
      <c r="A7" s="723" t="s">
        <v>431</v>
      </c>
      <c r="B7" s="726">
        <v>0</v>
      </c>
      <c r="C7" s="298">
        <v>652</v>
      </c>
      <c r="D7" s="298">
        <v>0</v>
      </c>
      <c r="E7" s="727">
        <v>652</v>
      </c>
      <c r="F7" s="726">
        <v>14600</v>
      </c>
      <c r="G7" s="298">
        <v>3237</v>
      </c>
      <c r="H7" s="298">
        <v>455</v>
      </c>
      <c r="I7" s="728">
        <v>26</v>
      </c>
      <c r="J7" s="729">
        <v>18318</v>
      </c>
      <c r="K7" s="730">
        <v>18970</v>
      </c>
      <c r="L7" s="726">
        <v>55136</v>
      </c>
      <c r="M7" s="298">
        <v>16906</v>
      </c>
      <c r="N7" s="731">
        <v>5439</v>
      </c>
      <c r="O7" s="732">
        <v>77481</v>
      </c>
      <c r="P7" s="733" t="s">
        <v>704</v>
      </c>
      <c r="Q7" s="731">
        <v>8699</v>
      </c>
      <c r="R7" s="731">
        <v>18721</v>
      </c>
      <c r="S7" s="732">
        <v>6089</v>
      </c>
      <c r="T7" s="734">
        <v>33509</v>
      </c>
      <c r="U7" s="733">
        <v>96451</v>
      </c>
      <c r="V7" s="732">
        <v>-14539</v>
      </c>
      <c r="W7" s="735">
        <v>1536454</v>
      </c>
      <c r="X7" s="298">
        <v>1401702</v>
      </c>
      <c r="Y7" s="797">
        <v>1.0961345564178406</v>
      </c>
      <c r="Z7" s="800">
        <v>5641365</v>
      </c>
      <c r="AA7" s="809">
        <v>946420</v>
      </c>
      <c r="AB7" s="801">
        <v>385740</v>
      </c>
      <c r="AC7" s="810">
        <v>204294</v>
      </c>
    </row>
    <row r="8" spans="1:29" ht="12.75">
      <c r="A8" s="724" t="s">
        <v>432</v>
      </c>
      <c r="B8" s="736">
        <v>0</v>
      </c>
      <c r="C8" s="525">
        <v>846</v>
      </c>
      <c r="D8" s="525">
        <v>0</v>
      </c>
      <c r="E8" s="727">
        <v>846</v>
      </c>
      <c r="F8" s="736">
        <v>11407</v>
      </c>
      <c r="G8" s="525">
        <v>3742</v>
      </c>
      <c r="H8" s="525">
        <v>510</v>
      </c>
      <c r="I8" s="737">
        <v>85</v>
      </c>
      <c r="J8" s="729">
        <v>15744</v>
      </c>
      <c r="K8" s="730">
        <v>16590</v>
      </c>
      <c r="L8" s="736">
        <v>59591</v>
      </c>
      <c r="M8" s="525">
        <v>13921</v>
      </c>
      <c r="N8" s="738">
        <v>5777</v>
      </c>
      <c r="O8" s="732">
        <v>79289</v>
      </c>
      <c r="P8" s="739" t="s">
        <v>704</v>
      </c>
      <c r="Q8" s="738">
        <v>4368</v>
      </c>
      <c r="R8" s="738">
        <v>13530</v>
      </c>
      <c r="S8" s="732">
        <v>7256</v>
      </c>
      <c r="T8" s="734">
        <v>25154</v>
      </c>
      <c r="U8" s="739">
        <v>95879</v>
      </c>
      <c r="V8" s="795">
        <v>-8564</v>
      </c>
      <c r="W8" s="736">
        <v>1527890</v>
      </c>
      <c r="X8" s="298">
        <v>1401702</v>
      </c>
      <c r="Y8" s="797">
        <v>1.0900248412287348</v>
      </c>
      <c r="Z8" s="802">
        <v>5641365</v>
      </c>
      <c r="AA8" s="811">
        <v>940672</v>
      </c>
      <c r="AB8" s="803">
        <v>384037</v>
      </c>
      <c r="AC8" s="812">
        <v>203181</v>
      </c>
    </row>
    <row r="9" spans="1:29" ht="12.75">
      <c r="A9" s="724" t="s">
        <v>433</v>
      </c>
      <c r="B9" s="736">
        <v>2665</v>
      </c>
      <c r="C9" s="525">
        <v>932</v>
      </c>
      <c r="D9" s="525">
        <v>0</v>
      </c>
      <c r="E9" s="727">
        <v>3597</v>
      </c>
      <c r="F9" s="736">
        <v>13985</v>
      </c>
      <c r="G9" s="525">
        <v>3356</v>
      </c>
      <c r="H9" s="525">
        <v>517</v>
      </c>
      <c r="I9" s="737">
        <v>104</v>
      </c>
      <c r="J9" s="729">
        <v>17962</v>
      </c>
      <c r="K9" s="730">
        <v>21559</v>
      </c>
      <c r="L9" s="736">
        <v>43459</v>
      </c>
      <c r="M9" s="525">
        <v>15979</v>
      </c>
      <c r="N9" s="738">
        <v>70297</v>
      </c>
      <c r="O9" s="732">
        <v>129735</v>
      </c>
      <c r="P9" s="739" t="s">
        <v>704</v>
      </c>
      <c r="Q9" s="738">
        <v>3948</v>
      </c>
      <c r="R9" s="738">
        <v>23597</v>
      </c>
      <c r="S9" s="732">
        <v>14084</v>
      </c>
      <c r="T9" s="734">
        <v>41629</v>
      </c>
      <c r="U9" s="739">
        <v>151294</v>
      </c>
      <c r="V9" s="795">
        <v>-20070</v>
      </c>
      <c r="W9" s="736">
        <v>1507820</v>
      </c>
      <c r="X9" s="298">
        <v>1401702</v>
      </c>
      <c r="Y9" s="797">
        <v>1.0757065339137706</v>
      </c>
      <c r="Z9" s="802">
        <v>5641365</v>
      </c>
      <c r="AA9" s="811">
        <v>927477</v>
      </c>
      <c r="AB9" s="803">
        <v>380792</v>
      </c>
      <c r="AC9" s="812">
        <v>199551</v>
      </c>
    </row>
    <row r="10" spans="1:29" ht="12.75">
      <c r="A10" s="724" t="s">
        <v>434</v>
      </c>
      <c r="B10" s="736">
        <v>0</v>
      </c>
      <c r="C10" s="525">
        <v>867</v>
      </c>
      <c r="D10" s="525">
        <v>0</v>
      </c>
      <c r="E10" s="727">
        <v>867</v>
      </c>
      <c r="F10" s="736">
        <v>9444</v>
      </c>
      <c r="G10" s="525">
        <v>2218</v>
      </c>
      <c r="H10" s="525">
        <v>451</v>
      </c>
      <c r="I10" s="737">
        <v>109</v>
      </c>
      <c r="J10" s="729">
        <v>12222</v>
      </c>
      <c r="K10" s="730">
        <v>13089</v>
      </c>
      <c r="L10" s="736">
        <v>24902</v>
      </c>
      <c r="M10" s="525">
        <v>10830</v>
      </c>
      <c r="N10" s="738">
        <v>4516</v>
      </c>
      <c r="O10" s="732">
        <v>40248</v>
      </c>
      <c r="P10" s="740" t="s">
        <v>704</v>
      </c>
      <c r="Q10" s="738">
        <v>4809</v>
      </c>
      <c r="R10" s="738">
        <v>16550</v>
      </c>
      <c r="S10" s="732">
        <v>-3559</v>
      </c>
      <c r="T10" s="734">
        <v>17800</v>
      </c>
      <c r="U10" s="733">
        <v>53337</v>
      </c>
      <c r="V10" s="732">
        <v>-4711</v>
      </c>
      <c r="W10" s="726">
        <v>1503109</v>
      </c>
      <c r="X10" s="298">
        <v>1401702</v>
      </c>
      <c r="Y10" s="797">
        <v>1.0723456198250412</v>
      </c>
      <c r="Z10" s="802">
        <v>5641365</v>
      </c>
      <c r="AA10" s="811">
        <v>922356</v>
      </c>
      <c r="AB10" s="803">
        <v>381423</v>
      </c>
      <c r="AC10" s="812">
        <v>199330</v>
      </c>
    </row>
    <row r="11" spans="1:29" ht="12.75">
      <c r="A11" s="724" t="s">
        <v>435</v>
      </c>
      <c r="B11" s="736">
        <v>0</v>
      </c>
      <c r="C11" s="525">
        <v>481</v>
      </c>
      <c r="D11" s="525">
        <v>0</v>
      </c>
      <c r="E11" s="727">
        <v>481</v>
      </c>
      <c r="F11" s="736">
        <v>8979</v>
      </c>
      <c r="G11" s="525">
        <v>2677</v>
      </c>
      <c r="H11" s="525">
        <v>331</v>
      </c>
      <c r="I11" s="737">
        <v>84</v>
      </c>
      <c r="J11" s="729">
        <v>12071</v>
      </c>
      <c r="K11" s="730">
        <v>12552</v>
      </c>
      <c r="L11" s="736">
        <v>30608</v>
      </c>
      <c r="M11" s="525">
        <v>15891</v>
      </c>
      <c r="N11" s="738">
        <v>3367</v>
      </c>
      <c r="O11" s="732">
        <v>49866</v>
      </c>
      <c r="P11" s="739" t="s">
        <v>704</v>
      </c>
      <c r="Q11" s="738">
        <v>6531</v>
      </c>
      <c r="R11" s="738">
        <v>13980</v>
      </c>
      <c r="S11" s="732">
        <v>17942</v>
      </c>
      <c r="T11" s="734">
        <v>38453</v>
      </c>
      <c r="U11" s="733">
        <v>62418</v>
      </c>
      <c r="V11" s="732">
        <v>-25901</v>
      </c>
      <c r="W11" s="726">
        <v>1477208</v>
      </c>
      <c r="X11" s="298">
        <v>1401702</v>
      </c>
      <c r="Y11" s="797">
        <v>1.053867369811843</v>
      </c>
      <c r="Z11" s="802">
        <v>5641365</v>
      </c>
      <c r="AA11" s="811">
        <v>905627</v>
      </c>
      <c r="AB11" s="803">
        <v>375633</v>
      </c>
      <c r="AC11" s="812">
        <v>195948</v>
      </c>
    </row>
    <row r="12" spans="1:29" ht="12.75">
      <c r="A12" s="724" t="s">
        <v>436</v>
      </c>
      <c r="B12" s="736">
        <v>0</v>
      </c>
      <c r="C12" s="525">
        <v>505</v>
      </c>
      <c r="D12" s="525">
        <v>0</v>
      </c>
      <c r="E12" s="727">
        <v>505</v>
      </c>
      <c r="F12" s="736">
        <v>12729</v>
      </c>
      <c r="G12" s="525">
        <v>3053</v>
      </c>
      <c r="H12" s="525">
        <v>486</v>
      </c>
      <c r="I12" s="737">
        <v>64</v>
      </c>
      <c r="J12" s="729">
        <v>16332</v>
      </c>
      <c r="K12" s="730">
        <v>16837</v>
      </c>
      <c r="L12" s="736">
        <v>18613</v>
      </c>
      <c r="M12" s="525">
        <v>9037</v>
      </c>
      <c r="N12" s="738">
        <v>3807</v>
      </c>
      <c r="O12" s="732">
        <v>31457</v>
      </c>
      <c r="P12" s="739" t="s">
        <v>704</v>
      </c>
      <c r="Q12" s="738">
        <v>4827</v>
      </c>
      <c r="R12" s="738">
        <v>17302</v>
      </c>
      <c r="S12" s="732">
        <v>-1027</v>
      </c>
      <c r="T12" s="734">
        <v>21102</v>
      </c>
      <c r="U12" s="733">
        <v>48294</v>
      </c>
      <c r="V12" s="732">
        <v>-4265</v>
      </c>
      <c r="W12" s="726">
        <v>1472943</v>
      </c>
      <c r="X12" s="298">
        <v>1401702</v>
      </c>
      <c r="Y12" s="797">
        <v>1.0508246403301129</v>
      </c>
      <c r="Z12" s="802">
        <v>5641365</v>
      </c>
      <c r="AA12" s="811">
        <v>902063</v>
      </c>
      <c r="AB12" s="803">
        <v>375309</v>
      </c>
      <c r="AC12" s="812">
        <v>195571</v>
      </c>
    </row>
    <row r="13" spans="1:29" ht="12.75">
      <c r="A13" s="724" t="s">
        <v>437</v>
      </c>
      <c r="B13" s="736">
        <v>0</v>
      </c>
      <c r="C13" s="525">
        <v>691</v>
      </c>
      <c r="D13" s="525">
        <v>0</v>
      </c>
      <c r="E13" s="727">
        <v>691</v>
      </c>
      <c r="F13" s="736">
        <v>12884</v>
      </c>
      <c r="G13" s="525">
        <v>4023</v>
      </c>
      <c r="H13" s="525">
        <v>492</v>
      </c>
      <c r="I13" s="737">
        <v>60</v>
      </c>
      <c r="J13" s="729">
        <v>17459</v>
      </c>
      <c r="K13" s="730">
        <v>18150</v>
      </c>
      <c r="L13" s="736">
        <v>19861</v>
      </c>
      <c r="M13" s="525">
        <v>7307</v>
      </c>
      <c r="N13" s="738">
        <v>2793</v>
      </c>
      <c r="O13" s="732">
        <v>29961</v>
      </c>
      <c r="P13" s="739" t="s">
        <v>704</v>
      </c>
      <c r="Q13" s="738">
        <v>3938</v>
      </c>
      <c r="R13" s="738">
        <v>14384</v>
      </c>
      <c r="S13" s="732">
        <v>18324</v>
      </c>
      <c r="T13" s="734">
        <v>36646</v>
      </c>
      <c r="U13" s="733">
        <v>48111</v>
      </c>
      <c r="V13" s="732">
        <v>-18496</v>
      </c>
      <c r="W13" s="726">
        <v>1454447</v>
      </c>
      <c r="X13" s="298">
        <v>1401702</v>
      </c>
      <c r="Y13" s="797">
        <v>1.0376292535788634</v>
      </c>
      <c r="Z13" s="802">
        <v>5641365</v>
      </c>
      <c r="AA13" s="811">
        <v>890789</v>
      </c>
      <c r="AB13" s="803">
        <v>371386</v>
      </c>
      <c r="AC13" s="812">
        <v>192272</v>
      </c>
    </row>
    <row r="14" spans="1:29" ht="12.75">
      <c r="A14" s="724" t="s">
        <v>438</v>
      </c>
      <c r="B14" s="736">
        <v>0</v>
      </c>
      <c r="C14" s="525">
        <v>455</v>
      </c>
      <c r="D14" s="525">
        <v>0</v>
      </c>
      <c r="E14" s="727">
        <v>455</v>
      </c>
      <c r="F14" s="736">
        <v>15251</v>
      </c>
      <c r="G14" s="525">
        <v>3079</v>
      </c>
      <c r="H14" s="525">
        <v>617</v>
      </c>
      <c r="I14" s="737">
        <v>59</v>
      </c>
      <c r="J14" s="729">
        <v>19006</v>
      </c>
      <c r="K14" s="730">
        <v>19461</v>
      </c>
      <c r="L14" s="736">
        <v>11454</v>
      </c>
      <c r="M14" s="525">
        <v>10944</v>
      </c>
      <c r="N14" s="738">
        <v>376</v>
      </c>
      <c r="O14" s="732">
        <v>22774</v>
      </c>
      <c r="P14" s="739" t="s">
        <v>704</v>
      </c>
      <c r="Q14" s="738">
        <v>3189</v>
      </c>
      <c r="R14" s="738">
        <v>4815</v>
      </c>
      <c r="S14" s="732">
        <v>8437</v>
      </c>
      <c r="T14" s="734">
        <v>16441</v>
      </c>
      <c r="U14" s="733">
        <v>42235</v>
      </c>
      <c r="V14" s="732">
        <v>3020</v>
      </c>
      <c r="W14" s="736">
        <v>1457467</v>
      </c>
      <c r="X14" s="298">
        <v>1401702</v>
      </c>
      <c r="Y14" s="797">
        <v>1.0397837771509209</v>
      </c>
      <c r="Z14" s="802">
        <v>5641365</v>
      </c>
      <c r="AA14" s="811">
        <v>898575</v>
      </c>
      <c r="AB14" s="803">
        <v>371330</v>
      </c>
      <c r="AC14" s="812">
        <v>187562</v>
      </c>
    </row>
    <row r="15" spans="1:29" ht="12.75">
      <c r="A15" s="724" t="s">
        <v>439</v>
      </c>
      <c r="B15" s="736">
        <v>0</v>
      </c>
      <c r="C15" s="525">
        <v>418</v>
      </c>
      <c r="D15" s="525">
        <v>0</v>
      </c>
      <c r="E15" s="727">
        <v>418</v>
      </c>
      <c r="F15" s="736">
        <v>15067</v>
      </c>
      <c r="G15" s="525">
        <v>14372</v>
      </c>
      <c r="H15" s="525">
        <v>460</v>
      </c>
      <c r="I15" s="737">
        <v>42</v>
      </c>
      <c r="J15" s="729">
        <v>29941</v>
      </c>
      <c r="K15" s="730">
        <v>30359</v>
      </c>
      <c r="L15" s="736">
        <v>11354</v>
      </c>
      <c r="M15" s="525">
        <v>11594</v>
      </c>
      <c r="N15" s="738">
        <v>185</v>
      </c>
      <c r="O15" s="732">
        <v>23133</v>
      </c>
      <c r="P15" s="739" t="s">
        <v>704</v>
      </c>
      <c r="Q15" s="738">
        <v>4807</v>
      </c>
      <c r="R15" s="738">
        <v>571</v>
      </c>
      <c r="S15" s="732">
        <v>7075</v>
      </c>
      <c r="T15" s="734">
        <v>12453</v>
      </c>
      <c r="U15" s="733">
        <v>53492</v>
      </c>
      <c r="V15" s="732">
        <v>17906</v>
      </c>
      <c r="W15" s="736">
        <v>1475373</v>
      </c>
      <c r="X15" s="298">
        <v>1401702</v>
      </c>
      <c r="Y15" s="797">
        <v>1.0525582470453776</v>
      </c>
      <c r="Z15" s="804">
        <v>5641365</v>
      </c>
      <c r="AA15" s="811">
        <v>910437</v>
      </c>
      <c r="AB15" s="803">
        <v>374330</v>
      </c>
      <c r="AC15" s="812">
        <v>190606</v>
      </c>
    </row>
    <row r="16" spans="1:29" ht="12.75">
      <c r="A16" s="724" t="s">
        <v>440</v>
      </c>
      <c r="B16" s="736"/>
      <c r="C16" s="525"/>
      <c r="D16" s="525"/>
      <c r="E16" s="727"/>
      <c r="F16" s="736"/>
      <c r="G16" s="525"/>
      <c r="H16" s="525"/>
      <c r="I16" s="737"/>
      <c r="J16" s="729"/>
      <c r="K16" s="730"/>
      <c r="L16" s="736"/>
      <c r="M16" s="525"/>
      <c r="N16" s="738"/>
      <c r="O16" s="732"/>
      <c r="P16" s="739"/>
      <c r="Q16" s="738"/>
      <c r="R16" s="738"/>
      <c r="S16" s="732"/>
      <c r="T16" s="734"/>
      <c r="U16" s="733"/>
      <c r="V16" s="732"/>
      <c r="W16" s="736"/>
      <c r="X16" s="298"/>
      <c r="Y16" s="797"/>
      <c r="Z16" s="802"/>
      <c r="AA16" s="811"/>
      <c r="AB16" s="803"/>
      <c r="AC16" s="812"/>
    </row>
    <row r="17" spans="1:29" ht="12.75">
      <c r="A17" s="724" t="s">
        <v>441</v>
      </c>
      <c r="B17" s="736"/>
      <c r="C17" s="525"/>
      <c r="D17" s="525"/>
      <c r="E17" s="727"/>
      <c r="F17" s="736"/>
      <c r="G17" s="525"/>
      <c r="H17" s="525"/>
      <c r="I17" s="737"/>
      <c r="J17" s="729"/>
      <c r="K17" s="730"/>
      <c r="L17" s="736"/>
      <c r="M17" s="525"/>
      <c r="N17" s="738"/>
      <c r="O17" s="732"/>
      <c r="P17" s="739"/>
      <c r="Q17" s="738"/>
      <c r="R17" s="738"/>
      <c r="S17" s="732"/>
      <c r="T17" s="734"/>
      <c r="U17" s="733"/>
      <c r="V17" s="732"/>
      <c r="W17" s="736"/>
      <c r="X17" s="298"/>
      <c r="Y17" s="797"/>
      <c r="Z17" s="802"/>
      <c r="AA17" s="811"/>
      <c r="AB17" s="803"/>
      <c r="AC17" s="812"/>
    </row>
    <row r="18" spans="1:29" ht="12.75" thickBot="1">
      <c r="A18" s="724" t="s">
        <v>442</v>
      </c>
      <c r="B18" s="741"/>
      <c r="C18" s="527"/>
      <c r="D18" s="527"/>
      <c r="E18" s="727"/>
      <c r="F18" s="741"/>
      <c r="G18" s="527"/>
      <c r="H18" s="527"/>
      <c r="I18" s="742"/>
      <c r="J18" s="743"/>
      <c r="K18" s="730"/>
      <c r="L18" s="741"/>
      <c r="M18" s="527"/>
      <c r="N18" s="744"/>
      <c r="O18" s="732"/>
      <c r="P18" s="745"/>
      <c r="Q18" s="744"/>
      <c r="R18" s="744"/>
      <c r="S18" s="746"/>
      <c r="T18" s="734"/>
      <c r="U18" s="733"/>
      <c r="V18" s="732"/>
      <c r="W18" s="741"/>
      <c r="X18" s="298"/>
      <c r="Y18" s="797"/>
      <c r="Z18" s="805"/>
      <c r="AA18" s="813"/>
      <c r="AB18" s="806"/>
      <c r="AC18" s="814"/>
    </row>
    <row r="19" spans="1:29" ht="12.75" thickBot="1">
      <c r="A19" s="725" t="s">
        <v>705</v>
      </c>
      <c r="B19" s="747">
        <v>2665</v>
      </c>
      <c r="C19" s="286">
        <v>5847</v>
      </c>
      <c r="D19" s="286">
        <v>0</v>
      </c>
      <c r="E19" s="748">
        <v>8512</v>
      </c>
      <c r="F19" s="747">
        <v>114346</v>
      </c>
      <c r="G19" s="286">
        <v>39757</v>
      </c>
      <c r="H19" s="286">
        <v>4319</v>
      </c>
      <c r="I19" s="286">
        <v>633</v>
      </c>
      <c r="J19" s="748">
        <v>159055</v>
      </c>
      <c r="K19" s="747">
        <v>167567</v>
      </c>
      <c r="L19" s="747">
        <v>274978</v>
      </c>
      <c r="M19" s="286">
        <v>112409</v>
      </c>
      <c r="N19" s="286">
        <v>96557</v>
      </c>
      <c r="O19" s="748">
        <v>483944</v>
      </c>
      <c r="P19" s="747">
        <v>0</v>
      </c>
      <c r="Q19" s="286">
        <v>45116</v>
      </c>
      <c r="R19" s="286">
        <v>123450</v>
      </c>
      <c r="S19" s="286">
        <v>74621</v>
      </c>
      <c r="T19" s="748">
        <v>243187</v>
      </c>
      <c r="U19" s="747">
        <v>651511</v>
      </c>
      <c r="V19" s="796">
        <v>-75620</v>
      </c>
      <c r="W19" s="798">
        <v>1475373</v>
      </c>
      <c r="X19" s="749">
        <v>1401702</v>
      </c>
      <c r="Y19" s="799">
        <v>1.0525582470453776</v>
      </c>
      <c r="Z19" s="807">
        <v>5641365</v>
      </c>
      <c r="AA19" s="815">
        <v>898575</v>
      </c>
      <c r="AB19" s="808">
        <v>371330</v>
      </c>
      <c r="AC19" s="816">
        <v>187562</v>
      </c>
    </row>
    <row r="20" spans="1:23" ht="15">
      <c r="A20" s="268"/>
      <c r="B20" s="269"/>
      <c r="C20" s="269"/>
      <c r="D20" s="269"/>
      <c r="E20" s="269"/>
      <c r="F20" s="269"/>
      <c r="G20" s="269"/>
      <c r="H20" s="269"/>
      <c r="I20" s="269"/>
      <c r="J20" s="270"/>
      <c r="K20" s="269"/>
      <c r="L20" s="269"/>
      <c r="M20" s="269"/>
      <c r="N20" s="269"/>
      <c r="O20" s="269"/>
      <c r="P20" s="325"/>
      <c r="Q20" s="325"/>
      <c r="R20" s="325"/>
      <c r="S20" s="325"/>
      <c r="T20" s="325"/>
      <c r="U20" s="325"/>
      <c r="W20" s="325"/>
    </row>
    <row r="21" spans="1:22" ht="16.5">
      <c r="A21" s="1457" t="s">
        <v>706</v>
      </c>
      <c r="B21" s="1457"/>
      <c r="C21" s="1457"/>
      <c r="D21" s="1457"/>
      <c r="E21" s="1457"/>
      <c r="F21" s="1457"/>
      <c r="G21" s="1457"/>
      <c r="H21" s="1457"/>
      <c r="I21" s="1457"/>
      <c r="J21" s="1457"/>
      <c r="K21" s="1457"/>
      <c r="L21" s="1457"/>
      <c r="M21" s="1457"/>
      <c r="N21" s="1457"/>
      <c r="O21" s="1457"/>
      <c r="P21" s="326"/>
      <c r="Q21" s="326"/>
      <c r="R21" s="326"/>
      <c r="S21" s="326"/>
      <c r="T21" s="326"/>
      <c r="U21" s="326"/>
      <c r="V21" s="1"/>
    </row>
    <row r="22" spans="1:23" ht="16.5">
      <c r="A22" s="1457" t="s">
        <v>707</v>
      </c>
      <c r="B22" s="1457"/>
      <c r="C22" s="1457"/>
      <c r="D22" s="1457"/>
      <c r="E22" s="1457"/>
      <c r="F22" s="1457"/>
      <c r="G22" s="1457"/>
      <c r="H22" s="1457"/>
      <c r="I22" s="1457"/>
      <c r="J22" s="1457"/>
      <c r="K22" s="1457"/>
      <c r="L22" s="1457"/>
      <c r="M22" s="1457"/>
      <c r="N22" s="1457"/>
      <c r="O22" s="1457"/>
      <c r="P22" s="326"/>
      <c r="Q22" s="326"/>
      <c r="R22" s="326"/>
      <c r="S22" s="326"/>
      <c r="T22" s="326"/>
      <c r="U22" s="326"/>
      <c r="W22" s="271"/>
    </row>
    <row r="23" spans="1:21" ht="16.5">
      <c r="A23" s="1457" t="s">
        <v>708</v>
      </c>
      <c r="B23" s="1457"/>
      <c r="C23" s="1457"/>
      <c r="D23" s="1457"/>
      <c r="E23" s="1457"/>
      <c r="F23" s="1457"/>
      <c r="G23" s="1457"/>
      <c r="H23" s="1457"/>
      <c r="I23" s="1457"/>
      <c r="J23" s="1457"/>
      <c r="K23" s="1457"/>
      <c r="L23" s="1457"/>
      <c r="M23" s="1457"/>
      <c r="N23" s="1457"/>
      <c r="O23" s="1457"/>
      <c r="P23" s="326"/>
      <c r="Q23" s="326"/>
      <c r="R23" s="326"/>
      <c r="S23" s="326"/>
      <c r="T23" s="326"/>
      <c r="U23" s="326"/>
    </row>
    <row r="24" spans="1:23" ht="17.25" customHeight="1">
      <c r="A24" s="709" t="s">
        <v>709</v>
      </c>
      <c r="B24" s="360"/>
      <c r="C24" s="360"/>
      <c r="D24" s="360"/>
      <c r="E24" s="360"/>
      <c r="F24" s="360"/>
      <c r="G24" s="360"/>
      <c r="H24" s="360"/>
      <c r="I24" s="360"/>
      <c r="J24" s="360"/>
      <c r="K24" s="360"/>
      <c r="L24" s="360"/>
      <c r="M24" s="360"/>
      <c r="N24" s="360"/>
      <c r="O24" s="360"/>
      <c r="P24" s="326"/>
      <c r="Q24" s="326"/>
      <c r="R24" s="326"/>
      <c r="S24" s="326"/>
      <c r="T24" s="326"/>
      <c r="U24" s="326"/>
      <c r="W24" s="271"/>
    </row>
    <row r="25" spans="1:23" ht="17.25" customHeight="1">
      <c r="A25" s="360" t="s">
        <v>710</v>
      </c>
      <c r="B25" s="360"/>
      <c r="C25" s="360"/>
      <c r="D25" s="360"/>
      <c r="E25" s="360"/>
      <c r="F25" s="360"/>
      <c r="G25" s="360"/>
      <c r="H25" s="360"/>
      <c r="I25" s="360"/>
      <c r="J25" s="360"/>
      <c r="K25" s="360"/>
      <c r="L25" s="360"/>
      <c r="M25" s="360"/>
      <c r="N25" s="360"/>
      <c r="O25" s="360"/>
      <c r="P25" s="326"/>
      <c r="Q25" s="326"/>
      <c r="R25" s="326"/>
      <c r="S25" s="326"/>
      <c r="T25" s="326"/>
      <c r="U25" s="326"/>
      <c r="W25" s="271"/>
    </row>
    <row r="26" spans="1:23" ht="16.5">
      <c r="A26" s="1492" t="s">
        <v>711</v>
      </c>
      <c r="B26" s="1492"/>
      <c r="C26" s="1492"/>
      <c r="D26" s="1492"/>
      <c r="E26" s="1492"/>
      <c r="F26" s="1492"/>
      <c r="G26" s="1492"/>
      <c r="H26" s="1492"/>
      <c r="I26" s="1492"/>
      <c r="J26" s="1492"/>
      <c r="K26" s="1492"/>
      <c r="L26" s="1492"/>
      <c r="M26" s="1492"/>
      <c r="N26" s="1492"/>
      <c r="O26" s="1492"/>
      <c r="P26" s="326"/>
      <c r="Q26" s="326"/>
      <c r="R26" s="326"/>
      <c r="S26" s="326"/>
      <c r="T26" s="326"/>
      <c r="U26" s="326"/>
      <c r="W26" s="271"/>
    </row>
    <row r="27" spans="1:21" ht="16.5">
      <c r="A27" s="706" t="s">
        <v>712</v>
      </c>
      <c r="P27" s="326"/>
      <c r="Q27" s="326"/>
      <c r="R27" s="326"/>
      <c r="S27" s="326"/>
      <c r="T27" s="326"/>
      <c r="U27" s="326"/>
    </row>
    <row r="28" spans="1:15" ht="12.75">
      <c r="A28" s="1497"/>
      <c r="B28" s="1497"/>
      <c r="C28" s="1497"/>
      <c r="D28" s="1497"/>
      <c r="E28" s="1497"/>
      <c r="F28" s="1497"/>
      <c r="G28" s="1497"/>
      <c r="H28" s="1497"/>
      <c r="I28" s="1497"/>
      <c r="J28" s="272"/>
      <c r="K28" s="326"/>
      <c r="L28" s="326"/>
      <c r="M28" s="326"/>
      <c r="N28" s="326"/>
      <c r="O28" s="326"/>
    </row>
    <row r="29" ht="12.75"/>
    <row r="30" spans="1:15" ht="15">
      <c r="A30" s="1492" t="s">
        <v>713</v>
      </c>
      <c r="B30" s="1492"/>
      <c r="C30" s="1492"/>
      <c r="D30" s="1492"/>
      <c r="E30" s="1492"/>
      <c r="F30" s="1492"/>
      <c r="G30" s="1492"/>
      <c r="H30" s="1492"/>
      <c r="I30" s="1492"/>
      <c r="J30" s="1492"/>
      <c r="K30" s="1492"/>
      <c r="L30" s="1492"/>
      <c r="M30" s="1492"/>
      <c r="N30" s="1492"/>
      <c r="O30" s="1492"/>
    </row>
    <row r="31" ht="12.75">
      <c r="T31" s="149"/>
    </row>
  </sheetData>
  <mergeCells count="35">
    <mergeCell ref="A30:O30"/>
    <mergeCell ref="Z4:Z6"/>
    <mergeCell ref="A26:O26"/>
    <mergeCell ref="Q5:Q6"/>
    <mergeCell ref="S5:S6"/>
    <mergeCell ref="A28:I28"/>
    <mergeCell ref="A23:O23"/>
    <mergeCell ref="V5:V6"/>
    <mergeCell ref="R5:R6"/>
    <mergeCell ref="T5:T6"/>
    <mergeCell ref="M5:M6"/>
    <mergeCell ref="U5:U6"/>
    <mergeCell ref="A21:O21"/>
    <mergeCell ref="A1:AC1"/>
    <mergeCell ref="A2:AC2"/>
    <mergeCell ref="AA4:AA6"/>
    <mergeCell ref="A4:A6"/>
    <mergeCell ref="B4:K4"/>
    <mergeCell ref="L4:O4"/>
    <mergeCell ref="P4:T4"/>
    <mergeCell ref="U4:V4"/>
    <mergeCell ref="W4:W6"/>
    <mergeCell ref="X4:X6"/>
    <mergeCell ref="Y4:Y6"/>
    <mergeCell ref="B5:E5"/>
    <mergeCell ref="F5:J5"/>
    <mergeCell ref="K5:K6"/>
    <mergeCell ref="L5:L6"/>
    <mergeCell ref="P5:P6"/>
    <mergeCell ref="A3:AC3"/>
    <mergeCell ref="AC4:AC6"/>
    <mergeCell ref="AB4:AB6"/>
    <mergeCell ref="A22:O22"/>
    <mergeCell ref="N5:N6"/>
    <mergeCell ref="O5:O6"/>
  </mergeCells>
  <printOptions horizontalCentered="1" verticalCentered="1"/>
  <pageMargins left="0.7" right="0.7" top="0.75" bottom="0.75" header="0.3" footer="0.3"/>
  <pageSetup orientation="landscape" paperSize="5" scale="59" r:id="rId1"/>
  <headerFooter>
    <oddFooter>&amp;C&amp;1#&amp;"Calibri"&amp;12&amp;K000000Public</oddFooter>
  </headerFooter>
  <customProperties>
    <customPr name="_pios_id" r:id="rId2"/>
  </customProperties>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99B229-3E5D-4532-B53A-CC2872E44323}">
  <dimension ref="A1:M48"/>
  <sheetViews>
    <sheetView zoomScale="90" zoomScaleNormal="90" workbookViewId="0" topLeftCell="A1">
      <selection pane="topLeft" activeCell="A1" sqref="A1:I1"/>
    </sheetView>
  </sheetViews>
  <sheetFormatPr defaultColWidth="9.42578125" defaultRowHeight="12.75"/>
  <cols>
    <col min="1" max="1" width="12.4285714285714" bestFit="1" customWidth="1"/>
    <col min="2" max="2" width="11.5714285714286" customWidth="1"/>
    <col min="3" max="4" width="12.5714285714286" customWidth="1"/>
    <col min="5" max="6" width="13.5714285714286" customWidth="1"/>
    <col min="7" max="7" width="12.5714285714286" customWidth="1"/>
    <col min="8" max="8" width="14.5714285714286" customWidth="1"/>
    <col min="9" max="9" width="12.5714285714286" customWidth="1"/>
    <col min="10" max="13" width="9.42857142857143" customWidth="1"/>
  </cols>
  <sheetData>
    <row r="1" spans="1:13" ht="15.75">
      <c r="A1" s="1511" t="s">
        <v>714</v>
      </c>
      <c r="B1" s="1512"/>
      <c r="C1" s="1512"/>
      <c r="D1" s="1512"/>
      <c r="E1" s="1512"/>
      <c r="F1" s="1512"/>
      <c r="G1" s="1512"/>
      <c r="H1" s="1512"/>
      <c r="I1" s="1513"/>
      <c r="J1" s="1250"/>
      <c r="K1" s="1250"/>
      <c r="L1" s="1250"/>
      <c r="M1" s="1250"/>
    </row>
    <row r="2" spans="1:13" ht="15.75">
      <c r="A2" s="1514" t="s">
        <v>1</v>
      </c>
      <c r="B2" s="1407"/>
      <c r="C2" s="1407"/>
      <c r="D2" s="1407"/>
      <c r="E2" s="1407"/>
      <c r="F2" s="1407"/>
      <c r="G2" s="1407"/>
      <c r="H2" s="1407"/>
      <c r="I2" s="1407"/>
      <c r="J2" s="1250"/>
      <c r="K2" s="1250"/>
      <c r="L2" s="1250"/>
      <c r="M2" s="1250"/>
    </row>
    <row r="3" spans="1:13" ht="16.5" customHeight="1" thickBot="1">
      <c r="A3" s="1515" t="s">
        <v>935</v>
      </c>
      <c r="B3" s="1516"/>
      <c r="C3" s="1516"/>
      <c r="D3" s="1516"/>
      <c r="E3" s="1516"/>
      <c r="F3" s="1516"/>
      <c r="G3" s="1516"/>
      <c r="H3" s="1516"/>
      <c r="I3" s="1517"/>
      <c r="J3" s="1250"/>
      <c r="K3" s="1250"/>
      <c r="L3" s="1250"/>
      <c r="M3" s="1250"/>
    </row>
    <row r="4" spans="1:9" ht="75" customHeight="1" thickBot="1">
      <c r="A4" s="273" t="s">
        <v>423</v>
      </c>
      <c r="B4" s="274" t="s">
        <v>715</v>
      </c>
      <c r="C4" s="274" t="s">
        <v>716</v>
      </c>
      <c r="D4" s="275" t="s">
        <v>717</v>
      </c>
      <c r="E4" s="274" t="s">
        <v>718</v>
      </c>
      <c r="F4" s="274" t="s">
        <v>719</v>
      </c>
      <c r="G4" s="274" t="s">
        <v>720</v>
      </c>
      <c r="H4" s="275" t="s">
        <v>721</v>
      </c>
      <c r="I4" s="276" t="s">
        <v>722</v>
      </c>
    </row>
    <row r="5" spans="1:9" ht="12.75">
      <c r="A5" s="277" t="s">
        <v>431</v>
      </c>
      <c r="B5" s="298">
        <v>1536454</v>
      </c>
      <c r="C5" s="710">
        <v>4411</v>
      </c>
      <c r="D5" s="328">
        <v>0.0028708962324937811</v>
      </c>
      <c r="E5" s="711">
        <v>3387</v>
      </c>
      <c r="F5" s="710">
        <v>234</v>
      </c>
      <c r="G5" s="298">
        <v>3621</v>
      </c>
      <c r="H5" s="328">
        <v>0.82090228973021995</v>
      </c>
      <c r="I5" s="329">
        <v>0.0023567252908320065</v>
      </c>
    </row>
    <row r="6" spans="1:9" ht="12.75">
      <c r="A6" s="281" t="s">
        <v>432</v>
      </c>
      <c r="B6" s="298">
        <v>1527890</v>
      </c>
      <c r="C6" s="710">
        <v>5264</v>
      </c>
      <c r="D6" s="328">
        <v>0.0034452742016768223</v>
      </c>
      <c r="E6" s="711">
        <v>4222</v>
      </c>
      <c r="F6" s="710">
        <v>236</v>
      </c>
      <c r="G6" s="298">
        <v>4458</v>
      </c>
      <c r="H6" s="328">
        <v>0.84688449848024316</v>
      </c>
      <c r="I6" s="329">
        <v>0.0029177493144139956</v>
      </c>
    </row>
    <row r="7" spans="1:9" ht="12.75">
      <c r="A7" s="281" t="s">
        <v>433</v>
      </c>
      <c r="B7" s="298">
        <v>1507820</v>
      </c>
      <c r="C7" s="710">
        <v>4998</v>
      </c>
      <c r="D7" s="328">
        <v>0.003314719263572575</v>
      </c>
      <c r="E7" s="711">
        <v>3839</v>
      </c>
      <c r="F7" s="710">
        <v>309</v>
      </c>
      <c r="G7" s="298">
        <v>4148</v>
      </c>
      <c r="H7" s="328">
        <v>0.82993197278911568</v>
      </c>
      <c r="I7" s="329">
        <v>0.002750991497658872</v>
      </c>
    </row>
    <row r="8" spans="1:9" ht="12.75">
      <c r="A8" s="281" t="s">
        <v>434</v>
      </c>
      <c r="B8" s="298">
        <v>1503109</v>
      </c>
      <c r="C8" s="710">
        <v>3833</v>
      </c>
      <c r="D8" s="328">
        <v>0.0025500479339821665</v>
      </c>
      <c r="E8" s="711">
        <v>3079</v>
      </c>
      <c r="F8" s="710">
        <v>157</v>
      </c>
      <c r="G8" s="298">
        <v>3236</v>
      </c>
      <c r="H8" s="328">
        <v>0.84424732585442208</v>
      </c>
      <c r="I8" s="329">
        <v>0.0021528711490650379</v>
      </c>
    </row>
    <row r="9" spans="1:9" ht="12.75">
      <c r="A9" s="281" t="s">
        <v>435</v>
      </c>
      <c r="B9" s="298">
        <v>1477208</v>
      </c>
      <c r="C9" s="710">
        <v>4162</v>
      </c>
      <c r="D9" s="328">
        <v>0.0028174772950051719</v>
      </c>
      <c r="E9" s="711">
        <v>3376</v>
      </c>
      <c r="F9" s="710">
        <v>165</v>
      </c>
      <c r="G9" s="298">
        <v>3541</v>
      </c>
      <c r="H9" s="328">
        <v>0.85079288803459874</v>
      </c>
      <c r="I9" s="329">
        <v>0.0023970896447893593</v>
      </c>
    </row>
    <row r="10" spans="1:9" ht="12.75">
      <c r="A10" s="281" t="s">
        <v>436</v>
      </c>
      <c r="B10" s="298">
        <v>1472943</v>
      </c>
      <c r="C10" s="710">
        <v>4355</v>
      </c>
      <c r="D10" s="328">
        <v>0.0029566656686647072</v>
      </c>
      <c r="E10" s="711">
        <v>3431</v>
      </c>
      <c r="F10" s="710">
        <v>197</v>
      </c>
      <c r="G10" s="298">
        <v>3628</v>
      </c>
      <c r="H10" s="328">
        <v>0.8330654420206659</v>
      </c>
      <c r="I10" s="329">
        <v>0.002463095992173492</v>
      </c>
    </row>
    <row r="11" spans="1:9" ht="12.75">
      <c r="A11" s="281" t="s">
        <v>437</v>
      </c>
      <c r="B11" s="298">
        <v>1454447</v>
      </c>
      <c r="C11" s="710">
        <v>4306</v>
      </c>
      <c r="D11" s="328">
        <v>0.0029605753939469779</v>
      </c>
      <c r="E11" s="711">
        <v>3421</v>
      </c>
      <c r="F11" s="710">
        <v>174</v>
      </c>
      <c r="G11" s="298">
        <v>3595</v>
      </c>
      <c r="H11" s="328">
        <v>0.83488156061309804</v>
      </c>
      <c r="I11" s="329">
        <v>0.00247172980521119</v>
      </c>
    </row>
    <row r="12" spans="1:9" ht="12.75">
      <c r="A12" s="281" t="s">
        <v>438</v>
      </c>
      <c r="B12" s="298">
        <v>1457467</v>
      </c>
      <c r="C12" s="710">
        <v>4150</v>
      </c>
      <c r="D12" s="328">
        <v>0.0028474058074728277</v>
      </c>
      <c r="E12" s="711"/>
      <c r="F12" s="710"/>
      <c r="G12" s="298"/>
      <c r="H12" s="328"/>
      <c r="I12" s="329"/>
    </row>
    <row r="13" spans="1:9" ht="12.75">
      <c r="A13" s="281" t="s">
        <v>439</v>
      </c>
      <c r="B13" s="298">
        <v>1475373</v>
      </c>
      <c r="C13" s="710">
        <v>6257</v>
      </c>
      <c r="D13" s="328">
        <v>0.0042409614382261296</v>
      </c>
      <c r="E13" s="711"/>
      <c r="F13" s="710"/>
      <c r="G13" s="298"/>
      <c r="H13" s="328"/>
      <c r="I13" s="329"/>
    </row>
    <row r="14" spans="1:9" ht="12.75">
      <c r="A14" s="281" t="s">
        <v>440</v>
      </c>
      <c r="B14" s="298"/>
      <c r="C14" s="710"/>
      <c r="D14" s="328"/>
      <c r="E14" s="711"/>
      <c r="F14" s="710"/>
      <c r="G14" s="298"/>
      <c r="H14" s="328"/>
      <c r="I14" s="329"/>
    </row>
    <row r="15" spans="1:9" ht="12.75">
      <c r="A15" s="281" t="s">
        <v>441</v>
      </c>
      <c r="B15" s="298"/>
      <c r="C15" s="710"/>
      <c r="D15" s="328"/>
      <c r="E15" s="711"/>
      <c r="F15" s="710"/>
      <c r="G15" s="298"/>
      <c r="H15" s="328"/>
      <c r="I15" s="329"/>
    </row>
    <row r="16" spans="1:9" ht="13.5" thickBot="1">
      <c r="A16" s="283" t="s">
        <v>442</v>
      </c>
      <c r="B16" s="330"/>
      <c r="C16" s="710"/>
      <c r="D16" s="328"/>
      <c r="E16" s="711"/>
      <c r="F16" s="710"/>
      <c r="G16" s="298"/>
      <c r="H16" s="328"/>
      <c r="I16" s="329"/>
    </row>
    <row r="17" spans="1:9" ht="13.5" thickBot="1">
      <c r="A17" s="285" t="s">
        <v>705</v>
      </c>
      <c r="B17" s="286">
        <v>1475373</v>
      </c>
      <c r="C17" s="286">
        <v>41736</v>
      </c>
      <c r="D17" s="287">
        <v>0.028288439601375382</v>
      </c>
      <c r="E17" s="286">
        <v>24755</v>
      </c>
      <c r="F17" s="286">
        <v>1472</v>
      </c>
      <c r="G17" s="286">
        <v>26227</v>
      </c>
      <c r="H17" s="287">
        <v>0.83714769063806693</v>
      </c>
      <c r="I17" s="288">
        <v>0.017776521598267016</v>
      </c>
    </row>
    <row r="18" spans="1:9" ht="15" customHeight="1">
      <c r="A18" s="289"/>
      <c r="B18" s="290"/>
      <c r="C18" s="290"/>
      <c r="D18" s="291"/>
      <c r="E18" s="290"/>
      <c r="F18" s="290"/>
      <c r="G18" s="290"/>
      <c r="H18" s="291"/>
      <c r="I18" s="291"/>
    </row>
    <row r="19" spans="1:12" ht="12.75">
      <c r="A19" s="1518" t="s">
        <v>723</v>
      </c>
      <c r="B19" s="1519"/>
      <c r="C19" s="1519"/>
      <c r="D19" s="1519"/>
      <c r="E19" s="1519"/>
      <c r="F19" s="1519"/>
      <c r="G19" s="1519"/>
      <c r="H19" s="1519"/>
      <c r="I19" s="1519"/>
      <c r="J19" s="292"/>
      <c r="K19" s="292"/>
      <c r="L19" s="293"/>
    </row>
    <row r="20" spans="1:12" ht="26.25" customHeight="1">
      <c r="A20" s="1518" t="s">
        <v>724</v>
      </c>
      <c r="B20" s="1519"/>
      <c r="C20" s="1519"/>
      <c r="D20" s="1519"/>
      <c r="E20" s="1519"/>
      <c r="F20" s="1519"/>
      <c r="G20" s="1519"/>
      <c r="H20" s="1519"/>
      <c r="I20" s="1519"/>
      <c r="J20" s="292"/>
      <c r="K20" s="292"/>
      <c r="L20" s="292"/>
    </row>
    <row r="21" spans="1:12" ht="12.75" customHeight="1">
      <c r="A21" s="1501"/>
      <c r="B21" s="1315"/>
      <c r="C21" s="1315"/>
      <c r="D21" s="1315"/>
      <c r="E21" s="1315"/>
      <c r="F21" s="1315"/>
      <c r="G21" s="1315"/>
      <c r="H21" s="1315"/>
      <c r="I21" s="348"/>
      <c r="J21" s="292"/>
      <c r="K21" s="292"/>
      <c r="L21" s="292"/>
    </row>
    <row r="22" spans="1:12" ht="26.1" customHeight="1">
      <c r="A22" s="1315" t="s">
        <v>725</v>
      </c>
      <c r="B22" s="1315"/>
      <c r="C22" s="1315"/>
      <c r="D22" s="1315"/>
      <c r="E22" s="1315"/>
      <c r="F22" s="1315"/>
      <c r="G22" s="1315"/>
      <c r="H22" s="1315"/>
      <c r="I22" s="1315"/>
      <c r="J22" s="292"/>
      <c r="K22" s="292"/>
      <c r="L22" s="292"/>
    </row>
    <row r="23" spans="1:12" ht="26.1" customHeight="1">
      <c r="A23" s="707"/>
      <c r="B23" s="348"/>
      <c r="C23" s="348"/>
      <c r="D23" s="348"/>
      <c r="E23" s="348"/>
      <c r="F23" s="348"/>
      <c r="G23" s="348"/>
      <c r="H23" s="348"/>
      <c r="I23" s="348"/>
      <c r="J23" s="292"/>
      <c r="K23" s="292"/>
      <c r="L23" s="292"/>
    </row>
    <row r="24" spans="1:9" ht="13.5" thickBot="1">
      <c r="A24" s="296"/>
      <c r="B24" s="297"/>
      <c r="C24" s="297"/>
      <c r="D24" s="326"/>
      <c r="E24" s="297"/>
      <c r="F24" s="297"/>
      <c r="G24" s="297"/>
      <c r="H24" s="326"/>
      <c r="I24" s="326"/>
    </row>
    <row r="25" spans="1:9" ht="15.75">
      <c r="A25" s="1502" t="s">
        <v>726</v>
      </c>
      <c r="B25" s="1503"/>
      <c r="C25" s="1503"/>
      <c r="D25" s="1503"/>
      <c r="E25" s="1503"/>
      <c r="F25" s="1503"/>
      <c r="G25" s="1503"/>
      <c r="H25" s="1503"/>
      <c r="I25" s="1504"/>
    </row>
    <row r="26" spans="1:9" ht="16.5" customHeight="1">
      <c r="A26" s="1505" t="s">
        <v>1</v>
      </c>
      <c r="B26" s="1506"/>
      <c r="C26" s="1506"/>
      <c r="D26" s="1506"/>
      <c r="E26" s="1506"/>
      <c r="F26" s="1506"/>
      <c r="G26" s="1506"/>
      <c r="H26" s="1506"/>
      <c r="I26" s="1507"/>
    </row>
    <row r="27" spans="1:9" ht="16.5" customHeight="1" thickBot="1">
      <c r="A27" s="1508" t="s">
        <v>935</v>
      </c>
      <c r="B27" s="1509"/>
      <c r="C27" s="1509"/>
      <c r="D27" s="1509"/>
      <c r="E27" s="1509"/>
      <c r="F27" s="1509"/>
      <c r="G27" s="1509"/>
      <c r="H27" s="1509"/>
      <c r="I27" s="1510"/>
    </row>
    <row r="28" spans="1:9" ht="75" customHeight="1" thickBot="1">
      <c r="A28" s="273" t="s">
        <v>423</v>
      </c>
      <c r="B28" s="274" t="s">
        <v>715</v>
      </c>
      <c r="C28" s="274" t="s">
        <v>727</v>
      </c>
      <c r="D28" s="275" t="s">
        <v>717</v>
      </c>
      <c r="E28" s="274" t="s">
        <v>718</v>
      </c>
      <c r="F28" s="274" t="s">
        <v>728</v>
      </c>
      <c r="G28" s="274" t="s">
        <v>729</v>
      </c>
      <c r="H28" s="275" t="s">
        <v>721</v>
      </c>
      <c r="I28" s="276" t="s">
        <v>730</v>
      </c>
    </row>
    <row r="29" spans="1:9" ht="12.75">
      <c r="A29" s="277" t="s">
        <v>431</v>
      </c>
      <c r="B29" s="298">
        <v>1536454</v>
      </c>
      <c r="C29" s="342">
        <v>1004</v>
      </c>
      <c r="D29" s="279">
        <v>0.00065345269041572351</v>
      </c>
      <c r="E29" s="343">
        <v>857</v>
      </c>
      <c r="F29" s="342">
        <v>34</v>
      </c>
      <c r="G29" s="278">
        <v>891</v>
      </c>
      <c r="H29" s="279">
        <v>0.88745019920318724</v>
      </c>
      <c r="I29" s="280">
        <v>0.00057990672027929241</v>
      </c>
    </row>
    <row r="30" spans="1:9" ht="12.75">
      <c r="A30" s="281" t="s">
        <v>432</v>
      </c>
      <c r="B30" s="298">
        <v>1527890</v>
      </c>
      <c r="C30" s="342">
        <v>1292</v>
      </c>
      <c r="D30" s="279">
        <v>0.00084561061332949364</v>
      </c>
      <c r="E30" s="343">
        <v>1149</v>
      </c>
      <c r="F30" s="342">
        <v>51</v>
      </c>
      <c r="G30" s="278">
        <v>1200</v>
      </c>
      <c r="H30" s="279">
        <v>0.92879256965944268</v>
      </c>
      <c r="I30" s="280">
        <v>0.00078539685448559778</v>
      </c>
    </row>
    <row r="31" spans="1:9" ht="12.75">
      <c r="A31" s="281" t="s">
        <v>433</v>
      </c>
      <c r="B31" s="298">
        <v>1507820</v>
      </c>
      <c r="C31" s="342">
        <v>3236</v>
      </c>
      <c r="D31" s="279">
        <v>0.0021461447652902864</v>
      </c>
      <c r="E31" s="343">
        <v>2822</v>
      </c>
      <c r="F31" s="342">
        <v>119</v>
      </c>
      <c r="G31" s="278">
        <v>2941</v>
      </c>
      <c r="H31" s="279">
        <v>0.90883807169344866</v>
      </c>
      <c r="I31" s="280">
        <v>0.0019504980700614132</v>
      </c>
    </row>
    <row r="32" spans="1:9" ht="12.75">
      <c r="A32" s="281" t="s">
        <v>434</v>
      </c>
      <c r="B32" s="298">
        <v>1503109</v>
      </c>
      <c r="C32" s="299">
        <v>2491</v>
      </c>
      <c r="D32" s="279">
        <v>0.0016572317776022898</v>
      </c>
      <c r="E32" s="299">
        <v>2185</v>
      </c>
      <c r="F32" s="299">
        <v>79</v>
      </c>
      <c r="G32" s="278">
        <v>2264</v>
      </c>
      <c r="H32" s="279">
        <v>0.90887193898032914</v>
      </c>
      <c r="I32" s="280">
        <v>0.0015062114590492107</v>
      </c>
    </row>
    <row r="33" spans="1:9" ht="12.75">
      <c r="A33" s="281" t="s">
        <v>435</v>
      </c>
      <c r="B33" s="278">
        <v>1477208</v>
      </c>
      <c r="C33" s="299">
        <v>852</v>
      </c>
      <c r="D33" s="279">
        <v>0.0005767637326632404</v>
      </c>
      <c r="E33" s="299">
        <v>728</v>
      </c>
      <c r="F33" s="299">
        <v>36</v>
      </c>
      <c r="G33" s="278">
        <v>764</v>
      </c>
      <c r="H33" s="279">
        <v>0.89671361502347413</v>
      </c>
      <c r="I33" s="280">
        <v>0.0005171918917308869</v>
      </c>
    </row>
    <row r="34" spans="1:9" ht="12.75">
      <c r="A34" s="281" t="s">
        <v>436</v>
      </c>
      <c r="B34" s="278">
        <v>1472943</v>
      </c>
      <c r="C34" s="299">
        <v>813</v>
      </c>
      <c r="D34" s="279">
        <v>0.00055195618567724619</v>
      </c>
      <c r="E34" s="299">
        <v>712</v>
      </c>
      <c r="F34" s="299">
        <v>28</v>
      </c>
      <c r="G34" s="278">
        <v>740</v>
      </c>
      <c r="H34" s="279">
        <v>0.91020910209102091</v>
      </c>
      <c r="I34" s="280">
        <v>0.00050239554415887106</v>
      </c>
    </row>
    <row r="35" spans="1:9" ht="12.75">
      <c r="A35" s="281" t="s">
        <v>437</v>
      </c>
      <c r="B35" s="278">
        <v>1454447</v>
      </c>
      <c r="C35" s="282">
        <v>1882</v>
      </c>
      <c r="D35" s="279">
        <v>0.0012939625850924784</v>
      </c>
      <c r="E35" s="282">
        <v>1658</v>
      </c>
      <c r="F35" s="282">
        <v>45</v>
      </c>
      <c r="G35" s="278">
        <v>1703</v>
      </c>
      <c r="H35" s="279">
        <v>0.90488841657810837</v>
      </c>
      <c r="I35" s="280">
        <v>0.0011708917547356486</v>
      </c>
    </row>
    <row r="36" spans="1:9" ht="12.75">
      <c r="A36" s="281" t="s">
        <v>438</v>
      </c>
      <c r="B36" s="278">
        <v>1457467</v>
      </c>
      <c r="C36" s="282">
        <v>2007</v>
      </c>
      <c r="D36" s="279">
        <v>0.0013770466158067388</v>
      </c>
      <c r="E36" s="282"/>
      <c r="F36" s="282"/>
      <c r="G36" s="278"/>
      <c r="H36" s="279"/>
      <c r="I36" s="280"/>
    </row>
    <row r="37" spans="1:10" ht="12.75">
      <c r="A37" s="281" t="s">
        <v>439</v>
      </c>
      <c r="B37" s="300">
        <v>1475373</v>
      </c>
      <c r="C37" s="282">
        <v>0</v>
      </c>
      <c r="D37" s="279">
        <v>0</v>
      </c>
      <c r="E37" s="282"/>
      <c r="F37" s="282"/>
      <c r="G37" s="278"/>
      <c r="H37" s="279"/>
      <c r="I37" s="280"/>
      <c r="J37" s="38"/>
    </row>
    <row r="38" spans="1:9" ht="12.75">
      <c r="A38" s="281" t="s">
        <v>440</v>
      </c>
      <c r="B38" s="300"/>
      <c r="C38" s="282"/>
      <c r="D38" s="279"/>
      <c r="E38" s="282"/>
      <c r="F38" s="282"/>
      <c r="G38" s="278"/>
      <c r="H38" s="279"/>
      <c r="I38" s="280"/>
    </row>
    <row r="39" spans="1:9" ht="12.75">
      <c r="A39" s="281" t="s">
        <v>441</v>
      </c>
      <c r="B39" s="300"/>
      <c r="C39" s="282"/>
      <c r="D39" s="279"/>
      <c r="E39" s="282"/>
      <c r="F39" s="282"/>
      <c r="G39" s="278"/>
      <c r="H39" s="279"/>
      <c r="I39" s="280"/>
    </row>
    <row r="40" spans="1:9" ht="13.5" thickBot="1">
      <c r="A40" s="283" t="s">
        <v>442</v>
      </c>
      <c r="B40" s="300"/>
      <c r="C40" s="284"/>
      <c r="D40" s="279"/>
      <c r="E40" s="284"/>
      <c r="F40" s="284"/>
      <c r="G40" s="278"/>
      <c r="H40" s="279"/>
      <c r="I40" s="280"/>
    </row>
    <row r="41" spans="1:12" ht="13.5" thickBot="1">
      <c r="A41" s="285" t="s">
        <v>705</v>
      </c>
      <c r="B41" s="286">
        <v>1475373</v>
      </c>
      <c r="C41" s="286">
        <v>13577</v>
      </c>
      <c r="D41" s="287">
        <v>0.0092024186426076654</v>
      </c>
      <c r="E41" s="286">
        <v>10111</v>
      </c>
      <c r="F41" s="286">
        <v>392</v>
      </c>
      <c r="G41" s="286">
        <v>10503</v>
      </c>
      <c r="H41" s="287">
        <v>0.90777873811581677</v>
      </c>
      <c r="I41" s="288">
        <v>0.0071188777346474419</v>
      </c>
      <c r="L41" s="38"/>
    </row>
    <row r="42" spans="1:12" s="292" customFormat="1" ht="12.75">
      <c r="A42" s="301"/>
      <c r="B42" s="301"/>
      <c r="C42" s="301"/>
      <c r="D42" s="301"/>
      <c r="E42" s="301"/>
      <c r="F42" s="301"/>
      <c r="G42" s="301"/>
      <c r="H42" s="301"/>
      <c r="I42" s="301"/>
      <c r="J42"/>
      <c r="K42"/>
      <c r="L42"/>
    </row>
    <row r="43" spans="1:9" ht="12" customHeight="1">
      <c r="A43" s="1523" t="s">
        <v>731</v>
      </c>
      <c r="B43" s="1524"/>
      <c r="C43" s="1524"/>
      <c r="D43" s="1524"/>
      <c r="E43" s="1524"/>
      <c r="F43" s="1524"/>
      <c r="G43" s="1524"/>
      <c r="H43" s="1524"/>
      <c r="I43" s="1414"/>
    </row>
    <row r="44" spans="1:9" ht="26.25" customHeight="1">
      <c r="A44" s="1520" t="s">
        <v>732</v>
      </c>
      <c r="B44" s="1521"/>
      <c r="C44" s="1521"/>
      <c r="D44" s="1521"/>
      <c r="E44" s="1521"/>
      <c r="F44" s="1521"/>
      <c r="G44" s="1521"/>
      <c r="H44" s="1521"/>
      <c r="I44" s="1521"/>
    </row>
    <row r="45" spans="1:9" s="292" customFormat="1" ht="25.5" customHeight="1">
      <c r="A45" s="1522" t="s">
        <v>733</v>
      </c>
      <c r="B45" s="1414"/>
      <c r="C45" s="1414"/>
      <c r="D45" s="1414"/>
      <c r="E45" s="1414"/>
      <c r="F45" s="1414"/>
      <c r="G45" s="1414"/>
      <c r="H45" s="1414"/>
      <c r="I45" s="1414"/>
    </row>
    <row r="46" spans="1:9" s="292" customFormat="1" ht="12.75">
      <c r="A46" s="1501"/>
      <c r="B46" s="1315"/>
      <c r="C46" s="1315"/>
      <c r="D46" s="1315"/>
      <c r="E46" s="1315"/>
      <c r="F46" s="1315"/>
      <c r="G46" s="1315"/>
      <c r="H46" s="1315"/>
      <c r="I46" s="355"/>
    </row>
    <row r="47" spans="1:12" ht="25.5" customHeight="1">
      <c r="A47" s="1501" t="s">
        <v>734</v>
      </c>
      <c r="B47" s="1501"/>
      <c r="C47" s="1501"/>
      <c r="D47" s="1501"/>
      <c r="E47" s="1501"/>
      <c r="F47" s="1501"/>
      <c r="G47" s="1501"/>
      <c r="H47" s="1501"/>
      <c r="I47" s="1501"/>
      <c r="J47" s="292"/>
      <c r="K47" s="292"/>
      <c r="L47" s="292"/>
    </row>
    <row r="48" ht="12.75">
      <c r="B48" s="302"/>
    </row>
  </sheetData>
  <mergeCells count="15">
    <mergeCell ref="A44:I44"/>
    <mergeCell ref="A45:I45"/>
    <mergeCell ref="A46:H46"/>
    <mergeCell ref="A47:I47"/>
    <mergeCell ref="A43:I43"/>
    <mergeCell ref="A1:I1"/>
    <mergeCell ref="A2:I2"/>
    <mergeCell ref="A3:I3"/>
    <mergeCell ref="A19:I19"/>
    <mergeCell ref="A20:I20"/>
    <mergeCell ref="A21:H21"/>
    <mergeCell ref="A22:I22"/>
    <mergeCell ref="A25:I25"/>
    <mergeCell ref="A26:I26"/>
    <mergeCell ref="A27:I27"/>
  </mergeCells>
  <printOptions horizontalCentered="1" verticalCentered="1"/>
  <pageMargins left="0.7" right="0.7" top="0.75" bottom="0.75" header="0.3" footer="0.3"/>
  <pageSetup orientation="portrait" scale="59" r:id="rId1"/>
  <headerFooter>
    <oddFooter>&amp;C&amp;1#&amp;"Calibri"&amp;12&amp;K000000Public</oddFooter>
  </headerFooter>
  <customProperties>
    <customPr name="_pios_id" r:id="rId2"/>
  </customPropertie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7009AC-D7AC-4061-9405-FCF2C0E2024F}">
  <sheetPr>
    <pageSetUpPr fitToPage="1"/>
  </sheetPr>
  <dimension ref="A1:N52"/>
  <sheetViews>
    <sheetView zoomScale="85" zoomScaleNormal="85" zoomScalePageLayoutView="85" workbookViewId="0" topLeftCell="A1">
      <selection pane="topLeft" activeCell="A1" sqref="A1:M1"/>
    </sheetView>
  </sheetViews>
  <sheetFormatPr defaultColWidth="8.5703125" defaultRowHeight="12.75"/>
  <cols>
    <col min="1" max="1" width="43.4285714285714" style="116" bestFit="1" customWidth="1"/>
    <col min="2" max="2" width="14" style="116" bestFit="1" customWidth="1"/>
    <col min="3" max="3" width="15.5714285714286" style="116" bestFit="1" customWidth="1"/>
    <col min="4" max="4" width="13.5714285714286" style="116" bestFit="1" customWidth="1"/>
    <col min="5" max="6" width="12.4285714285714" style="116" bestFit="1" customWidth="1"/>
    <col min="7" max="7" width="14.7142857142857" style="116" customWidth="1"/>
    <col min="8" max="8" width="13.5714285714286" style="116" customWidth="1"/>
    <col min="9" max="9" width="14.4285714285714" style="116" customWidth="1"/>
    <col min="10" max="10" width="17.4285714285714" style="116" customWidth="1"/>
    <col min="11" max="11" width="10.5714285714286" style="116" customWidth="1"/>
    <col min="12" max="13" width="8.57142857142857" style="116"/>
    <col min="14" max="14" width="26.4285714285714" style="116" customWidth="1"/>
    <col min="15" max="19" width="8.57142857142857" style="116"/>
    <col min="20" max="20" width="35.5714285714286" style="116" customWidth="1"/>
    <col min="21" max="16384" width="8.57142857142857" style="116"/>
  </cols>
  <sheetData>
    <row r="1" spans="1:13" ht="15.75">
      <c r="A1" s="1277" t="s">
        <v>22</v>
      </c>
      <c r="B1" s="1277"/>
      <c r="C1" s="1277"/>
      <c r="D1" s="1277"/>
      <c r="E1" s="1277"/>
      <c r="F1" s="1277"/>
      <c r="G1" s="1277"/>
      <c r="H1" s="1277"/>
      <c r="I1" s="1277"/>
      <c r="J1" s="1277"/>
      <c r="K1" s="1277"/>
      <c r="L1" s="1277"/>
      <c r="M1" s="1277"/>
    </row>
    <row r="2" spans="1:13" ht="15.75">
      <c r="A2" s="1285" t="s">
        <v>1</v>
      </c>
      <c r="B2" s="1278"/>
      <c r="C2" s="1278"/>
      <c r="D2" s="1278"/>
      <c r="E2" s="1278"/>
      <c r="F2" s="1278"/>
      <c r="G2" s="1278"/>
      <c r="H2" s="1278"/>
      <c r="I2" s="1278"/>
      <c r="J2" s="1278"/>
      <c r="K2" s="1278"/>
      <c r="L2" s="1278"/>
      <c r="M2" s="1286"/>
    </row>
    <row r="3" spans="1:13" ht="16.5" thickBot="1">
      <c r="A3" s="1287" t="s">
        <v>935</v>
      </c>
      <c r="B3" s="1288"/>
      <c r="C3" s="1288"/>
      <c r="D3" s="1288"/>
      <c r="E3" s="1288"/>
      <c r="F3" s="1288"/>
      <c r="G3" s="1288"/>
      <c r="H3" s="1288"/>
      <c r="I3" s="1288"/>
      <c r="J3" s="1288"/>
      <c r="K3" s="1288"/>
      <c r="L3" s="1288"/>
      <c r="M3" s="1289"/>
    </row>
    <row r="4" spans="1:13" ht="13.5" thickBot="1">
      <c r="A4" s="214" t="s">
        <v>23</v>
      </c>
      <c r="B4" s="1281" t="s">
        <v>24</v>
      </c>
      <c r="C4" s="1282"/>
      <c r="D4" s="1283"/>
      <c r="E4" s="1281" t="s">
        <v>3</v>
      </c>
      <c r="F4" s="1282"/>
      <c r="G4" s="1283"/>
      <c r="H4" s="1281" t="s">
        <v>4</v>
      </c>
      <c r="I4" s="1282"/>
      <c r="J4" s="1283"/>
      <c r="K4" s="1284" t="s">
        <v>5</v>
      </c>
      <c r="L4" s="1282"/>
      <c r="M4" s="1283"/>
    </row>
    <row r="5" spans="1:13" ht="13.5" thickBot="1">
      <c r="A5" s="117" t="s">
        <v>6</v>
      </c>
      <c r="B5" s="118" t="s">
        <v>7</v>
      </c>
      <c r="C5" s="119" t="s">
        <v>8</v>
      </c>
      <c r="D5" s="120" t="s">
        <v>9</v>
      </c>
      <c r="E5" s="1281" t="s">
        <v>3</v>
      </c>
      <c r="F5" s="1282" t="s">
        <v>8</v>
      </c>
      <c r="G5" s="1283" t="s">
        <v>9</v>
      </c>
      <c r="H5" s="118" t="s">
        <v>7</v>
      </c>
      <c r="I5" s="119" t="s">
        <v>8</v>
      </c>
      <c r="J5" s="120" t="s">
        <v>9</v>
      </c>
      <c r="K5" s="118" t="s">
        <v>7</v>
      </c>
      <c r="L5" s="119" t="s">
        <v>8</v>
      </c>
      <c r="M5" s="120" t="s">
        <v>9</v>
      </c>
    </row>
    <row r="6" spans="1:13" ht="13.5" thickBot="1">
      <c r="A6" s="117" t="s">
        <v>25</v>
      </c>
      <c r="B6" s="256"/>
      <c r="C6" s="257"/>
      <c r="D6" s="258"/>
      <c r="E6" s="124"/>
      <c r="F6" s="125"/>
      <c r="G6" s="126"/>
      <c r="H6" s="121"/>
      <c r="I6" s="122"/>
      <c r="J6" s="123"/>
      <c r="K6" s="124"/>
      <c r="L6" s="125"/>
      <c r="M6" s="126"/>
    </row>
    <row r="7" spans="1:13" ht="12.75">
      <c r="A7" s="127" t="s">
        <v>23</v>
      </c>
      <c r="B7" s="567">
        <v>10200968</v>
      </c>
      <c r="C7" s="568">
        <v>0</v>
      </c>
      <c r="D7" s="569">
        <f t="shared" si="0" ref="D7:D18">B7+C7</f>
        <v>10200968</v>
      </c>
      <c r="E7" s="1034">
        <v>1198607.98</v>
      </c>
      <c r="F7" s="568">
        <v>0</v>
      </c>
      <c r="G7" s="569">
        <f t="shared" si="1" ref="G7:G18">E7+F7</f>
        <v>1198607.98</v>
      </c>
      <c r="H7" s="1034">
        <v>8237882.6800000006</v>
      </c>
      <c r="I7" s="568">
        <v>0</v>
      </c>
      <c r="J7" s="569">
        <f t="shared" si="2" ref="J7:J17">H7+I7</f>
        <v>8237882.6800000006</v>
      </c>
      <c r="K7" s="585">
        <f t="shared" si="3" ref="K7:K17">+H7/B7</f>
        <v>0.80755891793798396</v>
      </c>
      <c r="L7" s="586">
        <v>0</v>
      </c>
      <c r="M7" s="587">
        <f t="shared" si="4" ref="M7:M17">J7/D7</f>
        <v>0.80755891793798396</v>
      </c>
    </row>
    <row r="8" spans="1:14" ht="12.75">
      <c r="A8" s="128" t="s">
        <v>26</v>
      </c>
      <c r="B8" s="570">
        <v>1111675</v>
      </c>
      <c r="C8" s="571">
        <v>5794765</v>
      </c>
      <c r="D8" s="572">
        <f t="shared" si="0"/>
        <v>6906440</v>
      </c>
      <c r="E8" s="1035">
        <v>22308.360000000004</v>
      </c>
      <c r="F8" s="1036">
        <v>563486.82000000007</v>
      </c>
      <c r="G8" s="572">
        <f t="shared" si="1"/>
        <v>585795.18000000005</v>
      </c>
      <c r="H8" s="1035">
        <v>258527.61000000002</v>
      </c>
      <c r="I8" s="1036">
        <v>5829253.96</v>
      </c>
      <c r="J8" s="572">
        <f t="shared" si="2"/>
        <v>6087781.5700000003</v>
      </c>
      <c r="K8" s="588">
        <f t="shared" si="3"/>
        <v>0.23255682641059663</v>
      </c>
      <c r="L8" s="589">
        <f t="shared" si="5" ref="L8:L17">I8/C8</f>
        <v>1.0059517443761741</v>
      </c>
      <c r="M8" s="590">
        <f t="shared" si="4"/>
        <v>0.8814644838730229</v>
      </c>
      <c r="N8" s="140"/>
    </row>
    <row r="9" spans="1:13" ht="12.75">
      <c r="A9" s="127" t="s">
        <v>27</v>
      </c>
      <c r="B9" s="570">
        <v>236147</v>
      </c>
      <c r="C9" s="571">
        <v>23378299</v>
      </c>
      <c r="D9" s="572">
        <f t="shared" si="0"/>
        <v>23614446</v>
      </c>
      <c r="E9" s="1035">
        <v>21543.8802</v>
      </c>
      <c r="F9" s="1036">
        <v>2132844.1398</v>
      </c>
      <c r="G9" s="572">
        <f t="shared" si="1"/>
        <v>2154388.02</v>
      </c>
      <c r="H9" s="1035">
        <v>202281.01199999999</v>
      </c>
      <c r="I9" s="1036">
        <v>20025820.188000001</v>
      </c>
      <c r="J9" s="572">
        <f t="shared" si="2"/>
        <v>20228101.199999999</v>
      </c>
      <c r="K9" s="588">
        <f t="shared" si="3"/>
        <v>0.85658937864973927</v>
      </c>
      <c r="L9" s="589">
        <f t="shared" si="5"/>
        <v>0.8565986853021258</v>
      </c>
      <c r="M9" s="590">
        <f t="shared" si="4"/>
        <v>0.85659859223460078</v>
      </c>
    </row>
    <row r="10" spans="1:13" ht="12.75">
      <c r="A10" s="127" t="s">
        <v>28</v>
      </c>
      <c r="B10" s="570">
        <v>11294053</v>
      </c>
      <c r="C10" s="571">
        <v>6498976</v>
      </c>
      <c r="D10" s="572">
        <f t="shared" si="0"/>
        <v>17793029</v>
      </c>
      <c r="E10" s="1035">
        <v>319314.08999999997</v>
      </c>
      <c r="F10" s="1036">
        <v>1735461.99</v>
      </c>
      <c r="G10" s="572">
        <f t="shared" si="1"/>
        <v>2054776.08</v>
      </c>
      <c r="H10" s="1035">
        <v>3762431.10</v>
      </c>
      <c r="I10" s="1036">
        <v>19178363.859999999</v>
      </c>
      <c r="J10" s="572">
        <f t="shared" si="2"/>
        <v>22940794.960000001</v>
      </c>
      <c r="K10" s="588">
        <f t="shared" si="3"/>
        <v>0.33313382715664608</v>
      </c>
      <c r="L10" s="589">
        <f t="shared" si="5"/>
        <v>2.9509824101519992</v>
      </c>
      <c r="M10" s="590">
        <f t="shared" si="4"/>
        <v>1.2893136385041581</v>
      </c>
    </row>
    <row r="11" spans="1:13" ht="12.75">
      <c r="A11" s="127" t="s">
        <v>29</v>
      </c>
      <c r="B11" s="570">
        <v>0</v>
      </c>
      <c r="C11" s="571">
        <v>0</v>
      </c>
      <c r="D11" s="572">
        <f t="shared" si="0"/>
        <v>0</v>
      </c>
      <c r="E11" s="570">
        <v>0</v>
      </c>
      <c r="F11" s="571">
        <v>0</v>
      </c>
      <c r="G11" s="572">
        <f t="shared" si="1"/>
        <v>0</v>
      </c>
      <c r="H11" s="570">
        <v>0</v>
      </c>
      <c r="I11" s="571">
        <v>0</v>
      </c>
      <c r="J11" s="572">
        <f t="shared" si="2"/>
        <v>0</v>
      </c>
      <c r="K11" s="588">
        <v>0</v>
      </c>
      <c r="L11" s="589">
        <v>0</v>
      </c>
      <c r="M11" s="590">
        <v>0</v>
      </c>
    </row>
    <row r="12" spans="1:13" ht="12.75">
      <c r="A12" s="127" t="s">
        <v>30</v>
      </c>
      <c r="B12" s="570">
        <v>5542434</v>
      </c>
      <c r="C12" s="571">
        <v>0</v>
      </c>
      <c r="D12" s="572">
        <f t="shared" si="0"/>
        <v>5542434</v>
      </c>
      <c r="E12" s="1035">
        <v>393393.18999999994</v>
      </c>
      <c r="F12" s="571">
        <v>0</v>
      </c>
      <c r="G12" s="572">
        <f t="shared" si="1"/>
        <v>393393.18999999994</v>
      </c>
      <c r="H12" s="1035">
        <v>4375560.7299999995</v>
      </c>
      <c r="I12" s="571">
        <v>0</v>
      </c>
      <c r="J12" s="572">
        <f t="shared" si="2"/>
        <v>4375560.7299999995</v>
      </c>
      <c r="K12" s="588">
        <f t="shared" si="3"/>
        <v>0.78946555430339804</v>
      </c>
      <c r="L12" s="589">
        <v>0</v>
      </c>
      <c r="M12" s="590">
        <f t="shared" si="4"/>
        <v>0.78946555430339804</v>
      </c>
    </row>
    <row r="13" spans="1:13" ht="12.75">
      <c r="A13" s="127" t="s">
        <v>31</v>
      </c>
      <c r="B13" s="570">
        <v>12485358</v>
      </c>
      <c r="C13" s="571">
        <v>0</v>
      </c>
      <c r="D13" s="572">
        <f t="shared" si="0"/>
        <v>12485358</v>
      </c>
      <c r="E13" s="1035">
        <v>160997.37999999998</v>
      </c>
      <c r="F13" s="571">
        <v>0</v>
      </c>
      <c r="G13" s="572">
        <f t="shared" si="1"/>
        <v>160997.37999999998</v>
      </c>
      <c r="H13" s="1035">
        <v>2002424.6300000001</v>
      </c>
      <c r="I13" s="571">
        <v>0</v>
      </c>
      <c r="J13" s="572">
        <f t="shared" si="2"/>
        <v>2002424.6300000001</v>
      </c>
      <c r="K13" s="588">
        <f t="shared" si="3"/>
        <v>0.16038183526655783</v>
      </c>
      <c r="L13" s="589">
        <v>0</v>
      </c>
      <c r="M13" s="590">
        <f t="shared" si="4"/>
        <v>0.16038183526655783</v>
      </c>
    </row>
    <row r="14" spans="1:13" ht="12.75">
      <c r="A14" s="127" t="s">
        <v>32</v>
      </c>
      <c r="B14" s="570">
        <v>8940653</v>
      </c>
      <c r="C14" s="571">
        <v>7928503</v>
      </c>
      <c r="D14" s="572">
        <f t="shared" si="0"/>
        <v>16869156</v>
      </c>
      <c r="E14" s="1035">
        <v>383132.16110000003</v>
      </c>
      <c r="F14" s="1036">
        <v>339758.70889999997</v>
      </c>
      <c r="G14" s="572">
        <f t="shared" si="1"/>
        <v>722890.87</v>
      </c>
      <c r="H14" s="1035">
        <v>4178633.4941999996</v>
      </c>
      <c r="I14" s="1036">
        <v>3705580.6458000001</v>
      </c>
      <c r="J14" s="572">
        <f t="shared" si="2"/>
        <v>7884214.1399999997</v>
      </c>
      <c r="K14" s="588">
        <f t="shared" si="3"/>
        <v>0.46737453004830853</v>
      </c>
      <c r="L14" s="589">
        <f t="shared" si="5"/>
        <v>0.46737456563994489</v>
      </c>
      <c r="M14" s="590">
        <f t="shared" si="4"/>
        <v>0.46737454677637696</v>
      </c>
    </row>
    <row r="15" spans="1:13" ht="12.75">
      <c r="A15" s="127" t="s">
        <v>33</v>
      </c>
      <c r="B15" s="570">
        <v>2657489</v>
      </c>
      <c r="C15" s="571">
        <v>2356641</v>
      </c>
      <c r="D15" s="572">
        <f t="shared" si="0"/>
        <v>5014130</v>
      </c>
      <c r="E15" s="1035">
        <v>180360.484</v>
      </c>
      <c r="F15" s="1036">
        <v>159942.31599999999</v>
      </c>
      <c r="G15" s="572">
        <f t="shared" si="1"/>
        <v>340302.80</v>
      </c>
      <c r="H15" s="1035">
        <v>1810171.1318999999</v>
      </c>
      <c r="I15" s="1036">
        <v>1605246.0981000001</v>
      </c>
      <c r="J15" s="572">
        <f t="shared" si="2"/>
        <v>3415417.23</v>
      </c>
      <c r="K15" s="588">
        <f t="shared" si="3"/>
        <v>0.6811584664696636</v>
      </c>
      <c r="L15" s="589">
        <f t="shared" si="5"/>
        <v>0.68115852100510854</v>
      </c>
      <c r="M15" s="590">
        <f t="shared" si="4"/>
        <v>0.68115849210132162</v>
      </c>
    </row>
    <row r="16" spans="1:13" ht="12.75">
      <c r="A16" s="128" t="s">
        <v>34</v>
      </c>
      <c r="B16" s="570">
        <f>172250+131672</f>
        <v>303922</v>
      </c>
      <c r="C16" s="571">
        <f>152750+116766</f>
        <v>269516</v>
      </c>
      <c r="D16" s="572">
        <f t="shared" si="0"/>
        <v>573438</v>
      </c>
      <c r="E16" s="1125">
        <v>0</v>
      </c>
      <c r="F16" s="1126">
        <v>0</v>
      </c>
      <c r="G16" s="1127">
        <f t="shared" si="1"/>
        <v>0</v>
      </c>
      <c r="H16" s="1035">
        <v>80858.125</v>
      </c>
      <c r="I16" s="1036">
        <v>71704.375</v>
      </c>
      <c r="J16" s="572">
        <f t="shared" si="2"/>
        <v>152562.50</v>
      </c>
      <c r="K16" s="588">
        <f t="shared" si="3"/>
        <v>0.26604893689828313</v>
      </c>
      <c r="L16" s="589">
        <f t="shared" si="5"/>
        <v>0.26604867614538652</v>
      </c>
      <c r="M16" s="590">
        <f t="shared" si="4"/>
        <v>0.26604881434435806</v>
      </c>
    </row>
    <row r="17" spans="1:13" ht="12.75">
      <c r="A17" s="128" t="s">
        <v>35</v>
      </c>
      <c r="B17" s="570">
        <v>2640174</v>
      </c>
      <c r="C17" s="571">
        <v>2341287</v>
      </c>
      <c r="D17" s="572">
        <f t="shared" si="0"/>
        <v>4981461</v>
      </c>
      <c r="E17" s="1035">
        <v>78955.493900000001</v>
      </c>
      <c r="F17" s="1036">
        <v>70017.136100000003</v>
      </c>
      <c r="G17" s="572">
        <f t="shared" si="1"/>
        <v>148972.63</v>
      </c>
      <c r="H17" s="1035">
        <v>2021647.9742000001</v>
      </c>
      <c r="I17" s="1036">
        <v>1792782.1658000001</v>
      </c>
      <c r="J17" s="572">
        <f t="shared" si="2"/>
        <v>3814430.14</v>
      </c>
      <c r="K17" s="588">
        <f t="shared" si="3"/>
        <v>0.76572527954596936</v>
      </c>
      <c r="L17" s="589">
        <f t="shared" si="5"/>
        <v>0.76572507590910477</v>
      </c>
      <c r="M17" s="590">
        <f t="shared" si="4"/>
        <v>0.76572518383662946</v>
      </c>
    </row>
    <row r="18" spans="1:13" ht="12.75">
      <c r="A18" s="137" t="s">
        <v>36</v>
      </c>
      <c r="B18" s="570">
        <v>0</v>
      </c>
      <c r="C18" s="571">
        <v>0</v>
      </c>
      <c r="D18" s="572">
        <f t="shared" si="0"/>
        <v>0</v>
      </c>
      <c r="E18" s="1035">
        <v>804.89060000000006</v>
      </c>
      <c r="F18" s="1036">
        <v>686.20939999999996</v>
      </c>
      <c r="G18" s="572">
        <f t="shared" si="1"/>
        <v>1491.10</v>
      </c>
      <c r="H18" s="1035">
        <v>91549.891700000007</v>
      </c>
      <c r="I18" s="1036">
        <v>77083.708299999998</v>
      </c>
      <c r="J18" s="572">
        <f t="shared" si="6" ref="J18">SUM(H18:I18)</f>
        <v>168633.60</v>
      </c>
      <c r="K18" s="771">
        <v>0</v>
      </c>
      <c r="L18" s="772">
        <v>0</v>
      </c>
      <c r="M18" s="773">
        <v>0</v>
      </c>
    </row>
    <row r="19" spans="1:14" ht="13.5" thickBot="1">
      <c r="A19" s="132" t="s">
        <v>37</v>
      </c>
      <c r="B19" s="573">
        <f t="shared" si="7" ref="B19:C19">SUM(B7:B18)</f>
        <v>55412873</v>
      </c>
      <c r="C19" s="574">
        <f t="shared" si="7"/>
        <v>48567987</v>
      </c>
      <c r="D19" s="575">
        <f>SUM(D7:D17)</f>
        <v>103980860</v>
      </c>
      <c r="E19" s="573">
        <f t="shared" si="8" ref="E19:J19">SUM(E7:E18)</f>
        <v>2759417.9098000005</v>
      </c>
      <c r="F19" s="574">
        <f t="shared" si="8"/>
        <v>5002197.3202</v>
      </c>
      <c r="G19" s="575">
        <f t="shared" si="8"/>
        <v>7761615.2299999986</v>
      </c>
      <c r="H19" s="573">
        <f t="shared" si="8"/>
        <v>27021968.378999997</v>
      </c>
      <c r="I19" s="574">
        <f t="shared" si="8"/>
        <v>52285835.001000002</v>
      </c>
      <c r="J19" s="575">
        <f t="shared" si="8"/>
        <v>79307803.379999995</v>
      </c>
      <c r="K19" s="591">
        <f>+H19/B19</f>
        <v>0.48764784996800287</v>
      </c>
      <c r="L19" s="592">
        <f>I19/C19</f>
        <v>1.076549353404332</v>
      </c>
      <c r="M19" s="593">
        <f>J19/D19</f>
        <v>0.76271540146907801</v>
      </c>
      <c r="N19" s="140"/>
    </row>
    <row r="20" spans="1:13" ht="12.75" thickBot="1">
      <c r="A20" s="136"/>
      <c r="B20" s="576"/>
      <c r="C20" s="577"/>
      <c r="D20" s="578"/>
      <c r="E20" s="576"/>
      <c r="F20" s="577"/>
      <c r="G20" s="578"/>
      <c r="H20" s="576"/>
      <c r="I20" s="577"/>
      <c r="J20" s="578"/>
      <c r="K20" s="594"/>
      <c r="L20" s="595"/>
      <c r="M20" s="596"/>
    </row>
    <row r="21" spans="1:13" ht="12.75">
      <c r="A21" s="139" t="s">
        <v>38</v>
      </c>
      <c r="B21" s="567">
        <v>301343</v>
      </c>
      <c r="C21" s="568">
        <v>267229</v>
      </c>
      <c r="D21" s="569">
        <f>SUM(B21:C21)</f>
        <v>568572</v>
      </c>
      <c r="E21" s="1034">
        <v>18483.389599999999</v>
      </c>
      <c r="F21" s="1037">
        <v>16390.930400000001</v>
      </c>
      <c r="G21" s="569">
        <f t="shared" si="9" ref="G21:G28">E21+F21</f>
        <v>34874.32</v>
      </c>
      <c r="H21" s="1034">
        <v>261149.1207</v>
      </c>
      <c r="I21" s="1037">
        <v>231585.0693</v>
      </c>
      <c r="J21" s="569">
        <f t="shared" si="10" ref="J21:J28">H21+I21</f>
        <v>492734.19</v>
      </c>
      <c r="K21" s="585">
        <f t="shared" si="11" ref="K21:K28">+H21/B21</f>
        <v>0.86661751127452769</v>
      </c>
      <c r="L21" s="586">
        <f t="shared" si="12" ref="L21:M24">I21/C21</f>
        <v>0.86661653226259128</v>
      </c>
      <c r="M21" s="587">
        <f t="shared" si="12"/>
        <v>0.86661705113864207</v>
      </c>
    </row>
    <row r="22" spans="1:13" ht="12.75">
      <c r="A22" s="139" t="s">
        <v>39</v>
      </c>
      <c r="B22" s="570">
        <v>0</v>
      </c>
      <c r="C22" s="571">
        <v>0</v>
      </c>
      <c r="D22" s="572">
        <f t="shared" si="13" ref="D22:D28">SUM(B22:C22)</f>
        <v>0</v>
      </c>
      <c r="E22" s="570">
        <v>0</v>
      </c>
      <c r="F22" s="571">
        <v>0</v>
      </c>
      <c r="G22" s="572">
        <f t="shared" si="9"/>
        <v>0</v>
      </c>
      <c r="H22" s="570">
        <v>0</v>
      </c>
      <c r="I22" s="571">
        <v>0</v>
      </c>
      <c r="J22" s="572">
        <f t="shared" si="10"/>
        <v>0</v>
      </c>
      <c r="K22" s="588" t="s">
        <v>40</v>
      </c>
      <c r="L22" s="589" t="s">
        <v>40</v>
      </c>
      <c r="M22" s="590" t="s">
        <v>40</v>
      </c>
    </row>
    <row r="23" spans="1:14" ht="12.75">
      <c r="A23" s="128" t="s">
        <v>41</v>
      </c>
      <c r="B23" s="570">
        <v>1538944</v>
      </c>
      <c r="C23" s="571">
        <v>1364724</v>
      </c>
      <c r="D23" s="572">
        <f t="shared" si="13"/>
        <v>2903668</v>
      </c>
      <c r="E23" s="1035">
        <v>107649.43949999999</v>
      </c>
      <c r="F23" s="1036">
        <v>95462.710500000001</v>
      </c>
      <c r="G23" s="572">
        <f t="shared" si="9"/>
        <v>203112.15</v>
      </c>
      <c r="H23" s="1035">
        <v>1114170.2029000002</v>
      </c>
      <c r="I23" s="1036">
        <v>988037.72710000002</v>
      </c>
      <c r="J23" s="572">
        <f t="shared" si="10"/>
        <v>2102207.9300000002</v>
      </c>
      <c r="K23" s="588">
        <f t="shared" si="11"/>
        <v>0.72398359063097817</v>
      </c>
      <c r="L23" s="589">
        <f t="shared" si="12"/>
        <v>0.72398355059338004</v>
      </c>
      <c r="M23" s="590">
        <f t="shared" si="12"/>
        <v>0.72398357181330653</v>
      </c>
      <c r="N23" s="140"/>
    </row>
    <row r="24" spans="1:13" ht="12.75">
      <c r="A24" s="127" t="s">
        <v>42</v>
      </c>
      <c r="B24" s="570">
        <v>1207970</v>
      </c>
      <c r="C24" s="571">
        <v>1071218</v>
      </c>
      <c r="D24" s="572">
        <f t="shared" si="13"/>
        <v>2279188</v>
      </c>
      <c r="E24" s="1035">
        <v>160147.28039999999</v>
      </c>
      <c r="F24" s="1036">
        <v>142017.3996</v>
      </c>
      <c r="G24" s="572">
        <f t="shared" si="9"/>
        <v>302164.68</v>
      </c>
      <c r="H24" s="1035">
        <v>1089834.4472999999</v>
      </c>
      <c r="I24" s="1036">
        <v>966456.96270000003</v>
      </c>
      <c r="J24" s="572">
        <f t="shared" si="10"/>
        <v>2056291.41</v>
      </c>
      <c r="K24" s="588">
        <f t="shared" si="11"/>
        <v>0.90220323956720772</v>
      </c>
      <c r="L24" s="589">
        <f t="shared" si="12"/>
        <v>0.90220381164244812</v>
      </c>
      <c r="M24" s="590">
        <f t="shared" si="12"/>
        <v>0.90220350844248032</v>
      </c>
    </row>
    <row r="25" spans="1:14" ht="12.75">
      <c r="A25" s="435" t="s">
        <v>43</v>
      </c>
      <c r="B25" s="570">
        <v>288209.09120000002</v>
      </c>
      <c r="C25" s="571">
        <v>194101.15880000001</v>
      </c>
      <c r="D25" s="572">
        <f t="shared" si="13"/>
        <v>482310.25</v>
      </c>
      <c r="E25" s="1150">
        <v>5565</v>
      </c>
      <c r="F25" s="1151">
        <v>4935</v>
      </c>
      <c r="G25" s="572">
        <f t="shared" si="9"/>
        <v>10500</v>
      </c>
      <c r="H25" s="1035">
        <v>49121.767399999997</v>
      </c>
      <c r="I25" s="1036">
        <v>43560.812600000005</v>
      </c>
      <c r="J25" s="572">
        <f t="shared" si="10"/>
        <v>92682.58</v>
      </c>
      <c r="K25" s="588">
        <f t="shared" si="11"/>
        <v>0.17043795251383101</v>
      </c>
      <c r="L25" s="589">
        <f t="shared" si="14" ref="L25">I25/C25</f>
        <v>0.22442324852313042</v>
      </c>
      <c r="M25" s="590">
        <f t="shared" si="15" ref="M25">J25/D25</f>
        <v>0.1921638198649106</v>
      </c>
      <c r="N25" s="140"/>
    </row>
    <row r="26" spans="1:13" ht="12.75">
      <c r="A26" s="127" t="s">
        <v>44</v>
      </c>
      <c r="B26" s="579">
        <v>306957</v>
      </c>
      <c r="C26" s="580">
        <v>272208</v>
      </c>
      <c r="D26" s="581">
        <f t="shared" si="13"/>
        <v>579165</v>
      </c>
      <c r="E26" s="1038">
        <v>22502.681700000001</v>
      </c>
      <c r="F26" s="1039">
        <v>19955.208300000002</v>
      </c>
      <c r="G26" s="581">
        <f t="shared" si="9"/>
        <v>42457.89</v>
      </c>
      <c r="H26" s="1035">
        <v>221392.1618</v>
      </c>
      <c r="I26" s="1036">
        <v>196328.89820000003</v>
      </c>
      <c r="J26" s="572">
        <f t="shared" si="10"/>
        <v>417721.06000000006</v>
      </c>
      <c r="K26" s="588">
        <f t="shared" si="11"/>
        <v>0.72124812856523879</v>
      </c>
      <c r="L26" s="589">
        <f t="shared" si="16" ref="L26:L28">I26/C26</f>
        <v>0.72124587888673375</v>
      </c>
      <c r="M26" s="590">
        <f>J26/D26</f>
        <v>0.72124707121459353</v>
      </c>
    </row>
    <row r="27" spans="1:14" ht="12.75">
      <c r="A27" s="127" t="s">
        <v>45</v>
      </c>
      <c r="B27" s="570">
        <v>4100056</v>
      </c>
      <c r="C27" s="571">
        <v>3635899</v>
      </c>
      <c r="D27" s="572">
        <f t="shared" si="13"/>
        <v>7735955</v>
      </c>
      <c r="E27" s="1035">
        <v>289792.00609999994</v>
      </c>
      <c r="F27" s="1036">
        <v>256985.3639</v>
      </c>
      <c r="G27" s="572">
        <f t="shared" si="9"/>
        <v>546777.36999999988</v>
      </c>
      <c r="H27" s="1035">
        <v>2729775.3827</v>
      </c>
      <c r="I27" s="1036">
        <v>2420744.2072999999</v>
      </c>
      <c r="J27" s="572">
        <f t="shared" si="10"/>
        <v>5150519.59</v>
      </c>
      <c r="K27" s="588">
        <f t="shared" si="11"/>
        <v>0.6657897801151984</v>
      </c>
      <c r="L27" s="589">
        <f t="shared" si="16"/>
        <v>0.66578972829003225</v>
      </c>
      <c r="M27" s="590">
        <f>J27/D27</f>
        <v>0.66578975575736932</v>
      </c>
      <c r="N27" s="227"/>
    </row>
    <row r="28" spans="1:14" ht="13.5" thickBot="1">
      <c r="A28" s="137" t="s">
        <v>46</v>
      </c>
      <c r="B28" s="582">
        <v>32798</v>
      </c>
      <c r="C28" s="583">
        <v>29085</v>
      </c>
      <c r="D28" s="584">
        <f t="shared" si="13"/>
        <v>61883</v>
      </c>
      <c r="E28" s="1040">
        <v>0</v>
      </c>
      <c r="F28" s="1041">
        <v>0</v>
      </c>
      <c r="G28" s="584">
        <f t="shared" si="9"/>
        <v>0</v>
      </c>
      <c r="H28" s="1035">
        <v>21037.099200000001</v>
      </c>
      <c r="I28" s="1036">
        <v>18655.540799999999</v>
      </c>
      <c r="J28" s="572">
        <f t="shared" si="10"/>
        <v>39692.64</v>
      </c>
      <c r="K28" s="597">
        <f t="shared" si="11"/>
        <v>0.64141408622476981</v>
      </c>
      <c r="L28" s="598">
        <f t="shared" si="16"/>
        <v>0.6414145023207839</v>
      </c>
      <c r="M28" s="599">
        <f>J28/D28</f>
        <v>0.64141428178982918</v>
      </c>
      <c r="N28" s="230"/>
    </row>
    <row r="29" spans="1:14" ht="13.5" thickBot="1">
      <c r="A29" s="401"/>
      <c r="B29" s="381"/>
      <c r="C29" s="382"/>
      <c r="D29" s="383"/>
      <c r="E29" s="384"/>
      <c r="F29" s="385"/>
      <c r="G29" s="386"/>
      <c r="H29" s="384"/>
      <c r="I29" s="385"/>
      <c r="J29" s="386"/>
      <c r="K29" s="384"/>
      <c r="L29" s="385"/>
      <c r="M29" s="386"/>
      <c r="N29" s="140"/>
    </row>
    <row r="30" spans="1:14" ht="12.75" thickBot="1">
      <c r="A30" s="141" t="s">
        <v>47</v>
      </c>
      <c r="B30" s="600">
        <f>B19+SUM(B21:B28)</f>
        <v>63189150.091200002</v>
      </c>
      <c r="C30" s="600">
        <f>C19+SUM(C21:C28)</f>
        <v>55402451.158799998</v>
      </c>
      <c r="D30" s="601">
        <f>D19+SUM(D21:D28)</f>
        <v>118591601.25</v>
      </c>
      <c r="E30" s="600">
        <f>E19+SUM(E21:E28)</f>
        <v>3363557.7071000002</v>
      </c>
      <c r="F30" s="600">
        <f>F19+SUM(F21:F28)</f>
        <v>5537943.9329000004</v>
      </c>
      <c r="G30" s="601">
        <f>SUM(E30:F30)</f>
        <v>8901501.6400000006</v>
      </c>
      <c r="H30" s="601">
        <f>H19+SUM(H21:H28)</f>
        <v>32508448.560999997</v>
      </c>
      <c r="I30" s="601">
        <f>I19+SUM(I21:I28)</f>
        <v>57151204.219000004</v>
      </c>
      <c r="J30" s="601">
        <f>SUM(H30:I30)</f>
        <v>89659652.780000001</v>
      </c>
      <c r="K30" s="602">
        <f>H30/B30</f>
        <v>0.51446250683987704</v>
      </c>
      <c r="L30" s="603">
        <f>I30/C30</f>
        <v>1.0315645431496805</v>
      </c>
      <c r="M30" s="604">
        <f>J30/D30</f>
        <v>0.75603712096770426</v>
      </c>
      <c r="N30" s="149"/>
    </row>
    <row r="31" spans="1:13" ht="18.75" customHeight="1" thickBot="1">
      <c r="A31" s="1291" t="s">
        <v>48</v>
      </c>
      <c r="B31" s="1292"/>
      <c r="C31" s="1292"/>
      <c r="D31" s="1292"/>
      <c r="E31" s="1292"/>
      <c r="F31" s="1292"/>
      <c r="G31" s="1292"/>
      <c r="H31" s="1292"/>
      <c r="I31" s="1292"/>
      <c r="J31" s="1292"/>
      <c r="K31" s="1292"/>
      <c r="L31" s="1292"/>
      <c r="M31" s="1293"/>
    </row>
    <row r="32" spans="1:13" ht="13.5" thickBot="1">
      <c r="A32" s="139" t="s">
        <v>49</v>
      </c>
      <c r="B32" s="243"/>
      <c r="C32" s="244"/>
      <c r="D32" s="245"/>
      <c r="E32" s="246">
        <v>0</v>
      </c>
      <c r="F32" s="247">
        <v>0</v>
      </c>
      <c r="G32" s="241">
        <f>E32+F32</f>
        <v>0</v>
      </c>
      <c r="H32" s="246">
        <v>0</v>
      </c>
      <c r="I32" s="247">
        <v>0</v>
      </c>
      <c r="J32" s="241">
        <f>H32+I32</f>
        <v>0</v>
      </c>
      <c r="K32" s="215"/>
      <c r="L32" s="196"/>
      <c r="M32" s="213"/>
    </row>
    <row r="33" spans="1:13" ht="12.75" thickBot="1">
      <c r="A33" s="142" t="s">
        <v>50</v>
      </c>
      <c r="B33" s="248"/>
      <c r="C33" s="248"/>
      <c r="D33" s="248"/>
      <c r="E33" s="249"/>
      <c r="F33" s="250">
        <v>367608.02999999997</v>
      </c>
      <c r="G33" s="242">
        <f>F33</f>
        <v>367608.02999999997</v>
      </c>
      <c r="H33" s="249"/>
      <c r="I33" s="250">
        <v>3982898.3299999991</v>
      </c>
      <c r="J33" s="242">
        <f>I33</f>
        <v>3982898.3299999991</v>
      </c>
      <c r="K33" s="197"/>
      <c r="L33" s="197"/>
      <c r="M33" s="197"/>
    </row>
    <row r="34" spans="1:13" ht="12.75">
      <c r="A34" s="138"/>
      <c r="B34" s="138"/>
      <c r="C34" s="138"/>
      <c r="D34" s="138"/>
      <c r="E34" s="138"/>
      <c r="F34" s="138"/>
      <c r="G34" s="1238"/>
      <c r="H34" s="138"/>
      <c r="I34" s="138"/>
      <c r="J34" s="1238"/>
      <c r="K34" s="138"/>
      <c r="L34" s="138"/>
      <c r="M34" s="138"/>
    </row>
    <row r="35" spans="1:13" ht="12.75" customHeight="1">
      <c r="A35" s="1294" t="s">
        <v>51</v>
      </c>
      <c r="B35" s="1295"/>
      <c r="C35" s="1295"/>
      <c r="D35" s="1295"/>
      <c r="E35" s="1295"/>
      <c r="F35" s="1295"/>
      <c r="G35" s="1295"/>
      <c r="H35" s="1295"/>
      <c r="I35" s="1295"/>
      <c r="J35" s="1295"/>
      <c r="K35" s="1295"/>
      <c r="L35" s="1295"/>
      <c r="M35" s="1295"/>
    </row>
    <row r="36" spans="1:13" ht="12.75" customHeight="1">
      <c r="A36" s="1298" t="s">
        <v>21</v>
      </c>
      <c r="B36" s="1298"/>
      <c r="C36" s="1298"/>
      <c r="D36" s="1298"/>
      <c r="E36" s="1298"/>
      <c r="F36" s="1298"/>
      <c r="G36" s="1298"/>
      <c r="H36" s="1298"/>
      <c r="I36" s="1298"/>
      <c r="J36" s="1298"/>
      <c r="K36" s="1298"/>
      <c r="L36" s="1298"/>
      <c r="M36" s="1298"/>
    </row>
    <row r="37" spans="1:13" ht="12.75" customHeight="1">
      <c r="A37" s="1296" t="s">
        <v>52</v>
      </c>
      <c r="B37" s="1297"/>
      <c r="C37" s="1297"/>
      <c r="D37" s="1297"/>
      <c r="E37" s="346"/>
      <c r="F37" s="346"/>
      <c r="G37" s="346"/>
      <c r="H37" s="346"/>
      <c r="I37" s="346"/>
      <c r="J37" s="346"/>
      <c r="K37" s="346"/>
      <c r="L37" s="346"/>
      <c r="M37" s="347"/>
    </row>
    <row r="38" ht="12.75">
      <c r="A38" s="116" t="s">
        <v>53</v>
      </c>
    </row>
    <row r="39" spans="1:13" ht="12.75" customHeight="1">
      <c r="A39" s="1298"/>
      <c r="B39" s="1298"/>
      <c r="C39" s="1298"/>
      <c r="D39" s="1298"/>
      <c r="E39" s="1298"/>
      <c r="F39" s="1298"/>
      <c r="G39" s="1298"/>
      <c r="H39" s="1298"/>
      <c r="I39" s="1298"/>
      <c r="J39" s="1298"/>
      <c r="K39" s="1298"/>
      <c r="L39" s="1298"/>
      <c r="M39" s="1298"/>
    </row>
    <row r="40" spans="1:13" ht="12.75">
      <c r="A40" s="222"/>
      <c r="B40" s="222"/>
      <c r="C40" s="222"/>
      <c r="D40" s="1112"/>
      <c r="E40" s="1112"/>
      <c r="F40" s="1112"/>
      <c r="G40" s="222"/>
      <c r="H40" s="1046"/>
      <c r="I40"/>
      <c r="J40" s="144"/>
      <c r="K40"/>
      <c r="L40"/>
      <c r="M40"/>
    </row>
    <row r="41" spans="1:11" ht="13.15" customHeight="1">
      <c r="A41" s="1290"/>
      <c r="B41" s="1290"/>
      <c r="C41" s="1290"/>
      <c r="D41" s="1290"/>
      <c r="E41" s="1290"/>
      <c r="F41" s="1290"/>
      <c r="G41" s="1290"/>
      <c r="H41" s="1290"/>
      <c r="I41" s="1290"/>
      <c r="J41" s="1290"/>
      <c r="K41" s="1290"/>
    </row>
    <row r="42" ht="12.75"/>
    <row r="43" ht="12.75">
      <c r="D43" s="143"/>
    </row>
    <row r="44" ht="12.75"/>
    <row r="45" ht="12.75"/>
    <row r="46" ht="12.75"/>
    <row r="47" ht="12.75"/>
    <row r="48" ht="12.75"/>
    <row r="49" ht="12.75">
      <c r="D49" s="140"/>
    </row>
    <row r="50" spans="4:10" ht="12.75">
      <c r="D50" s="140"/>
      <c r="J50" s="140"/>
    </row>
    <row r="51" ht="12.75"/>
    <row r="52" ht="12.75">
      <c r="D52" s="143"/>
    </row>
  </sheetData>
  <mergeCells count="14">
    <mergeCell ref="A41:K41"/>
    <mergeCell ref="A31:M31"/>
    <mergeCell ref="A35:M35"/>
    <mergeCell ref="A37:D37"/>
    <mergeCell ref="A36:M36"/>
    <mergeCell ref="A39:M39"/>
    <mergeCell ref="E5:G5"/>
    <mergeCell ref="A1:M1"/>
    <mergeCell ref="A2:M2"/>
    <mergeCell ref="A3:M3"/>
    <mergeCell ref="B4:D4"/>
    <mergeCell ref="E4:G4"/>
    <mergeCell ref="H4:J4"/>
    <mergeCell ref="K4:M4"/>
  </mergeCells>
  <pageMargins left="0.7" right="0.7" top="0.75" bottom="0.75" header="0.3" footer="0.3"/>
  <pageSetup orientation="landscape" scale="61" r:id="rId1"/>
  <headerFooter>
    <oddFooter>&amp;C&amp;1#&amp;"Calibri"&amp;12&amp;K000000Public</oddFooter>
  </headerFooter>
  <customProperties>
    <customPr name="_pios_id" r:id="rId2"/>
  </customProperties>
  <ignoredErrors>
    <ignoredError sqref="G30 D19" formula="1"/>
  </ignoredErrors>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AC95F4-7515-4424-8C12-1F96FBE455B3}">
  <dimension ref="A1:S66"/>
  <sheetViews>
    <sheetView zoomScale="90" zoomScaleNormal="90" workbookViewId="0" topLeftCell="A1">
      <selection pane="topLeft" activeCell="A1" sqref="A1:J1"/>
    </sheetView>
  </sheetViews>
  <sheetFormatPr defaultColWidth="8.5703125" defaultRowHeight="12.75"/>
  <cols>
    <col min="1" max="1" width="20" customWidth="1"/>
    <col min="2" max="10" width="10.5714285714286" customWidth="1"/>
    <col min="11" max="19" width="8.57142857142857" customWidth="1"/>
  </cols>
  <sheetData>
    <row r="1" spans="1:13" ht="15.75">
      <c r="A1" s="1311" t="s">
        <v>735</v>
      </c>
      <c r="B1" s="1311"/>
      <c r="C1" s="1311"/>
      <c r="D1" s="1311"/>
      <c r="E1" s="1311"/>
      <c r="F1" s="1311"/>
      <c r="G1" s="1311"/>
      <c r="H1" s="1311"/>
      <c r="I1" s="1311"/>
      <c r="J1" s="1311"/>
      <c r="K1" s="1250"/>
      <c r="L1" s="1250"/>
      <c r="M1" s="1250"/>
    </row>
    <row r="2" spans="1:13" ht="15.75">
      <c r="A2" s="1364" t="s">
        <v>1</v>
      </c>
      <c r="B2" s="1407"/>
      <c r="C2" s="1407"/>
      <c r="D2" s="1407"/>
      <c r="E2" s="1407"/>
      <c r="F2" s="1407"/>
      <c r="G2" s="1407"/>
      <c r="H2" s="1407"/>
      <c r="I2" s="1407"/>
      <c r="J2" s="1407"/>
      <c r="K2" s="1250"/>
      <c r="L2" s="1250"/>
      <c r="M2" s="1250"/>
    </row>
    <row r="3" spans="1:13" ht="16.5" thickBot="1">
      <c r="A3" s="1529" t="s">
        <v>935</v>
      </c>
      <c r="B3" s="1407"/>
      <c r="C3" s="1407"/>
      <c r="D3" s="1407"/>
      <c r="E3" s="1407"/>
      <c r="F3" s="1407"/>
      <c r="G3" s="1407"/>
      <c r="H3" s="1407"/>
      <c r="I3" s="1407"/>
      <c r="J3" s="1407"/>
      <c r="K3" s="1250"/>
      <c r="L3" s="1250"/>
      <c r="M3" s="1250"/>
    </row>
    <row r="4" spans="1:13" ht="36" customHeight="1" thickBot="1">
      <c r="A4" s="1530" t="s">
        <v>330</v>
      </c>
      <c r="B4" s="1464" t="s">
        <v>736</v>
      </c>
      <c r="C4" s="1454"/>
      <c r="D4" s="1451"/>
      <c r="E4" s="1464" t="s">
        <v>737</v>
      </c>
      <c r="F4" s="1454"/>
      <c r="G4" s="1451"/>
      <c r="H4" s="1532" t="s">
        <v>738</v>
      </c>
      <c r="I4" s="1454"/>
      <c r="J4" s="1451"/>
      <c r="K4" s="1250"/>
      <c r="L4" s="1250"/>
      <c r="M4" s="1250"/>
    </row>
    <row r="5" spans="1:10" ht="13.5" thickBot="1">
      <c r="A5" s="1531"/>
      <c r="B5" s="750" t="s">
        <v>332</v>
      </c>
      <c r="C5" s="751" t="s">
        <v>739</v>
      </c>
      <c r="D5" s="752" t="s">
        <v>9</v>
      </c>
      <c r="E5" s="750" t="s">
        <v>332</v>
      </c>
      <c r="F5" s="753" t="s">
        <v>333</v>
      </c>
      <c r="G5" s="752" t="s">
        <v>9</v>
      </c>
      <c r="H5" s="708" t="s">
        <v>332</v>
      </c>
      <c r="I5" s="751" t="s">
        <v>333</v>
      </c>
      <c r="J5" s="752" t="s">
        <v>9</v>
      </c>
    </row>
    <row r="6" spans="1:10" ht="12.75">
      <c r="A6" s="754" t="s">
        <v>740</v>
      </c>
      <c r="B6" s="758">
        <v>114857.0711597858</v>
      </c>
      <c r="C6" s="713">
        <v>2.9473702142040001</v>
      </c>
      <c r="D6" s="759">
        <f>SUM(B6:C6)</f>
        <v>114860.01853</v>
      </c>
      <c r="E6" s="758">
        <v>124601</v>
      </c>
      <c r="F6" s="713">
        <v>1</v>
      </c>
      <c r="G6" s="759">
        <v>124602</v>
      </c>
      <c r="H6" s="766">
        <v>1.0848352543019204</v>
      </c>
      <c r="I6" s="766">
        <v>0.33928550786758604</v>
      </c>
      <c r="J6" s="511">
        <v>1.0848161230920881</v>
      </c>
    </row>
    <row r="7" spans="1:10" ht="12.75">
      <c r="A7" s="755" t="s">
        <v>741</v>
      </c>
      <c r="B7" s="760">
        <v>0</v>
      </c>
      <c r="C7" s="300">
        <v>113.558859</v>
      </c>
      <c r="D7" s="761">
        <f t="shared" si="0" ref="D7:D53">SUM(B7:C7)</f>
        <v>113.558859</v>
      </c>
      <c r="E7" s="760">
        <v>0</v>
      </c>
      <c r="F7" s="300">
        <v>11</v>
      </c>
      <c r="G7" s="761">
        <v>11</v>
      </c>
      <c r="H7" s="767" t="s">
        <v>704</v>
      </c>
      <c r="I7" s="712">
        <v>0.096866066609563248</v>
      </c>
      <c r="J7" s="512">
        <v>0.096866066609563248</v>
      </c>
    </row>
    <row r="8" spans="1:10" ht="12.75">
      <c r="A8" s="755" t="s">
        <v>742</v>
      </c>
      <c r="B8" s="760">
        <v>0.93343235044403627</v>
      </c>
      <c r="C8" s="300">
        <v>5225.882749649556</v>
      </c>
      <c r="D8" s="761">
        <f t="shared" si="0"/>
        <v>5226.8161820000005</v>
      </c>
      <c r="E8" s="760">
        <v>0</v>
      </c>
      <c r="F8" s="300">
        <v>4428</v>
      </c>
      <c r="G8" s="761">
        <v>4428</v>
      </c>
      <c r="H8" s="767">
        <v>0</v>
      </c>
      <c r="I8" s="712">
        <v>0.84732096224258735</v>
      </c>
      <c r="J8" s="512">
        <v>0.84716964320441446</v>
      </c>
    </row>
    <row r="9" spans="1:10" ht="12.75">
      <c r="A9" s="755" t="s">
        <v>743</v>
      </c>
      <c r="B9" s="760">
        <v>21372.79875362934</v>
      </c>
      <c r="C9" s="300">
        <v>11976.102901370659</v>
      </c>
      <c r="D9" s="761">
        <f t="shared" si="0"/>
        <v>33348.901655000001</v>
      </c>
      <c r="E9" s="760">
        <v>20204</v>
      </c>
      <c r="F9" s="300">
        <v>12406</v>
      </c>
      <c r="G9" s="761">
        <v>32610</v>
      </c>
      <c r="H9" s="767">
        <v>0.94531372483770448</v>
      </c>
      <c r="I9" s="712">
        <v>1.0358962428905099</v>
      </c>
      <c r="J9" s="512">
        <v>0.97784329862962016</v>
      </c>
    </row>
    <row r="10" spans="1:10" ht="12.75">
      <c r="A10" s="755" t="s">
        <v>744</v>
      </c>
      <c r="B10" s="760">
        <v>8.9320894695444508</v>
      </c>
      <c r="C10" s="300">
        <v>7654.8196975304554</v>
      </c>
      <c r="D10" s="761">
        <f t="shared" si="0"/>
        <v>7663.7517870000001</v>
      </c>
      <c r="E10" s="760">
        <v>14</v>
      </c>
      <c r="F10" s="300">
        <v>5331</v>
      </c>
      <c r="G10" s="761">
        <v>5345</v>
      </c>
      <c r="H10" s="767">
        <v>1.567382419056089</v>
      </c>
      <c r="I10" s="712">
        <v>0.69642398000828809</v>
      </c>
      <c r="J10" s="512">
        <v>0.69743908056452297</v>
      </c>
    </row>
    <row r="11" spans="1:10" ht="12.75">
      <c r="A11" s="755" t="s">
        <v>745</v>
      </c>
      <c r="B11" s="760">
        <v>12.117976065999983</v>
      </c>
      <c r="C11" s="300">
        <v>2182.967855934</v>
      </c>
      <c r="D11" s="761">
        <f t="shared" si="0"/>
        <v>2195.0858319999998</v>
      </c>
      <c r="E11" s="760">
        <v>5</v>
      </c>
      <c r="F11" s="300">
        <v>3497</v>
      </c>
      <c r="G11" s="761">
        <v>3502</v>
      </c>
      <c r="H11" s="767">
        <v>0.41261015641289739</v>
      </c>
      <c r="I11" s="712">
        <v>1.6019475460868757</v>
      </c>
      <c r="J11" s="512">
        <v>1.5953818064641403</v>
      </c>
    </row>
    <row r="12" spans="1:10" ht="12.75">
      <c r="A12" s="755" t="s">
        <v>746</v>
      </c>
      <c r="B12" s="760">
        <v>76637.953177499468</v>
      </c>
      <c r="C12" s="300">
        <v>0.59374450052500005</v>
      </c>
      <c r="D12" s="761">
        <f t="shared" si="0"/>
        <v>76638.546921999994</v>
      </c>
      <c r="E12" s="760">
        <v>95265</v>
      </c>
      <c r="F12" s="300">
        <v>0</v>
      </c>
      <c r="G12" s="761">
        <v>95265</v>
      </c>
      <c r="H12" s="767">
        <v>1.2430525092359765</v>
      </c>
      <c r="I12" s="712">
        <v>0</v>
      </c>
      <c r="J12" s="512">
        <v>1.2430428788917065</v>
      </c>
    </row>
    <row r="13" spans="1:10" ht="12.75">
      <c r="A13" s="755" t="s">
        <v>747</v>
      </c>
      <c r="B13" s="760">
        <v>7608.7310085916761</v>
      </c>
      <c r="C13" s="300">
        <v>6489.4828354083256</v>
      </c>
      <c r="D13" s="761">
        <f t="shared" si="0"/>
        <v>14098.213844000002</v>
      </c>
      <c r="E13" s="760">
        <v>6013</v>
      </c>
      <c r="F13" s="300">
        <v>5879</v>
      </c>
      <c r="G13" s="761">
        <v>11892</v>
      </c>
      <c r="H13" s="767">
        <v>0.79027632770960121</v>
      </c>
      <c r="I13" s="712">
        <v>0.90592735185655004</v>
      </c>
      <c r="J13" s="512">
        <v>0.84351110939213514</v>
      </c>
    </row>
    <row r="14" spans="1:10" ht="12.75">
      <c r="A14" s="755" t="s">
        <v>748</v>
      </c>
      <c r="B14" s="760">
        <v>123227.78040688056</v>
      </c>
      <c r="C14" s="300">
        <v>169.91484111945198</v>
      </c>
      <c r="D14" s="761">
        <f t="shared" si="0"/>
        <v>123397.695248</v>
      </c>
      <c r="E14" s="760">
        <v>157951</v>
      </c>
      <c r="F14" s="300">
        <v>86</v>
      </c>
      <c r="G14" s="761">
        <v>158037</v>
      </c>
      <c r="H14" s="767">
        <v>1.2817807760430995</v>
      </c>
      <c r="I14" s="712">
        <v>0.50613589391841918</v>
      </c>
      <c r="J14" s="512">
        <v>1.2807127368334006</v>
      </c>
    </row>
    <row r="15" spans="1:10" ht="12.75">
      <c r="A15" s="755" t="s">
        <v>749</v>
      </c>
      <c r="B15" s="760">
        <v>0.3273553034998713</v>
      </c>
      <c r="C15" s="300">
        <v>3507.5652046965001</v>
      </c>
      <c r="D15" s="761">
        <f t="shared" si="0"/>
        <v>3507.8925600000002</v>
      </c>
      <c r="E15" s="760">
        <v>0</v>
      </c>
      <c r="F15" s="300">
        <v>4765</v>
      </c>
      <c r="G15" s="761">
        <v>4765</v>
      </c>
      <c r="H15" s="767" t="s">
        <v>704</v>
      </c>
      <c r="I15" s="712">
        <v>1.3584922081048818</v>
      </c>
      <c r="J15" s="512">
        <v>1.3583654340884372</v>
      </c>
    </row>
    <row r="16" spans="1:10" ht="12.75">
      <c r="A16" s="755" t="s">
        <v>750</v>
      </c>
      <c r="B16" s="760">
        <v>0</v>
      </c>
      <c r="C16" s="300">
        <v>19759.470264</v>
      </c>
      <c r="D16" s="761">
        <f t="shared" si="0"/>
        <v>19759.470264</v>
      </c>
      <c r="E16" s="760">
        <v>0</v>
      </c>
      <c r="F16" s="300">
        <v>17729</v>
      </c>
      <c r="G16" s="761">
        <v>17729</v>
      </c>
      <c r="H16" s="767" t="s">
        <v>704</v>
      </c>
      <c r="I16" s="712">
        <v>0.89724065286814214</v>
      </c>
      <c r="J16" s="512">
        <v>0.89724065286814214</v>
      </c>
    </row>
    <row r="17" spans="1:10" ht="12.75">
      <c r="A17" s="755" t="s">
        <v>751</v>
      </c>
      <c r="B17" s="760">
        <v>37923.46422140229</v>
      </c>
      <c r="C17" s="300">
        <v>59403.918550597715</v>
      </c>
      <c r="D17" s="761">
        <f t="shared" si="0"/>
        <v>97327.382772000012</v>
      </c>
      <c r="E17" s="760">
        <v>51313</v>
      </c>
      <c r="F17" s="300">
        <v>70898</v>
      </c>
      <c r="G17" s="761">
        <v>122211</v>
      </c>
      <c r="H17" s="767">
        <v>1.3530673173850309</v>
      </c>
      <c r="I17" s="712">
        <v>1.1934902903688436</v>
      </c>
      <c r="J17" s="512">
        <v>1.2556692322271994</v>
      </c>
    </row>
    <row r="18" spans="1:10" ht="12.75">
      <c r="A18" s="755" t="s">
        <v>752</v>
      </c>
      <c r="B18" s="760">
        <v>87.082296031422629</v>
      </c>
      <c r="C18" s="300">
        <v>7582.1492339685774</v>
      </c>
      <c r="D18" s="761">
        <f t="shared" si="0"/>
        <v>7669.23153</v>
      </c>
      <c r="E18" s="760">
        <v>134</v>
      </c>
      <c r="F18" s="300">
        <v>10223</v>
      </c>
      <c r="G18" s="761">
        <v>10357</v>
      </c>
      <c r="H18" s="767">
        <v>1.5387743101266838</v>
      </c>
      <c r="I18" s="712">
        <v>1.3482984421092927</v>
      </c>
      <c r="J18" s="512">
        <v>1.3504612501899522</v>
      </c>
    </row>
    <row r="19" spans="1:10" ht="12.75">
      <c r="A19" s="755" t="s">
        <v>753</v>
      </c>
      <c r="B19" s="760">
        <v>0</v>
      </c>
      <c r="C19" s="300">
        <v>14205.029952999999</v>
      </c>
      <c r="D19" s="761">
        <f t="shared" si="0"/>
        <v>14205.029952999999</v>
      </c>
      <c r="E19" s="760">
        <v>0</v>
      </c>
      <c r="F19" s="300">
        <v>12928</v>
      </c>
      <c r="G19" s="761">
        <v>12928</v>
      </c>
      <c r="H19" s="767" t="s">
        <v>704</v>
      </c>
      <c r="I19" s="712">
        <v>0.91010015767476082</v>
      </c>
      <c r="J19" s="512">
        <v>0.91010015767476082</v>
      </c>
    </row>
    <row r="20" spans="1:10" ht="12.75">
      <c r="A20" s="755" t="s">
        <v>754</v>
      </c>
      <c r="B20" s="760">
        <v>0</v>
      </c>
      <c r="C20" s="300">
        <v>250.258071</v>
      </c>
      <c r="D20" s="761">
        <f t="shared" si="0"/>
        <v>250.258071</v>
      </c>
      <c r="E20" s="760">
        <v>0</v>
      </c>
      <c r="F20" s="300">
        <v>161</v>
      </c>
      <c r="G20" s="761">
        <v>161</v>
      </c>
      <c r="H20" s="767" t="s">
        <v>704</v>
      </c>
      <c r="I20" s="712">
        <v>0.64333589464932783</v>
      </c>
      <c r="J20" s="512">
        <v>0.64333589464932783</v>
      </c>
    </row>
    <row r="21" spans="1:10" ht="12.75">
      <c r="A21" s="755" t="s">
        <v>755</v>
      </c>
      <c r="B21" s="760">
        <v>11899.253634237191</v>
      </c>
      <c r="C21" s="300">
        <v>4687.9748427628092</v>
      </c>
      <c r="D21" s="761">
        <f t="shared" si="0"/>
        <v>16587.228477000001</v>
      </c>
      <c r="E21" s="760">
        <v>18669</v>
      </c>
      <c r="F21" s="300">
        <v>5939</v>
      </c>
      <c r="G21" s="761">
        <v>24608</v>
      </c>
      <c r="H21" s="767">
        <v>1.5689219319003773</v>
      </c>
      <c r="I21" s="712">
        <v>1.266858334184215</v>
      </c>
      <c r="J21" s="512">
        <v>1.4835510365171416</v>
      </c>
    </row>
    <row r="22" spans="1:10" ht="12.75">
      <c r="A22" s="755" t="s">
        <v>756</v>
      </c>
      <c r="B22" s="760">
        <v>16238.664091000001</v>
      </c>
      <c r="C22" s="300">
        <v>0</v>
      </c>
      <c r="D22" s="761">
        <f t="shared" si="0"/>
        <v>16238.664091000001</v>
      </c>
      <c r="E22" s="760">
        <v>14201</v>
      </c>
      <c r="F22" s="300">
        <v>0</v>
      </c>
      <c r="G22" s="761">
        <v>14201</v>
      </c>
      <c r="H22" s="767">
        <v>0.87451775099348594</v>
      </c>
      <c r="I22" s="712" t="s">
        <v>704</v>
      </c>
      <c r="J22" s="512">
        <v>0.87451775099348594</v>
      </c>
    </row>
    <row r="23" spans="1:10" ht="12.75">
      <c r="A23" s="755" t="s">
        <v>757</v>
      </c>
      <c r="B23" s="760">
        <v>28.985842188504193</v>
      </c>
      <c r="C23" s="300">
        <v>3627.149650811496</v>
      </c>
      <c r="D23" s="761">
        <f t="shared" si="0"/>
        <v>3656.1354930000002</v>
      </c>
      <c r="E23" s="760">
        <v>19</v>
      </c>
      <c r="F23" s="300">
        <v>2281</v>
      </c>
      <c r="G23" s="761">
        <v>2300</v>
      </c>
      <c r="H23" s="767">
        <v>0.65549242545505249</v>
      </c>
      <c r="I23" s="712">
        <v>0.62886845583822981</v>
      </c>
      <c r="J23" s="512">
        <v>0.62907953066935196</v>
      </c>
    </row>
    <row r="24" spans="1:10" ht="12.75">
      <c r="A24" s="755" t="s">
        <v>758</v>
      </c>
      <c r="B24" s="760">
        <v>21.547195630741044</v>
      </c>
      <c r="C24" s="300">
        <v>14654.359908369261</v>
      </c>
      <c r="D24" s="761">
        <f t="shared" si="0"/>
        <v>14675.907104000002</v>
      </c>
      <c r="E24" s="760">
        <v>1</v>
      </c>
      <c r="F24" s="300">
        <v>10298</v>
      </c>
      <c r="G24" s="761">
        <v>10299</v>
      </c>
      <c r="H24" s="767">
        <v>0.046409751743902848</v>
      </c>
      <c r="I24" s="712">
        <v>0.70272601904083865</v>
      </c>
      <c r="J24" s="512">
        <v>0.70176241420831487</v>
      </c>
    </row>
    <row r="25" spans="1:10" ht="12.75">
      <c r="A25" s="755" t="s">
        <v>759</v>
      </c>
      <c r="B25" s="760">
        <v>17939.542139880312</v>
      </c>
      <c r="C25" s="300">
        <v>17720.960835119688</v>
      </c>
      <c r="D25" s="761">
        <f t="shared" si="0"/>
        <v>35660.502974999996</v>
      </c>
      <c r="E25" s="760">
        <v>20446</v>
      </c>
      <c r="F25" s="300">
        <v>22030</v>
      </c>
      <c r="G25" s="761">
        <v>42476</v>
      </c>
      <c r="H25" s="767">
        <v>1.1397169359494261</v>
      </c>
      <c r="I25" s="712">
        <v>1.2431605828246395</v>
      </c>
      <c r="J25" s="512">
        <v>1.1911217301050983</v>
      </c>
    </row>
    <row r="26" spans="1:10" ht="12.75">
      <c r="A26" s="755" t="s">
        <v>760</v>
      </c>
      <c r="B26" s="760">
        <v>34632.713006836297</v>
      </c>
      <c r="C26" s="300">
        <v>4632.6621221636969</v>
      </c>
      <c r="D26" s="761">
        <f t="shared" si="0"/>
        <v>39265.375128999993</v>
      </c>
      <c r="E26" s="760">
        <v>39314</v>
      </c>
      <c r="F26" s="300">
        <v>6304</v>
      </c>
      <c r="G26" s="761">
        <v>45618</v>
      </c>
      <c r="H26" s="767">
        <v>1.1351695142173714</v>
      </c>
      <c r="I26" s="712">
        <v>1.3607726688808681</v>
      </c>
      <c r="J26" s="512">
        <v>1.1617869395142537</v>
      </c>
    </row>
    <row r="27" spans="1:10" ht="12.75">
      <c r="A27" s="755" t="s">
        <v>761</v>
      </c>
      <c r="B27" s="760">
        <v>11197.810661212499</v>
      </c>
      <c r="C27" s="300">
        <v>0.27072978749999999</v>
      </c>
      <c r="D27" s="761">
        <f t="shared" si="0"/>
        <v>11198.081391</v>
      </c>
      <c r="E27" s="760">
        <v>11407</v>
      </c>
      <c r="F27" s="300">
        <v>0</v>
      </c>
      <c r="G27" s="761">
        <v>11407</v>
      </c>
      <c r="H27" s="767">
        <v>1.0186812712874402</v>
      </c>
      <c r="I27" s="712">
        <v>0</v>
      </c>
      <c r="J27" s="512">
        <v>1.0186566431967452</v>
      </c>
    </row>
    <row r="28" spans="1:10" ht="12.75">
      <c r="A28" s="755" t="s">
        <v>762</v>
      </c>
      <c r="B28" s="760">
        <v>5.8500964101467616</v>
      </c>
      <c r="C28" s="300">
        <v>10447.343986589855</v>
      </c>
      <c r="D28" s="761">
        <f t="shared" si="0"/>
        <v>10453.194083000002</v>
      </c>
      <c r="E28" s="760">
        <v>0</v>
      </c>
      <c r="F28" s="300">
        <v>9473</v>
      </c>
      <c r="G28" s="761">
        <v>9473</v>
      </c>
      <c r="H28" s="767">
        <v>0</v>
      </c>
      <c r="I28" s="712">
        <v>0.90673763706445232</v>
      </c>
      <c r="J28" s="512">
        <v>0.90623018426548796</v>
      </c>
    </row>
    <row r="29" spans="1:10" ht="12.75">
      <c r="A29" s="755" t="s">
        <v>763</v>
      </c>
      <c r="B29" s="760">
        <v>19435.016088941753</v>
      </c>
      <c r="C29" s="300">
        <v>8859.9929770582494</v>
      </c>
      <c r="D29" s="761">
        <f t="shared" si="0"/>
        <v>28295.009066000002</v>
      </c>
      <c r="E29" s="760">
        <v>14352</v>
      </c>
      <c r="F29" s="300">
        <v>7973</v>
      </c>
      <c r="G29" s="761">
        <v>22325</v>
      </c>
      <c r="H29" s="767">
        <v>0.73846092713893263</v>
      </c>
      <c r="I29" s="712">
        <v>0.89988784648531916</v>
      </c>
      <c r="J29" s="512">
        <v>0.78900840596747801</v>
      </c>
    </row>
    <row r="30" spans="1:10" ht="12.75">
      <c r="A30" s="755" t="s">
        <v>764</v>
      </c>
      <c r="B30" s="760">
        <v>103.51431539825626</v>
      </c>
      <c r="C30" s="300">
        <v>2498.1322966017437</v>
      </c>
      <c r="D30" s="761">
        <f t="shared" si="0"/>
        <v>2601.646612</v>
      </c>
      <c r="E30" s="760">
        <v>8</v>
      </c>
      <c r="F30" s="300">
        <v>1626</v>
      </c>
      <c r="G30" s="761">
        <v>1634</v>
      </c>
      <c r="H30" s="767">
        <v>0.077283996606857364</v>
      </c>
      <c r="I30" s="712">
        <v>0.6508862649956042</v>
      </c>
      <c r="J30" s="512">
        <v>0.62806377794095269</v>
      </c>
    </row>
    <row r="31" spans="1:10" ht="12.75">
      <c r="A31" s="755" t="s">
        <v>765</v>
      </c>
      <c r="B31" s="760">
        <v>123014.25106299999</v>
      </c>
      <c r="C31" s="300">
        <v>0</v>
      </c>
      <c r="D31" s="761">
        <f t="shared" si="0"/>
        <v>123014.25106299999</v>
      </c>
      <c r="E31" s="760">
        <v>92921</v>
      </c>
      <c r="F31" s="300">
        <v>0</v>
      </c>
      <c r="G31" s="761">
        <v>92921</v>
      </c>
      <c r="H31" s="767">
        <v>0.75536776590552779</v>
      </c>
      <c r="I31" s="712" t="s">
        <v>704</v>
      </c>
      <c r="J31" s="512">
        <v>0.75536776590552779</v>
      </c>
    </row>
    <row r="32" spans="1:10" ht="12.75">
      <c r="A32" s="755" t="s">
        <v>766</v>
      </c>
      <c r="B32" s="760">
        <v>84.578816271243923</v>
      </c>
      <c r="C32" s="300">
        <v>4535.6082897287561</v>
      </c>
      <c r="D32" s="761">
        <f t="shared" si="0"/>
        <v>4620.1871060000003</v>
      </c>
      <c r="E32" s="760">
        <v>83</v>
      </c>
      <c r="F32" s="300">
        <v>6104</v>
      </c>
      <c r="G32" s="761">
        <v>6187</v>
      </c>
      <c r="H32" s="767">
        <v>0.98133319499080396</v>
      </c>
      <c r="I32" s="712">
        <v>1.3457952296769082</v>
      </c>
      <c r="J32" s="512">
        <v>1.3391232558450414</v>
      </c>
    </row>
    <row r="33" spans="1:10" ht="12.75">
      <c r="A33" s="755" t="s">
        <v>767</v>
      </c>
      <c r="B33" s="760">
        <v>39.518432617499997</v>
      </c>
      <c r="C33" s="300">
        <v>255.89126738249999</v>
      </c>
      <c r="D33" s="761">
        <f t="shared" si="0"/>
        <v>295.40969999999999</v>
      </c>
      <c r="E33" s="760">
        <v>21</v>
      </c>
      <c r="F33" s="300">
        <v>243</v>
      </c>
      <c r="G33" s="761">
        <v>264</v>
      </c>
      <c r="H33" s="767">
        <v>0.53139759370670347</v>
      </c>
      <c r="I33" s="712">
        <v>0.94962208943523485</v>
      </c>
      <c r="J33" s="512">
        <v>0.89367410751915055</v>
      </c>
    </row>
    <row r="34" spans="1:10" ht="12.75">
      <c r="A34" s="755" t="s">
        <v>768</v>
      </c>
      <c r="B34" s="760">
        <v>64493.768544999999</v>
      </c>
      <c r="C34" s="300">
        <v>0</v>
      </c>
      <c r="D34" s="761">
        <f t="shared" si="0"/>
        <v>64493.768544999999</v>
      </c>
      <c r="E34" s="760">
        <v>52441</v>
      </c>
      <c r="F34" s="300">
        <v>0</v>
      </c>
      <c r="G34" s="761">
        <v>52441</v>
      </c>
      <c r="H34" s="767">
        <v>0.81311731634056583</v>
      </c>
      <c r="I34" s="712" t="s">
        <v>704</v>
      </c>
      <c r="J34" s="512">
        <v>0.81311731634056583</v>
      </c>
    </row>
    <row r="35" spans="1:10" ht="12.75">
      <c r="A35" s="755" t="s">
        <v>769</v>
      </c>
      <c r="B35" s="760">
        <v>75102.093465704354</v>
      </c>
      <c r="C35" s="300">
        <v>8030.4533462956479</v>
      </c>
      <c r="D35" s="761">
        <f t="shared" si="0"/>
        <v>83132.546812</v>
      </c>
      <c r="E35" s="760">
        <v>82552</v>
      </c>
      <c r="F35" s="300">
        <v>9604</v>
      </c>
      <c r="G35" s="761">
        <v>92156</v>
      </c>
      <c r="H35" s="767">
        <v>1.0991970555081487</v>
      </c>
      <c r="I35" s="712">
        <v>1.1959474248649</v>
      </c>
      <c r="J35" s="512">
        <v>1.1085429658302912</v>
      </c>
    </row>
    <row r="36" spans="1:10" ht="12.75">
      <c r="A36" s="755" t="s">
        <v>364</v>
      </c>
      <c r="B36" s="760">
        <v>11139.126353043836</v>
      </c>
      <c r="C36" s="300">
        <v>16124.906778956163</v>
      </c>
      <c r="D36" s="761">
        <f t="shared" si="0"/>
        <v>27264.033131999997</v>
      </c>
      <c r="E36" s="760">
        <v>6158</v>
      </c>
      <c r="F36" s="300">
        <v>15708</v>
      </c>
      <c r="G36" s="761">
        <v>21866</v>
      </c>
      <c r="H36" s="767">
        <v>0.55282611982557217</v>
      </c>
      <c r="I36" s="712">
        <v>0.97414516656305583</v>
      </c>
      <c r="J36" s="512">
        <v>0.80200900190132596</v>
      </c>
    </row>
    <row r="37" spans="1:10" ht="12.75">
      <c r="A37" s="755" t="s">
        <v>770</v>
      </c>
      <c r="B37" s="760">
        <v>40074.178326000001</v>
      </c>
      <c r="C37" s="300">
        <v>0</v>
      </c>
      <c r="D37" s="761">
        <f t="shared" si="0"/>
        <v>40074.178326000001</v>
      </c>
      <c r="E37" s="760">
        <v>37851</v>
      </c>
      <c r="F37" s="300">
        <v>0</v>
      </c>
      <c r="G37" s="761">
        <v>37851</v>
      </c>
      <c r="H37" s="767">
        <v>0.94452342084434926</v>
      </c>
      <c r="I37" s="712" t="s">
        <v>704</v>
      </c>
      <c r="J37" s="512">
        <v>0.94452342084434926</v>
      </c>
    </row>
    <row r="38" spans="1:10" ht="12.75">
      <c r="A38" s="755" t="s">
        <v>771</v>
      </c>
      <c r="B38" s="760">
        <v>14603.921712410185</v>
      </c>
      <c r="C38" s="300">
        <v>1181.8661515898161</v>
      </c>
      <c r="D38" s="761">
        <f t="shared" si="0"/>
        <v>15785.787864000002</v>
      </c>
      <c r="E38" s="760">
        <v>21021</v>
      </c>
      <c r="F38" s="300">
        <v>916</v>
      </c>
      <c r="G38" s="761">
        <v>21937</v>
      </c>
      <c r="H38" s="767">
        <v>1.4394078805651691</v>
      </c>
      <c r="I38" s="712">
        <v>0.77504546413129793</v>
      </c>
      <c r="J38" s="512">
        <v>1.3896677308091816</v>
      </c>
    </row>
    <row r="39" spans="1:10" ht="12.75">
      <c r="A39" s="755" t="s">
        <v>772</v>
      </c>
      <c r="B39" s="760">
        <v>91993.583608449189</v>
      </c>
      <c r="C39" s="300">
        <v>3683.8158725508233</v>
      </c>
      <c r="D39" s="761">
        <f t="shared" si="0"/>
        <v>95677.399481000015</v>
      </c>
      <c r="E39" s="760">
        <v>110295</v>
      </c>
      <c r="F39" s="300">
        <v>3216</v>
      </c>
      <c r="G39" s="761">
        <v>113511</v>
      </c>
      <c r="H39" s="767">
        <v>1.1989423139492732</v>
      </c>
      <c r="I39" s="712">
        <v>0.8730078025786645</v>
      </c>
      <c r="J39" s="512">
        <v>1.1863930313296345</v>
      </c>
    </row>
    <row r="40" spans="1:10" ht="12.75">
      <c r="A40" s="755" t="s">
        <v>773</v>
      </c>
      <c r="B40" s="760">
        <v>20862.7489791632</v>
      </c>
      <c r="C40" s="300">
        <v>6.5584468368</v>
      </c>
      <c r="D40" s="761">
        <f t="shared" si="0"/>
        <v>20869.307425999999</v>
      </c>
      <c r="E40" s="760">
        <v>19665</v>
      </c>
      <c r="F40" s="300">
        <v>1</v>
      </c>
      <c r="G40" s="761">
        <v>19666</v>
      </c>
      <c r="H40" s="767">
        <v>0.94258911036319049</v>
      </c>
      <c r="I40" s="712">
        <v>0.15247512480987349</v>
      </c>
      <c r="J40" s="512">
        <v>0.94234080693541078</v>
      </c>
    </row>
    <row r="41" spans="1:10" ht="12.75">
      <c r="A41" s="755" t="s">
        <v>774</v>
      </c>
      <c r="B41" s="760">
        <v>10224.929843811067</v>
      </c>
      <c r="C41" s="300">
        <v>10661.409843188932</v>
      </c>
      <c r="D41" s="761">
        <f t="shared" si="0"/>
        <v>20886.339687</v>
      </c>
      <c r="E41" s="760">
        <v>9731</v>
      </c>
      <c r="F41" s="300">
        <v>8553</v>
      </c>
      <c r="G41" s="761">
        <v>18284</v>
      </c>
      <c r="H41" s="767">
        <v>0.95169357136371624</v>
      </c>
      <c r="I41" s="712">
        <v>0.80223911525773539</v>
      </c>
      <c r="J41" s="512">
        <v>0.87540470345698063</v>
      </c>
    </row>
    <row r="42" spans="1:10" ht="12.75">
      <c r="A42" s="755" t="s">
        <v>775</v>
      </c>
      <c r="B42" s="760">
        <v>8.1111329087179911</v>
      </c>
      <c r="C42" s="300">
        <v>360.25858909128203</v>
      </c>
      <c r="D42" s="761">
        <f t="shared" si="0"/>
        <v>368.36972200000002</v>
      </c>
      <c r="E42" s="760">
        <v>1</v>
      </c>
      <c r="F42" s="300">
        <v>121</v>
      </c>
      <c r="G42" s="761">
        <v>122</v>
      </c>
      <c r="H42" s="767">
        <v>0.12328733991341481</v>
      </c>
      <c r="I42" s="712">
        <v>0.33586985477628994</v>
      </c>
      <c r="J42" s="512">
        <v>0.33118900038152427</v>
      </c>
    </row>
    <row r="43" spans="1:10" ht="12.75">
      <c r="A43" s="755" t="s">
        <v>776</v>
      </c>
      <c r="B43" s="760">
        <v>0</v>
      </c>
      <c r="C43" s="300">
        <v>15.537756</v>
      </c>
      <c r="D43" s="761">
        <f t="shared" si="0"/>
        <v>15.537756</v>
      </c>
      <c r="E43" s="760">
        <v>0</v>
      </c>
      <c r="F43" s="300">
        <v>8</v>
      </c>
      <c r="G43" s="761">
        <v>8</v>
      </c>
      <c r="H43" s="767" t="s">
        <v>704</v>
      </c>
      <c r="I43" s="712">
        <v>0.51487486352598144</v>
      </c>
      <c r="J43" s="512">
        <v>0.51487486352598144</v>
      </c>
    </row>
    <row r="44" spans="1:10" ht="12.75">
      <c r="A44" s="755" t="s">
        <v>777</v>
      </c>
      <c r="B44" s="760">
        <v>36064.147711999998</v>
      </c>
      <c r="C44" s="300">
        <v>0</v>
      </c>
      <c r="D44" s="761">
        <f t="shared" si="0"/>
        <v>36064.147711999998</v>
      </c>
      <c r="E44" s="760">
        <v>46100</v>
      </c>
      <c r="F44" s="300">
        <v>0</v>
      </c>
      <c r="G44" s="761">
        <v>46100</v>
      </c>
      <c r="H44" s="767">
        <v>1.2782778167432103</v>
      </c>
      <c r="I44" s="712" t="s">
        <v>704</v>
      </c>
      <c r="J44" s="512">
        <v>1.2782778167432103</v>
      </c>
    </row>
    <row r="45" spans="1:10" ht="12.75">
      <c r="A45" s="755" t="s">
        <v>778</v>
      </c>
      <c r="B45" s="760">
        <v>43521.860305762581</v>
      </c>
      <c r="C45" s="300">
        <v>2641.2432832374129</v>
      </c>
      <c r="D45" s="761">
        <f t="shared" si="0"/>
        <v>46163.103588999991</v>
      </c>
      <c r="E45" s="760">
        <v>40199</v>
      </c>
      <c r="F45" s="300">
        <v>2738</v>
      </c>
      <c r="G45" s="761">
        <v>42937</v>
      </c>
      <c r="H45" s="767">
        <v>0.92365077498025483</v>
      </c>
      <c r="I45" s="712">
        <v>1.0366330195240443</v>
      </c>
      <c r="J45" s="512">
        <v>0.93011510626056071</v>
      </c>
    </row>
    <row r="46" spans="1:10" ht="12.75">
      <c r="A46" s="755" t="s">
        <v>779</v>
      </c>
      <c r="B46" s="760">
        <v>29584.802745080422</v>
      </c>
      <c r="C46" s="300">
        <v>25973.081497919578</v>
      </c>
      <c r="D46" s="761">
        <f t="shared" si="0"/>
        <v>55557.884243</v>
      </c>
      <c r="E46" s="760">
        <v>23046</v>
      </c>
      <c r="F46" s="300">
        <v>22552</v>
      </c>
      <c r="G46" s="761">
        <v>45598</v>
      </c>
      <c r="H46" s="767">
        <v>0.77898102612268583</v>
      </c>
      <c r="I46" s="712">
        <v>0.86828357281389179</v>
      </c>
      <c r="J46" s="512">
        <v>0.8207295979912177</v>
      </c>
    </row>
    <row r="47" spans="1:10" ht="12.75">
      <c r="A47" s="755" t="s">
        <v>780</v>
      </c>
      <c r="B47" s="760">
        <v>11554.430844342951</v>
      </c>
      <c r="C47" s="300">
        <v>0.42085365705</v>
      </c>
      <c r="D47" s="761">
        <f t="shared" si="0"/>
        <v>11554.851698</v>
      </c>
      <c r="E47" s="760">
        <v>13328</v>
      </c>
      <c r="F47" s="300">
        <v>0</v>
      </c>
      <c r="G47" s="761">
        <v>13328</v>
      </c>
      <c r="H47" s="767">
        <v>1.1534968861339794</v>
      </c>
      <c r="I47" s="712">
        <v>0</v>
      </c>
      <c r="J47" s="512">
        <v>1.1534548731860324</v>
      </c>
    </row>
    <row r="48" spans="1:10" ht="12.75">
      <c r="A48" s="755" t="s">
        <v>781</v>
      </c>
      <c r="B48" s="760">
        <v>10.617100372228297</v>
      </c>
      <c r="C48" s="300">
        <v>9258.1781436277724</v>
      </c>
      <c r="D48" s="761">
        <f t="shared" si="0"/>
        <v>9268.7952440000008</v>
      </c>
      <c r="E48" s="760">
        <v>4</v>
      </c>
      <c r="F48" s="300">
        <v>11272</v>
      </c>
      <c r="G48" s="761">
        <v>11276</v>
      </c>
      <c r="H48" s="767">
        <v>0.37675070026304064</v>
      </c>
      <c r="I48" s="712">
        <v>1.2175181580145229</v>
      </c>
      <c r="J48" s="512">
        <v>1.2165550865199368</v>
      </c>
    </row>
    <row r="49" spans="1:10" ht="12.75">
      <c r="A49" s="755" t="s">
        <v>782</v>
      </c>
      <c r="B49" s="760">
        <v>0</v>
      </c>
      <c r="C49" s="300">
        <v>555.80779300000006</v>
      </c>
      <c r="D49" s="761">
        <f t="shared" si="0"/>
        <v>555.80779300000006</v>
      </c>
      <c r="E49" s="760">
        <v>0</v>
      </c>
      <c r="F49" s="300">
        <v>273</v>
      </c>
      <c r="G49" s="761">
        <v>273</v>
      </c>
      <c r="H49" s="767" t="s">
        <v>704</v>
      </c>
      <c r="I49" s="712">
        <v>0.49117699218729732</v>
      </c>
      <c r="J49" s="512">
        <v>0.49117699218729732</v>
      </c>
    </row>
    <row r="50" spans="1:10" ht="12.75">
      <c r="A50" s="755" t="s">
        <v>783</v>
      </c>
      <c r="B50" s="760">
        <v>535.67097129109152</v>
      </c>
      <c r="C50" s="300">
        <v>6648.3718817089084</v>
      </c>
      <c r="D50" s="761">
        <f t="shared" si="0"/>
        <v>7184.0428529999999</v>
      </c>
      <c r="E50" s="760">
        <v>360</v>
      </c>
      <c r="F50" s="300">
        <v>10041</v>
      </c>
      <c r="G50" s="761">
        <v>10401</v>
      </c>
      <c r="H50" s="767">
        <v>0.67205433800587766</v>
      </c>
      <c r="I50" s="712">
        <v>1.5102945771768479</v>
      </c>
      <c r="J50" s="512">
        <v>1.4477920319833038</v>
      </c>
    </row>
    <row r="51" spans="1:10" ht="12.75">
      <c r="A51" s="755" t="s">
        <v>784</v>
      </c>
      <c r="B51" s="760">
        <v>0</v>
      </c>
      <c r="C51" s="300">
        <v>8976.5105220000005</v>
      </c>
      <c r="D51" s="761">
        <f t="shared" si="0"/>
        <v>8976.5105220000005</v>
      </c>
      <c r="E51" s="760">
        <v>0</v>
      </c>
      <c r="F51" s="300">
        <v>6995</v>
      </c>
      <c r="G51" s="761">
        <v>6995</v>
      </c>
      <c r="H51" s="767" t="s">
        <v>704</v>
      </c>
      <c r="I51" s="712">
        <v>0.77925603527744625</v>
      </c>
      <c r="J51" s="512">
        <v>0.77925603527744625</v>
      </c>
    </row>
    <row r="52" spans="1:10" ht="12.75">
      <c r="A52" s="755" t="s">
        <v>785</v>
      </c>
      <c r="B52" s="760">
        <v>21107.277733743998</v>
      </c>
      <c r="C52" s="300">
        <v>0.54037625600000005</v>
      </c>
      <c r="D52" s="761">
        <f t="shared" si="0"/>
        <v>21107.81811</v>
      </c>
      <c r="E52" s="760">
        <v>21409</v>
      </c>
      <c r="F52" s="300">
        <v>1</v>
      </c>
      <c r="G52" s="761">
        <v>21410</v>
      </c>
      <c r="H52" s="767">
        <v>1.0142947029959075</v>
      </c>
      <c r="I52" s="712">
        <v>1.8505624347787775</v>
      </c>
      <c r="J52" s="512">
        <v>1.0143161120881954</v>
      </c>
    </row>
    <row r="53" spans="1:10" ht="13.5" thickBot="1">
      <c r="A53" s="756" t="s">
        <v>786</v>
      </c>
      <c r="B53" s="762">
        <v>9765.1536860601191</v>
      </c>
      <c r="C53" s="309">
        <v>112.81748993987999</v>
      </c>
      <c r="D53" s="763">
        <f t="shared" si="0"/>
        <v>9877.9711759999991</v>
      </c>
      <c r="E53" s="762">
        <v>11548</v>
      </c>
      <c r="F53" s="309">
        <v>109</v>
      </c>
      <c r="G53" s="763">
        <v>11657</v>
      </c>
      <c r="H53" s="768">
        <v>1.1825722739504774</v>
      </c>
      <c r="I53" s="714">
        <v>0.96616225071206319</v>
      </c>
      <c r="J53" s="715">
        <v>1.1801006291982727</v>
      </c>
    </row>
    <row r="54" spans="1:10" ht="13.5" thickBot="1">
      <c r="A54" s="757" t="s">
        <v>9</v>
      </c>
      <c r="B54" s="764">
        <f>SUM(B6:B53)</f>
        <v>1097024.8603257784</v>
      </c>
      <c r="C54" s="311">
        <f t="shared" si="1" ref="C54:D54">SUM(C6:C53)</f>
        <v>304676.78766422166</v>
      </c>
      <c r="D54" s="765">
        <f t="shared" si="1"/>
        <v>1401701.64799</v>
      </c>
      <c r="E54" s="770">
        <v>1162651</v>
      </c>
      <c r="F54" s="716">
        <v>312722</v>
      </c>
      <c r="G54" s="765">
        <v>1475373</v>
      </c>
      <c r="H54" s="769">
        <v>1.0598219256897541</v>
      </c>
      <c r="I54" s="717">
        <v>1.026405727845092</v>
      </c>
      <c r="J54" s="718">
        <v>1.0525585113748297</v>
      </c>
    </row>
    <row r="55" ht="12.75"/>
    <row r="56" spans="1:19" ht="14.25">
      <c r="A56" s="1525" t="s">
        <v>787</v>
      </c>
      <c r="B56" s="1526"/>
      <c r="C56" s="1526"/>
      <c r="D56" s="1526"/>
      <c r="E56" s="1526"/>
      <c r="F56" s="1526"/>
      <c r="G56" s="1526"/>
      <c r="H56" s="1526"/>
      <c r="I56" s="1526"/>
      <c r="J56" s="1526"/>
      <c r="K56" s="326"/>
      <c r="L56" s="326"/>
      <c r="M56" s="326"/>
      <c r="N56" s="326"/>
      <c r="O56" s="326"/>
      <c r="P56" s="326"/>
      <c r="Q56" s="326"/>
      <c r="R56" s="326"/>
      <c r="S56" s="326"/>
    </row>
    <row r="57" spans="1:19" ht="14.25">
      <c r="A57" s="1527" t="s">
        <v>788</v>
      </c>
      <c r="B57" s="1527"/>
      <c r="C57" s="1527"/>
      <c r="D57" s="1527"/>
      <c r="E57" s="1527"/>
      <c r="F57" s="1527"/>
      <c r="G57" s="1527"/>
      <c r="H57" s="1527"/>
      <c r="I57" s="1527"/>
      <c r="J57" s="1527"/>
      <c r="K57" s="326"/>
      <c r="L57" s="326"/>
      <c r="M57" s="326"/>
      <c r="N57" s="326"/>
      <c r="O57" s="326"/>
      <c r="P57" s="326"/>
      <c r="Q57" s="326"/>
      <c r="R57" s="326"/>
      <c r="S57" s="326"/>
    </row>
    <row r="58" ht="14.25">
      <c r="A58" t="s">
        <v>789</v>
      </c>
    </row>
    <row r="59" ht="12.75"/>
    <row r="60" spans="1:10" ht="26.25" customHeight="1">
      <c r="A60" s="1528" t="s">
        <v>165</v>
      </c>
      <c r="B60" s="1528"/>
      <c r="C60" s="1528"/>
      <c r="D60" s="1528"/>
      <c r="E60" s="1528"/>
      <c r="F60" s="1528"/>
      <c r="G60" s="1528"/>
      <c r="H60" s="1528"/>
      <c r="I60" s="1528"/>
      <c r="J60" s="1528"/>
    </row>
    <row r="61" ht="12.75"/>
    <row r="62" ht="12.75">
      <c r="A62" s="1"/>
    </row>
    <row r="63" ht="12.75"/>
    <row r="64" ht="12.75"/>
    <row r="65" ht="12.75"/>
    <row r="66" ht="12.75" thickBot="1">
      <c r="H66" t="s">
        <v>790</v>
      </c>
    </row>
  </sheetData>
  <mergeCells count="10">
    <mergeCell ref="A56:J56"/>
    <mergeCell ref="A57:J57"/>
    <mergeCell ref="A60:J60"/>
    <mergeCell ref="A1:J1"/>
    <mergeCell ref="A2:J2"/>
    <mergeCell ref="A3:J3"/>
    <mergeCell ref="A4:A5"/>
    <mergeCell ref="B4:D4"/>
    <mergeCell ref="E4:G4"/>
    <mergeCell ref="H4:J4"/>
  </mergeCells>
  <printOptions horizontalCentered="1" verticalCentered="1"/>
  <pageMargins left="0.7" right="0.7" top="0.75" bottom="0.75" header="0.3" footer="0.3"/>
  <pageSetup orientation="landscape" scale="59" r:id="rId1"/>
  <headerFooter>
    <oddFooter>&amp;C&amp;1#&amp;"Calibri"&amp;12&amp;K000000Public</oddFooter>
  </headerFooter>
  <customProperties>
    <customPr name="_pios_id" r:id="rId2"/>
  </customPropertie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EC621B-FD65-4E7E-8101-6F30132A0429}">
  <dimension ref="A1:M22"/>
  <sheetViews>
    <sheetView zoomScale="90" zoomScaleNormal="90" workbookViewId="0" topLeftCell="A1">
      <selection pane="topLeft" activeCell="A1" sqref="A1:H1"/>
    </sheetView>
  </sheetViews>
  <sheetFormatPr defaultColWidth="8.5703125" defaultRowHeight="12.75"/>
  <cols>
    <col min="1" max="1" width="10.5714285714286" customWidth="1"/>
    <col min="2" max="5" width="12.5714285714286" customWidth="1"/>
    <col min="6" max="6" width="13.5714285714286" customWidth="1"/>
    <col min="7" max="7" width="14.5714285714286" style="259" customWidth="1"/>
    <col min="8" max="8" width="12.5714285714286" customWidth="1"/>
    <col min="9" max="9" width="12.2857142857143" style="4" bestFit="1" customWidth="1"/>
    <col min="10" max="11" width="8.57142857142857" style="4"/>
    <col min="12" max="13" width="8.57142857142857" customWidth="1"/>
  </cols>
  <sheetData>
    <row r="1" spans="1:13" ht="15.75">
      <c r="A1" s="1311" t="s">
        <v>791</v>
      </c>
      <c r="B1" s="1311"/>
      <c r="C1" s="1311"/>
      <c r="D1" s="1311"/>
      <c r="E1" s="1311"/>
      <c r="F1" s="1311"/>
      <c r="G1" s="1311"/>
      <c r="H1" s="1311"/>
      <c r="I1" s="1253"/>
      <c r="J1" s="1253"/>
      <c r="K1" s="1253"/>
      <c r="L1" s="1250"/>
      <c r="M1" s="1250"/>
    </row>
    <row r="2" spans="1:13" ht="15.75">
      <c r="A2" s="1364" t="s">
        <v>1</v>
      </c>
      <c r="B2" s="1407"/>
      <c r="C2" s="1407"/>
      <c r="D2" s="1407"/>
      <c r="E2" s="1407"/>
      <c r="F2" s="1407"/>
      <c r="G2" s="1407"/>
      <c r="H2" s="1407"/>
      <c r="I2" s="1253"/>
      <c r="J2" s="1253"/>
      <c r="K2" s="1253"/>
      <c r="L2" s="1250"/>
      <c r="M2" s="1250"/>
    </row>
    <row r="3" spans="1:13" ht="16.5" thickBot="1">
      <c r="A3" s="1529" t="s">
        <v>935</v>
      </c>
      <c r="B3" s="1407"/>
      <c r="C3" s="1407"/>
      <c r="D3" s="1407"/>
      <c r="E3" s="1407"/>
      <c r="F3" s="1407"/>
      <c r="G3" s="1407"/>
      <c r="H3" s="1407"/>
      <c r="I3" s="1253"/>
      <c r="J3" s="1253"/>
      <c r="K3" s="1253"/>
      <c r="L3" s="1250"/>
      <c r="M3" s="1250"/>
    </row>
    <row r="4" spans="1:10" ht="51">
      <c r="A4" s="425" t="s">
        <v>423</v>
      </c>
      <c r="B4" s="426" t="s">
        <v>792</v>
      </c>
      <c r="C4" s="426" t="s">
        <v>793</v>
      </c>
      <c r="D4" s="426" t="s">
        <v>794</v>
      </c>
      <c r="E4" s="426" t="s">
        <v>795</v>
      </c>
      <c r="F4" s="426" t="s">
        <v>796</v>
      </c>
      <c r="G4" s="427" t="s">
        <v>797</v>
      </c>
      <c r="H4" s="422" t="s">
        <v>798</v>
      </c>
      <c r="I4" s="6"/>
      <c r="J4" s="6"/>
    </row>
    <row r="5" spans="1:10" s="4" customFormat="1" ht="12.75">
      <c r="A5" s="303" t="s">
        <v>431</v>
      </c>
      <c r="B5" s="300">
        <v>1536454</v>
      </c>
      <c r="C5" s="300">
        <v>38218</v>
      </c>
      <c r="D5" s="304">
        <v>0.024874158289151512</v>
      </c>
      <c r="E5" s="332">
        <v>21668</v>
      </c>
      <c r="F5" s="332">
        <v>16550</v>
      </c>
      <c r="G5" s="304">
        <v>0.5669579779161652</v>
      </c>
      <c r="H5" s="305">
        <v>0.010771555803167554</v>
      </c>
      <c r="I5" s="336"/>
      <c r="J5" s="306"/>
    </row>
    <row r="6" spans="1:10" ht="12.75">
      <c r="A6" s="303" t="s">
        <v>432</v>
      </c>
      <c r="B6" s="300">
        <v>1527890</v>
      </c>
      <c r="C6" s="300">
        <v>33516</v>
      </c>
      <c r="D6" s="304">
        <v>0.021936134145782746</v>
      </c>
      <c r="E6" s="332">
        <v>19536</v>
      </c>
      <c r="F6" s="332">
        <v>13980</v>
      </c>
      <c r="G6" s="304">
        <v>0.58288578589330464</v>
      </c>
      <c r="H6" s="305">
        <v>0.0091498733547572143</v>
      </c>
      <c r="I6" s="336"/>
      <c r="J6" s="306"/>
    </row>
    <row r="7" spans="1:10" ht="12.75">
      <c r="A7" s="303" t="s">
        <v>433</v>
      </c>
      <c r="B7" s="300">
        <v>1507820</v>
      </c>
      <c r="C7" s="300">
        <v>39919</v>
      </c>
      <c r="D7" s="304">
        <v>0.026474645514716611</v>
      </c>
      <c r="E7" s="332">
        <v>22617</v>
      </c>
      <c r="F7" s="332">
        <v>17302</v>
      </c>
      <c r="G7" s="304">
        <v>0.56657230892557431</v>
      </c>
      <c r="H7" s="305">
        <v>0.011474844477457521</v>
      </c>
      <c r="I7" s="337"/>
      <c r="J7" s="306"/>
    </row>
    <row r="8" spans="1:10" ht="12.75">
      <c r="A8" s="303" t="s">
        <v>434</v>
      </c>
      <c r="B8" s="300">
        <v>1503109</v>
      </c>
      <c r="C8" s="300">
        <v>27881</v>
      </c>
      <c r="D8" s="304">
        <v>0.018548887672151522</v>
      </c>
      <c r="E8" s="332">
        <v>13497</v>
      </c>
      <c r="F8" s="332">
        <v>14384</v>
      </c>
      <c r="G8" s="304">
        <v>0.48409311000322802</v>
      </c>
      <c r="H8" s="305">
        <v>0.0095694989518391553</v>
      </c>
      <c r="I8" s="337"/>
      <c r="J8" s="306"/>
    </row>
    <row r="9" spans="1:9" ht="12.75">
      <c r="A9" s="303" t="s">
        <v>435</v>
      </c>
      <c r="B9" s="307">
        <v>1477208</v>
      </c>
      <c r="C9" s="307">
        <v>8611</v>
      </c>
      <c r="D9" s="304">
        <v>0.0058292400257783606</v>
      </c>
      <c r="E9" s="332">
        <v>3796</v>
      </c>
      <c r="F9" s="332">
        <v>4815</v>
      </c>
      <c r="G9" s="304">
        <v>0.44083149459993032</v>
      </c>
      <c r="H9" s="305">
        <v>0.0032595274328327492</v>
      </c>
      <c r="I9" s="337"/>
    </row>
    <row r="10" spans="1:9" ht="12.75">
      <c r="A10" s="303" t="s">
        <v>436</v>
      </c>
      <c r="B10" s="300">
        <v>1472943</v>
      </c>
      <c r="C10" s="300">
        <v>8749</v>
      </c>
      <c r="D10" s="304">
        <v>0.0059398089403323818</v>
      </c>
      <c r="E10" s="300">
        <v>2205</v>
      </c>
      <c r="F10" s="300">
        <v>6544</v>
      </c>
      <c r="G10" s="304">
        <v>0.25202880329180477</v>
      </c>
      <c r="H10" s="305">
        <v>0.0044428060013184485</v>
      </c>
      <c r="I10" s="337"/>
    </row>
    <row r="11" spans="1:9" ht="12.75">
      <c r="A11" s="303" t="s">
        <v>437</v>
      </c>
      <c r="B11" s="300">
        <v>1454447</v>
      </c>
      <c r="C11" s="300">
        <v>10049</v>
      </c>
      <c r="D11" s="304">
        <v>0.0069091551634401253</v>
      </c>
      <c r="E11" s="300"/>
      <c r="F11" s="300"/>
      <c r="G11" s="304"/>
      <c r="H11" s="345"/>
      <c r="I11" s="337"/>
    </row>
    <row r="12" spans="1:10" ht="12.75">
      <c r="A12" s="303" t="s">
        <v>438</v>
      </c>
      <c r="B12" s="300">
        <v>1457467</v>
      </c>
      <c r="C12" s="300">
        <v>9665</v>
      </c>
      <c r="D12" s="304">
        <v>0.0066313679829457543</v>
      </c>
      <c r="E12" s="300"/>
      <c r="F12" s="300"/>
      <c r="G12" s="304"/>
      <c r="H12" s="345"/>
      <c r="I12" s="337"/>
      <c r="J12" s="340"/>
    </row>
    <row r="13" spans="1:11" ht="12.75">
      <c r="A13" s="303" t="s">
        <v>439</v>
      </c>
      <c r="B13" s="300">
        <v>1475373</v>
      </c>
      <c r="C13" s="300">
        <v>9591</v>
      </c>
      <c r="D13" s="304">
        <v>0.0065007289681999064</v>
      </c>
      <c r="E13" s="300"/>
      <c r="F13" s="300"/>
      <c r="G13" s="304"/>
      <c r="H13" s="345"/>
      <c r="I13" s="344"/>
      <c r="J13" s="340"/>
      <c r="K13" s="340"/>
    </row>
    <row r="14" spans="1:9" ht="12.75">
      <c r="A14" s="303" t="s">
        <v>440</v>
      </c>
      <c r="B14" s="300"/>
      <c r="C14" s="300"/>
      <c r="D14" s="304"/>
      <c r="E14" s="300"/>
      <c r="F14" s="300"/>
      <c r="G14" s="304"/>
      <c r="H14" s="305"/>
      <c r="I14" s="338"/>
    </row>
    <row r="15" spans="1:9" ht="12.75">
      <c r="A15" s="303" t="s">
        <v>441</v>
      </c>
      <c r="B15" s="300"/>
      <c r="C15" s="300"/>
      <c r="D15" s="304"/>
      <c r="E15" s="300"/>
      <c r="F15" s="300"/>
      <c r="G15" s="304"/>
      <c r="H15" s="305"/>
      <c r="I15" s="338"/>
    </row>
    <row r="16" spans="1:9" ht="13.5" thickBot="1">
      <c r="A16" s="308" t="s">
        <v>442</v>
      </c>
      <c r="B16" s="309"/>
      <c r="C16" s="309"/>
      <c r="D16" s="304"/>
      <c r="E16" s="309"/>
      <c r="F16" s="309"/>
      <c r="G16" s="304"/>
      <c r="H16" s="305"/>
      <c r="I16" s="338"/>
    </row>
    <row r="17" spans="1:9" ht="13.5" thickBot="1">
      <c r="A17" s="310" t="s">
        <v>443</v>
      </c>
      <c r="B17" s="311">
        <v>1475373</v>
      </c>
      <c r="C17" s="311">
        <v>186199</v>
      </c>
      <c r="D17" s="312">
        <v>0.12620469535500514</v>
      </c>
      <c r="E17" s="311">
        <v>83319</v>
      </c>
      <c r="F17" s="311">
        <v>73575</v>
      </c>
      <c r="G17" s="312">
        <v>0.53105281272706417</v>
      </c>
      <c r="H17" s="339">
        <v>0.049868745056334908</v>
      </c>
      <c r="I17" s="337"/>
    </row>
    <row r="18" ht="12.75"/>
    <row r="19" spans="1:9" ht="26.25" customHeight="1">
      <c r="A19" s="1412" t="s">
        <v>799</v>
      </c>
      <c r="B19" s="1533"/>
      <c r="C19" s="1533"/>
      <c r="D19" s="1533"/>
      <c r="E19" s="1533"/>
      <c r="F19" s="1533"/>
      <c r="G19" s="1533"/>
      <c r="H19" s="1533"/>
      <c r="I19" s="272"/>
    </row>
    <row r="20" spans="1:9" ht="14.25">
      <c r="A20" s="1534" t="s">
        <v>800</v>
      </c>
      <c r="B20" s="1535"/>
      <c r="C20" s="1535"/>
      <c r="D20" s="1535"/>
      <c r="E20" s="1535"/>
      <c r="F20" s="1535"/>
      <c r="G20" s="1535"/>
      <c r="H20" s="1535"/>
      <c r="I20" s="326"/>
    </row>
    <row r="21" spans="1:9" ht="12.75" customHeight="1">
      <c r="A21" s="1536"/>
      <c r="B21" s="1536"/>
      <c r="C21" s="1536"/>
      <c r="D21" s="1536"/>
      <c r="E21" s="1536"/>
      <c r="F21" s="1536"/>
      <c r="G21" s="1536"/>
      <c r="H21" s="1536"/>
      <c r="I21" s="348"/>
    </row>
    <row r="22" spans="1:8" ht="29.1" customHeight="1">
      <c r="A22" s="1428" t="s">
        <v>801</v>
      </c>
      <c r="B22" s="1428"/>
      <c r="C22" s="1428"/>
      <c r="D22" s="1428"/>
      <c r="E22" s="1428"/>
      <c r="F22" s="1428"/>
      <c r="G22" s="1428"/>
      <c r="H22" s="1428"/>
    </row>
  </sheetData>
  <mergeCells count="7">
    <mergeCell ref="A22:H22"/>
    <mergeCell ref="A1:H1"/>
    <mergeCell ref="A2:H2"/>
    <mergeCell ref="A3:H3"/>
    <mergeCell ref="A19:H19"/>
    <mergeCell ref="A20:H20"/>
    <mergeCell ref="A21:H21"/>
  </mergeCells>
  <printOptions horizontalCentered="1" verticalCentered="1"/>
  <pageMargins left="0.7" right="0.7" top="0.75" bottom="0.75" header="0.3" footer="0.3"/>
  <pageSetup orientation="landscape" scale="59" r:id="rId1"/>
  <headerFooter>
    <oddFooter>&amp;C&amp;1#&amp;"Calibri"&amp;12&amp;K000000Public</oddFooter>
  </headerFooter>
  <customProperties>
    <customPr name="_pios_id" r:id="rId2"/>
  </customProperties>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C935E-D460-4E0E-80B3-725323F4D053}">
  <dimension ref="A1:M35"/>
  <sheetViews>
    <sheetView zoomScale="90" zoomScaleNormal="90" workbookViewId="0" topLeftCell="A1">
      <selection pane="topLeft" activeCell="A1" sqref="A1:G1"/>
    </sheetView>
  </sheetViews>
  <sheetFormatPr defaultColWidth="9.42578125" defaultRowHeight="12.75"/>
  <cols>
    <col min="1" max="1" width="48.5714285714286" customWidth="1"/>
    <col min="2" max="7" width="9.57142857142857" customWidth="1"/>
    <col min="8" max="13" width="9.42857142857143" customWidth="1"/>
  </cols>
  <sheetData>
    <row r="1" spans="1:13" ht="15.75">
      <c r="A1" s="1311" t="s">
        <v>802</v>
      </c>
      <c r="B1" s="1311"/>
      <c r="C1" s="1311"/>
      <c r="D1" s="1311"/>
      <c r="E1" s="1311"/>
      <c r="F1" s="1311"/>
      <c r="G1" s="1538"/>
      <c r="H1" s="1250"/>
      <c r="I1" s="1250"/>
      <c r="J1" s="1250"/>
      <c r="K1" s="1250"/>
      <c r="L1" s="1250"/>
      <c r="M1" s="1250"/>
    </row>
    <row r="2" spans="1:13" ht="15.75">
      <c r="A2" s="1364" t="s">
        <v>1</v>
      </c>
      <c r="B2" s="1407"/>
      <c r="C2" s="1407"/>
      <c r="D2" s="1407"/>
      <c r="E2" s="1407"/>
      <c r="F2" s="1407"/>
      <c r="G2" s="1538"/>
      <c r="H2" s="1250"/>
      <c r="I2" s="1250"/>
      <c r="J2" s="1250"/>
      <c r="K2" s="1250"/>
      <c r="L2" s="1250"/>
      <c r="M2" s="1250"/>
    </row>
    <row r="3" spans="1:13" ht="16.5" thickBot="1">
      <c r="A3" s="1539" t="s">
        <v>935</v>
      </c>
      <c r="B3" s="1540"/>
      <c r="C3" s="1540"/>
      <c r="D3" s="1540"/>
      <c r="E3" s="1540"/>
      <c r="F3" s="1540"/>
      <c r="G3" s="1541"/>
      <c r="H3" s="1250"/>
      <c r="I3" s="1250"/>
      <c r="J3" s="1250"/>
      <c r="K3" s="1250"/>
      <c r="L3" s="1250"/>
      <c r="M3" s="1250"/>
    </row>
    <row r="4" spans="1:7" ht="13.5" customHeight="1">
      <c r="A4" s="1542" t="s">
        <v>803</v>
      </c>
      <c r="B4" s="1545" t="s">
        <v>804</v>
      </c>
      <c r="C4" s="1546"/>
      <c r="D4" s="1546"/>
      <c r="E4" s="1532"/>
      <c r="F4" s="1545" t="s">
        <v>805</v>
      </c>
      <c r="G4" s="1547"/>
    </row>
    <row r="5" spans="1:7" ht="13.5" customHeight="1">
      <c r="A5" s="1543"/>
      <c r="B5" s="1550" t="s">
        <v>806</v>
      </c>
      <c r="C5" s="1551"/>
      <c r="D5" s="1551"/>
      <c r="E5" s="1552"/>
      <c r="F5" s="1548"/>
      <c r="G5" s="1549"/>
    </row>
    <row r="6" spans="1:7" ht="24.75" customHeight="1" thickBot="1">
      <c r="A6" s="1544"/>
      <c r="B6" s="782" t="s">
        <v>807</v>
      </c>
      <c r="C6" s="782" t="s">
        <v>808</v>
      </c>
      <c r="D6" s="782" t="s">
        <v>809</v>
      </c>
      <c r="E6" s="782" t="s">
        <v>601</v>
      </c>
      <c r="F6" s="783" t="s">
        <v>810</v>
      </c>
      <c r="G6" s="784" t="s">
        <v>811</v>
      </c>
    </row>
    <row r="7" spans="1:7" ht="12.75">
      <c r="A7" s="777" t="s">
        <v>812</v>
      </c>
      <c r="B7" s="778"/>
      <c r="C7" s="779" t="s">
        <v>813</v>
      </c>
      <c r="D7" s="780"/>
      <c r="E7" s="779" t="s">
        <v>814</v>
      </c>
      <c r="F7" s="781">
        <v>1</v>
      </c>
      <c r="G7" s="785">
        <v>15</v>
      </c>
    </row>
    <row r="8" spans="1:7" ht="12.75">
      <c r="A8" s="334" t="s">
        <v>815</v>
      </c>
      <c r="B8" s="335"/>
      <c r="C8" s="335" t="s">
        <v>813</v>
      </c>
      <c r="D8" s="333"/>
      <c r="E8" s="335"/>
      <c r="F8" s="776">
        <v>0</v>
      </c>
      <c r="G8" s="786">
        <v>0</v>
      </c>
    </row>
    <row r="9" spans="1:7" ht="12.75">
      <c r="A9" s="314" t="s">
        <v>816</v>
      </c>
      <c r="B9" s="315"/>
      <c r="C9" s="315" t="s">
        <v>813</v>
      </c>
      <c r="D9" s="316"/>
      <c r="E9" s="315"/>
      <c r="F9" s="776">
        <v>0</v>
      </c>
      <c r="G9" s="786">
        <v>0</v>
      </c>
    </row>
    <row r="10" spans="1:7" ht="12.75">
      <c r="A10" s="314" t="s">
        <v>817</v>
      </c>
      <c r="B10" s="315"/>
      <c r="C10" s="315" t="s">
        <v>813</v>
      </c>
      <c r="D10" s="316"/>
      <c r="E10" s="315"/>
      <c r="F10" s="776">
        <v>0</v>
      </c>
      <c r="G10" s="786">
        <v>4</v>
      </c>
    </row>
    <row r="11" spans="1:7" ht="12.75">
      <c r="A11" s="314" t="s">
        <v>818</v>
      </c>
      <c r="B11" s="315"/>
      <c r="C11" s="315" t="s">
        <v>813</v>
      </c>
      <c r="D11" s="316"/>
      <c r="E11" s="315" t="s">
        <v>814</v>
      </c>
      <c r="F11" s="776">
        <v>6</v>
      </c>
      <c r="G11" s="786">
        <v>146</v>
      </c>
    </row>
    <row r="12" spans="1:7" ht="12.75">
      <c r="A12" s="314" t="s">
        <v>819</v>
      </c>
      <c r="B12" s="315"/>
      <c r="C12" s="315" t="s">
        <v>813</v>
      </c>
      <c r="D12" s="316"/>
      <c r="E12" s="315"/>
      <c r="F12" s="776">
        <v>0</v>
      </c>
      <c r="G12" s="786">
        <v>154</v>
      </c>
    </row>
    <row r="13" spans="1:7" ht="12.75">
      <c r="A13" s="314" t="s">
        <v>820</v>
      </c>
      <c r="B13" s="315"/>
      <c r="C13" s="315" t="s">
        <v>813</v>
      </c>
      <c r="D13" s="316"/>
      <c r="E13" s="315"/>
      <c r="F13" s="776">
        <v>0</v>
      </c>
      <c r="G13" s="786">
        <v>0</v>
      </c>
    </row>
    <row r="14" spans="1:7" ht="12.75">
      <c r="A14" s="314" t="s">
        <v>821</v>
      </c>
      <c r="B14" s="315"/>
      <c r="C14" s="315" t="s">
        <v>813</v>
      </c>
      <c r="D14" s="316"/>
      <c r="E14" s="315" t="s">
        <v>814</v>
      </c>
      <c r="F14" s="776">
        <v>0</v>
      </c>
      <c r="G14" s="786">
        <v>0</v>
      </c>
    </row>
    <row r="15" spans="1:7" ht="12.75">
      <c r="A15" s="314" t="s">
        <v>822</v>
      </c>
      <c r="B15" s="317"/>
      <c r="C15" s="318" t="s">
        <v>813</v>
      </c>
      <c r="D15" s="319"/>
      <c r="E15" s="318" t="s">
        <v>814</v>
      </c>
      <c r="F15" s="776">
        <v>11</v>
      </c>
      <c r="G15" s="786">
        <v>37</v>
      </c>
    </row>
    <row r="16" spans="1:7" ht="12.75">
      <c r="A16" s="314" t="s">
        <v>823</v>
      </c>
      <c r="B16" s="317"/>
      <c r="C16" s="318" t="s">
        <v>813</v>
      </c>
      <c r="D16" s="319"/>
      <c r="E16" s="318" t="s">
        <v>814</v>
      </c>
      <c r="F16" s="776">
        <v>18</v>
      </c>
      <c r="G16" s="786">
        <v>167</v>
      </c>
    </row>
    <row r="17" spans="1:7" ht="12.75">
      <c r="A17" s="314" t="s">
        <v>824</v>
      </c>
      <c r="B17" s="317"/>
      <c r="C17" s="318" t="s">
        <v>813</v>
      </c>
      <c r="D17" s="319"/>
      <c r="E17" s="318"/>
      <c r="F17" s="776">
        <v>0</v>
      </c>
      <c r="G17" s="786">
        <v>1</v>
      </c>
    </row>
    <row r="18" spans="1:7" ht="12.75">
      <c r="A18" s="314" t="s">
        <v>825</v>
      </c>
      <c r="B18" s="317"/>
      <c r="C18" s="318" t="s">
        <v>813</v>
      </c>
      <c r="D18" s="319"/>
      <c r="E18" s="318"/>
      <c r="F18" s="776">
        <v>0</v>
      </c>
      <c r="G18" s="786">
        <v>0</v>
      </c>
    </row>
    <row r="19" spans="1:7" ht="12.75">
      <c r="A19" s="314" t="s">
        <v>826</v>
      </c>
      <c r="B19" s="320"/>
      <c r="C19" s="315" t="s">
        <v>813</v>
      </c>
      <c r="D19" s="316"/>
      <c r="E19" s="315"/>
      <c r="F19" s="776">
        <v>0</v>
      </c>
      <c r="G19" s="786">
        <v>2</v>
      </c>
    </row>
    <row r="20" spans="1:7" ht="12.75">
      <c r="A20" s="314" t="s">
        <v>827</v>
      </c>
      <c r="B20" s="315"/>
      <c r="C20" s="315" t="s">
        <v>813</v>
      </c>
      <c r="D20" s="316"/>
      <c r="E20" s="315"/>
      <c r="F20" s="776">
        <v>0</v>
      </c>
      <c r="G20" s="786">
        <v>0</v>
      </c>
    </row>
    <row r="21" spans="1:7" ht="12.75">
      <c r="A21" s="321" t="s">
        <v>828</v>
      </c>
      <c r="B21" s="315"/>
      <c r="C21" s="315" t="s">
        <v>813</v>
      </c>
      <c r="D21" s="316"/>
      <c r="E21" s="315"/>
      <c r="F21" s="776">
        <v>0</v>
      </c>
      <c r="G21" s="786">
        <v>0</v>
      </c>
    </row>
    <row r="22" spans="1:7" ht="12.75">
      <c r="A22" s="321" t="s">
        <v>829</v>
      </c>
      <c r="B22" s="315"/>
      <c r="C22" s="315" t="s">
        <v>813</v>
      </c>
      <c r="D22" s="316"/>
      <c r="E22" s="315" t="s">
        <v>814</v>
      </c>
      <c r="F22" s="776">
        <v>0</v>
      </c>
      <c r="G22" s="786">
        <v>0</v>
      </c>
    </row>
    <row r="23" spans="1:7" ht="12.75">
      <c r="A23" s="321" t="s">
        <v>830</v>
      </c>
      <c r="B23" s="315"/>
      <c r="C23" s="315" t="s">
        <v>813</v>
      </c>
      <c r="D23" s="316"/>
      <c r="E23" s="315" t="s">
        <v>814</v>
      </c>
      <c r="F23" s="776">
        <v>0</v>
      </c>
      <c r="G23" s="786">
        <v>11</v>
      </c>
    </row>
    <row r="24" spans="1:7" ht="12.75">
      <c r="A24" s="313" t="s">
        <v>831</v>
      </c>
      <c r="B24" s="315"/>
      <c r="C24" s="315" t="s">
        <v>813</v>
      </c>
      <c r="D24" s="316"/>
      <c r="E24" s="315"/>
      <c r="F24" s="776">
        <v>0</v>
      </c>
      <c r="G24" s="786">
        <v>0</v>
      </c>
    </row>
    <row r="25" spans="1:7" ht="12.75">
      <c r="A25" s="321" t="s">
        <v>832</v>
      </c>
      <c r="B25" s="315"/>
      <c r="C25" s="315" t="s">
        <v>813</v>
      </c>
      <c r="D25" s="316"/>
      <c r="E25" s="315"/>
      <c r="F25" s="776">
        <v>4</v>
      </c>
      <c r="G25" s="786">
        <v>81</v>
      </c>
    </row>
    <row r="26" spans="1:7" ht="12.75">
      <c r="A26" s="321" t="s">
        <v>833</v>
      </c>
      <c r="B26" s="315"/>
      <c r="C26" s="315" t="s">
        <v>813</v>
      </c>
      <c r="D26" s="316"/>
      <c r="E26" s="315"/>
      <c r="F26" s="776">
        <v>0</v>
      </c>
      <c r="G26" s="786">
        <v>0</v>
      </c>
    </row>
    <row r="27" spans="1:7" ht="12.75">
      <c r="A27" s="321" t="s">
        <v>834</v>
      </c>
      <c r="B27" s="315"/>
      <c r="C27" s="315" t="s">
        <v>813</v>
      </c>
      <c r="D27" s="316"/>
      <c r="E27" s="315" t="s">
        <v>814</v>
      </c>
      <c r="F27" s="776">
        <v>2</v>
      </c>
      <c r="G27" s="786">
        <v>15</v>
      </c>
    </row>
    <row r="28" spans="1:7" ht="12.75">
      <c r="A28" s="321" t="s">
        <v>835</v>
      </c>
      <c r="B28" s="315"/>
      <c r="C28" s="315" t="s">
        <v>813</v>
      </c>
      <c r="D28" s="316"/>
      <c r="E28" s="315"/>
      <c r="F28" s="776">
        <v>0</v>
      </c>
      <c r="G28" s="786">
        <v>0</v>
      </c>
    </row>
    <row r="29" spans="1:7" ht="12.75">
      <c r="A29" s="321" t="s">
        <v>836</v>
      </c>
      <c r="B29" s="315"/>
      <c r="C29" s="315" t="s">
        <v>813</v>
      </c>
      <c r="D29" s="316"/>
      <c r="E29" s="315"/>
      <c r="F29" s="776">
        <v>0</v>
      </c>
      <c r="G29" s="786">
        <v>0</v>
      </c>
    </row>
    <row r="30" spans="1:7" ht="12.75" thickBot="1">
      <c r="A30" s="321" t="s">
        <v>837</v>
      </c>
      <c r="B30" s="315"/>
      <c r="C30" s="315" t="s">
        <v>813</v>
      </c>
      <c r="D30" s="316"/>
      <c r="E30" s="315"/>
      <c r="F30" s="776">
        <v>0</v>
      </c>
      <c r="G30" s="786">
        <v>0</v>
      </c>
    </row>
    <row r="31" spans="1:7" ht="13.5" thickBot="1">
      <c r="A31" s="787" t="s">
        <v>838</v>
      </c>
      <c r="B31" s="788"/>
      <c r="C31" s="789"/>
      <c r="D31" s="789"/>
      <c r="E31" s="789"/>
      <c r="F31" s="790">
        <f>SUM(F7:F30)</f>
        <v>42</v>
      </c>
      <c r="G31" s="791">
        <f>SUM(G7:G30)</f>
        <v>633</v>
      </c>
    </row>
    <row r="32" spans="1:7" ht="28.5" customHeight="1">
      <c r="A32" s="322"/>
      <c r="B32" s="323"/>
      <c r="C32" s="323"/>
      <c r="D32" s="323"/>
      <c r="E32" s="323"/>
      <c r="F32" s="324"/>
      <c r="G32" s="324"/>
    </row>
    <row r="33" spans="1:7" ht="26.25" customHeight="1">
      <c r="A33" s="1537" t="s">
        <v>839</v>
      </c>
      <c r="B33" s="1537"/>
      <c r="C33" s="1537"/>
      <c r="D33" s="1537"/>
      <c r="E33" s="1537"/>
      <c r="F33" s="1537"/>
      <c r="G33" s="1537"/>
    </row>
    <row r="34" spans="1:7" ht="13.5" customHeight="1">
      <c r="A34" s="945"/>
      <c r="B34" s="945"/>
      <c r="C34" s="945"/>
      <c r="D34" s="945"/>
      <c r="E34" s="945"/>
      <c r="F34" s="945"/>
      <c r="G34" s="945"/>
    </row>
    <row r="35" spans="1:11" ht="26.25" customHeight="1">
      <c r="A35" s="1428" t="s">
        <v>165</v>
      </c>
      <c r="B35" s="1428"/>
      <c r="C35" s="1428"/>
      <c r="D35" s="1428"/>
      <c r="E35" s="1428"/>
      <c r="F35" s="1428"/>
      <c r="G35" s="1428"/>
      <c r="H35" s="775"/>
      <c r="I35" s="775"/>
      <c r="J35" s="775"/>
      <c r="K35" s="775"/>
    </row>
  </sheetData>
  <mergeCells count="9">
    <mergeCell ref="A35:G35"/>
    <mergeCell ref="A33:G33"/>
    <mergeCell ref="A1:G1"/>
    <mergeCell ref="A2:G2"/>
    <mergeCell ref="A3:G3"/>
    <mergeCell ref="A4:A6"/>
    <mergeCell ref="B4:E4"/>
    <mergeCell ref="F4:G5"/>
    <mergeCell ref="B5:E5"/>
  </mergeCells>
  <printOptions horizontalCentered="1" verticalCentered="1"/>
  <pageMargins left="0.7" right="0.7" top="0.75" bottom="0.75" header="0.3" footer="0.3"/>
  <pageSetup orientation="landscape" scale="59" r:id="rId1"/>
  <headerFooter>
    <oddFooter>&amp;C&amp;1#&amp;"Calibri"&amp;12&amp;K000000Public</oddFooter>
  </headerFooter>
  <customProperties>
    <customPr name="_pios_id" r:id="rId2"/>
  </customProperties>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6366E7-0847-410B-AD29-CF946BA3BA06}">
  <dimension ref="A1:V33"/>
  <sheetViews>
    <sheetView workbookViewId="0" topLeftCell="A1">
      <selection pane="topLeft" activeCell="A1" sqref="A1:P1"/>
    </sheetView>
  </sheetViews>
  <sheetFormatPr defaultColWidth="8.5703125" defaultRowHeight="12.75"/>
  <cols>
    <col min="1" max="1" width="57" customWidth="1"/>
    <col min="2" max="2" width="12.7142857142857" bestFit="1" customWidth="1"/>
    <col min="3" max="3" width="11.7142857142857" bestFit="1" customWidth="1"/>
    <col min="4" max="4" width="11.5714285714286" customWidth="1"/>
    <col min="5" max="5" width="11.7142857142857" customWidth="1"/>
    <col min="6" max="6" width="11.5714285714286" customWidth="1"/>
    <col min="7" max="7" width="12.4285714285714" customWidth="1"/>
    <col min="8" max="8" width="11" customWidth="1"/>
    <col min="9" max="9" width="12.4285714285714" customWidth="1"/>
    <col min="10" max="10" width="13.2857142857143" customWidth="1"/>
    <col min="11" max="11" width="11.5714285714286" customWidth="1"/>
    <col min="12" max="12" width="11.2857142857143" customWidth="1"/>
    <col min="13" max="13" width="12.4285714285714" customWidth="1"/>
    <col min="14" max="20" width="9.57142857142857" customWidth="1"/>
    <col min="21" max="21" width="13.5714285714286" customWidth="1"/>
    <col min="22" max="22" width="8.57142857142857" customWidth="1"/>
  </cols>
  <sheetData>
    <row r="1" spans="1:16" ht="15.75">
      <c r="A1" s="1553" t="s">
        <v>840</v>
      </c>
      <c r="B1" s="1553"/>
      <c r="C1" s="1553"/>
      <c r="D1" s="1553"/>
      <c r="E1" s="1553"/>
      <c r="F1" s="1553"/>
      <c r="G1" s="1553"/>
      <c r="H1" s="1553"/>
      <c r="I1" s="1553"/>
      <c r="J1" s="1553"/>
      <c r="K1" s="1553"/>
      <c r="L1" s="1553"/>
      <c r="M1" s="1553"/>
      <c r="N1" s="1553"/>
      <c r="O1" s="1553"/>
      <c r="P1" s="1553"/>
    </row>
    <row r="2" spans="1:16" ht="15.75">
      <c r="A2" s="1311" t="s">
        <v>1</v>
      </c>
      <c r="B2" s="1311"/>
      <c r="C2" s="1311"/>
      <c r="D2" s="1311"/>
      <c r="E2" s="1311"/>
      <c r="F2" s="1311"/>
      <c r="G2" s="1311"/>
      <c r="H2" s="1311"/>
      <c r="I2" s="1311"/>
      <c r="J2" s="1311"/>
      <c r="K2" s="1311"/>
      <c r="L2" s="1311"/>
      <c r="M2" s="1311"/>
      <c r="N2" s="1311"/>
      <c r="O2" s="1311"/>
      <c r="P2" s="1311"/>
    </row>
    <row r="3" spans="1:16" ht="16.5" thickBot="1">
      <c r="A3" s="1539" t="s">
        <v>935</v>
      </c>
      <c r="B3" s="1539"/>
      <c r="C3" s="1539"/>
      <c r="D3" s="1539"/>
      <c r="E3" s="1539"/>
      <c r="F3" s="1539"/>
      <c r="G3" s="1539"/>
      <c r="H3" s="1539"/>
      <c r="I3" s="1539"/>
      <c r="J3" s="1539"/>
      <c r="K3" s="1539"/>
      <c r="L3" s="1539"/>
      <c r="M3" s="1539"/>
      <c r="N3" s="1539"/>
      <c r="O3" s="1539"/>
      <c r="P3" s="1539"/>
    </row>
    <row r="4" spans="1:16" ht="20.1" customHeight="1">
      <c r="A4" s="1554">
        <v>2022</v>
      </c>
      <c r="B4" s="1557" t="s">
        <v>841</v>
      </c>
      <c r="C4" s="1556"/>
      <c r="D4" s="1558"/>
      <c r="E4" s="1556" t="s">
        <v>3</v>
      </c>
      <c r="F4" s="1556"/>
      <c r="G4" s="1556"/>
      <c r="H4" s="1559" t="s">
        <v>4</v>
      </c>
      <c r="I4" s="1560"/>
      <c r="J4" s="1561"/>
      <c r="K4" s="1562" t="s">
        <v>454</v>
      </c>
      <c r="L4" s="1282"/>
      <c r="M4" s="1563"/>
      <c r="N4" s="1421" t="s">
        <v>455</v>
      </c>
      <c r="O4" s="1422"/>
      <c r="P4" s="1423"/>
    </row>
    <row r="5" spans="1:16" ht="12.75">
      <c r="A5" s="1555"/>
      <c r="B5" s="105" t="s">
        <v>7</v>
      </c>
      <c r="C5" s="351" t="s">
        <v>8</v>
      </c>
      <c r="D5" s="996" t="s">
        <v>9</v>
      </c>
      <c r="E5" s="21" t="s">
        <v>7</v>
      </c>
      <c r="F5" s="351" t="s">
        <v>8</v>
      </c>
      <c r="G5" s="1000" t="s">
        <v>9</v>
      </c>
      <c r="H5" s="105" t="s">
        <v>7</v>
      </c>
      <c r="I5" s="351" t="s">
        <v>8</v>
      </c>
      <c r="J5" s="438" t="s">
        <v>9</v>
      </c>
      <c r="K5" s="21" t="s">
        <v>7</v>
      </c>
      <c r="L5" s="351" t="s">
        <v>8</v>
      </c>
      <c r="M5" s="442" t="s">
        <v>151</v>
      </c>
      <c r="N5" s="105" t="s">
        <v>7</v>
      </c>
      <c r="O5" s="351" t="s">
        <v>8</v>
      </c>
      <c r="P5" s="438" t="s">
        <v>9</v>
      </c>
    </row>
    <row r="6" spans="1:16" ht="12.75">
      <c r="A6" s="987"/>
      <c r="B6" s="979"/>
      <c r="C6" s="351"/>
      <c r="D6" s="438"/>
      <c r="E6" s="21"/>
      <c r="F6" s="351"/>
      <c r="G6" s="1000"/>
      <c r="H6" s="1005"/>
      <c r="I6" s="353"/>
      <c r="J6" s="438"/>
      <c r="K6" s="1003"/>
      <c r="L6" s="442"/>
      <c r="M6" s="442"/>
      <c r="N6" s="1009"/>
      <c r="O6" s="442"/>
      <c r="P6" s="438"/>
    </row>
    <row r="7" spans="1:16" ht="12.75">
      <c r="A7" s="106"/>
      <c r="B7" s="95"/>
      <c r="C7" s="84"/>
      <c r="D7" s="85"/>
      <c r="E7" s="994"/>
      <c r="F7" s="84"/>
      <c r="G7" s="513"/>
      <c r="H7" s="476"/>
      <c r="I7" s="84"/>
      <c r="J7" s="85"/>
      <c r="K7" s="504"/>
      <c r="L7" s="513"/>
      <c r="M7" s="513"/>
      <c r="N7" s="1010"/>
      <c r="O7" s="513"/>
      <c r="P7" s="85"/>
    </row>
    <row r="8" spans="1:16" ht="12.75">
      <c r="A8" s="988" t="s">
        <v>145</v>
      </c>
      <c r="B8" s="983"/>
      <c r="C8" s="114"/>
      <c r="D8" s="997"/>
      <c r="E8" s="995"/>
      <c r="F8" s="114"/>
      <c r="G8" s="1001"/>
      <c r="H8" s="1006"/>
      <c r="I8" s="115"/>
      <c r="J8" s="1007"/>
      <c r="K8" s="1004"/>
      <c r="L8" s="115"/>
      <c r="M8" s="1008"/>
      <c r="N8" s="1011"/>
      <c r="O8" s="644"/>
      <c r="P8" s="984"/>
    </row>
    <row r="9" spans="1:16" ht="12.75">
      <c r="A9" s="989"/>
      <c r="B9" s="985"/>
      <c r="C9" s="114"/>
      <c r="D9" s="997"/>
      <c r="E9" s="995"/>
      <c r="F9" s="114"/>
      <c r="G9" s="1001"/>
      <c r="H9" s="1006"/>
      <c r="I9" s="115"/>
      <c r="J9" s="1007"/>
      <c r="K9" s="1004"/>
      <c r="L9" s="115"/>
      <c r="M9" s="1008"/>
      <c r="N9" s="1011"/>
      <c r="O9" s="644"/>
      <c r="P9" s="984"/>
    </row>
    <row r="10" spans="1:16" ht="12.75">
      <c r="A10" s="990" t="s">
        <v>842</v>
      </c>
      <c r="B10" s="998">
        <f>80000*0.8</f>
        <v>64000</v>
      </c>
      <c r="C10" s="114">
        <f>80000*0.2</f>
        <v>16000</v>
      </c>
      <c r="D10" s="997">
        <f>SUM(B10:C10)</f>
        <v>80000</v>
      </c>
      <c r="E10" s="995">
        <v>7498</v>
      </c>
      <c r="F10" s="114">
        <v>1875</v>
      </c>
      <c r="G10" s="1002">
        <v>9373</v>
      </c>
      <c r="H10" s="1006">
        <v>47078</v>
      </c>
      <c r="I10" s="115">
        <v>11770</v>
      </c>
      <c r="J10" s="997">
        <v>58848</v>
      </c>
      <c r="K10" s="1006">
        <f>H10</f>
        <v>47078</v>
      </c>
      <c r="L10" s="115">
        <f>I10</f>
        <v>11770</v>
      </c>
      <c r="M10" s="997">
        <f>J10</f>
        <v>58848</v>
      </c>
      <c r="N10" s="107">
        <f>K10/B10</f>
        <v>0.73559375000000005</v>
      </c>
      <c r="O10" s="108">
        <f t="shared" si="0" ref="O10:P10">L10/C10</f>
        <v>0.735625</v>
      </c>
      <c r="P10" s="984">
        <f t="shared" si="0"/>
        <v>0.73560000000000003</v>
      </c>
    </row>
    <row r="11" spans="1:16" ht="13.5" thickBot="1">
      <c r="A11" s="1030"/>
      <c r="B11" s="1031"/>
      <c r="C11" s="1014"/>
      <c r="D11" s="1015"/>
      <c r="E11" s="1016"/>
      <c r="F11" s="1014"/>
      <c r="G11" s="1032"/>
      <c r="H11" s="1018"/>
      <c r="I11" s="1019"/>
      <c r="J11" s="1015"/>
      <c r="K11" s="1021"/>
      <c r="L11" s="1019"/>
      <c r="M11" s="1032"/>
      <c r="N11" s="1023"/>
      <c r="O11" s="1033"/>
      <c r="P11" s="1024"/>
    </row>
    <row r="12" spans="1:16" ht="13.5" thickBot="1">
      <c r="A12" s="436" t="s">
        <v>457</v>
      </c>
      <c r="B12" s="1025">
        <f t="shared" si="1" ref="B12:M12">B10</f>
        <v>64000</v>
      </c>
      <c r="C12" s="1026">
        <f t="shared" si="1"/>
        <v>16000</v>
      </c>
      <c r="D12" s="1027">
        <f t="shared" si="1"/>
        <v>80000</v>
      </c>
      <c r="E12" s="1028">
        <f t="shared" si="1"/>
        <v>7498</v>
      </c>
      <c r="F12" s="1026">
        <f t="shared" si="1"/>
        <v>1875</v>
      </c>
      <c r="G12" s="1029">
        <f t="shared" si="1"/>
        <v>9373</v>
      </c>
      <c r="H12" s="1025">
        <f t="shared" si="1"/>
        <v>47078</v>
      </c>
      <c r="I12" s="1026">
        <f t="shared" si="1"/>
        <v>11770</v>
      </c>
      <c r="J12" s="1027">
        <f t="shared" si="1"/>
        <v>58848</v>
      </c>
      <c r="K12" s="1028">
        <f t="shared" si="1"/>
        <v>47078</v>
      </c>
      <c r="L12" s="1026">
        <f t="shared" si="1"/>
        <v>11770</v>
      </c>
      <c r="M12" s="1029">
        <f t="shared" si="1"/>
        <v>58848</v>
      </c>
      <c r="N12" s="198">
        <f>K12/B12</f>
        <v>0.73559375000000005</v>
      </c>
      <c r="O12" s="199">
        <f>L12/C12</f>
        <v>0.735625</v>
      </c>
      <c r="P12" s="200">
        <f>M12/D12</f>
        <v>0.73560000000000003</v>
      </c>
    </row>
    <row r="13" spans="1:16" ht="12.75">
      <c r="A13" s="990"/>
      <c r="B13" s="986"/>
      <c r="C13" s="114"/>
      <c r="D13" s="997"/>
      <c r="E13" s="995"/>
      <c r="F13" s="114"/>
      <c r="G13" s="1001"/>
      <c r="H13" s="1006"/>
      <c r="I13" s="115"/>
      <c r="J13" s="1007"/>
      <c r="K13" s="1004"/>
      <c r="L13" s="115"/>
      <c r="M13" s="1008"/>
      <c r="N13" s="1011"/>
      <c r="O13" s="644"/>
      <c r="P13" s="984"/>
    </row>
    <row r="14" spans="1:16" ht="12.75">
      <c r="A14" s="988" t="s">
        <v>843</v>
      </c>
      <c r="B14" s="983"/>
      <c r="C14" s="114"/>
      <c r="D14" s="997"/>
      <c r="E14" s="995"/>
      <c r="F14" s="114"/>
      <c r="G14" s="1001"/>
      <c r="H14" s="1006"/>
      <c r="I14" s="115"/>
      <c r="J14" s="1007"/>
      <c r="K14" s="1004"/>
      <c r="L14" s="115"/>
      <c r="M14" s="1008"/>
      <c r="N14" s="1011"/>
      <c r="O14" s="644"/>
      <c r="P14" s="984"/>
    </row>
    <row r="15" spans="1:16" ht="12.75">
      <c r="A15" s="989"/>
      <c r="B15" s="985"/>
      <c r="C15" s="114"/>
      <c r="D15" s="997"/>
      <c r="E15" s="995"/>
      <c r="F15" s="114"/>
      <c r="G15" s="1001"/>
      <c r="H15" s="1006"/>
      <c r="I15" s="115"/>
      <c r="J15" s="1007"/>
      <c r="K15" s="1004"/>
      <c r="L15" s="115"/>
      <c r="M15" s="1008"/>
      <c r="N15" s="1011"/>
      <c r="O15" s="644"/>
      <c r="P15" s="984"/>
    </row>
    <row r="16" spans="1:16" ht="12.75">
      <c r="A16" s="991" t="s">
        <v>844</v>
      </c>
      <c r="B16" s="999">
        <v>60000</v>
      </c>
      <c r="C16" s="643">
        <v>15000</v>
      </c>
      <c r="D16" s="997">
        <f>SUM(B16:C16)</f>
        <v>75000</v>
      </c>
      <c r="E16" s="995">
        <v>8400</v>
      </c>
      <c r="F16" s="114">
        <v>2100</v>
      </c>
      <c r="G16" s="1001">
        <f>SUM(E16:F16)</f>
        <v>10500</v>
      </c>
      <c r="H16" s="998">
        <v>36545.688000000002</v>
      </c>
      <c r="I16" s="114">
        <v>9136.4220000000005</v>
      </c>
      <c r="J16" s="1007">
        <f>SUM(H16:I16)</f>
        <v>45682.11</v>
      </c>
      <c r="K16" s="995">
        <v>59543.808000000005</v>
      </c>
      <c r="L16" s="114">
        <v>14885.952000000001</v>
      </c>
      <c r="M16" s="1008">
        <f>SUM(K16:L16)</f>
        <v>74429.760000000009</v>
      </c>
      <c r="N16" s="107">
        <f>K16/B16</f>
        <v>0.99239680000000008</v>
      </c>
      <c r="O16" s="108">
        <f t="shared" si="2" ref="N16:P19">L16/C16</f>
        <v>0.99239680000000008</v>
      </c>
      <c r="P16" s="984">
        <f t="shared" si="2"/>
        <v>0.99239680000000008</v>
      </c>
    </row>
    <row r="17" spans="1:16" ht="12.75">
      <c r="A17" s="992" t="s">
        <v>845</v>
      </c>
      <c r="B17" s="999">
        <v>60000</v>
      </c>
      <c r="C17" s="643">
        <v>15000</v>
      </c>
      <c r="D17" s="997">
        <f>SUM(B17:C17)</f>
        <v>75000</v>
      </c>
      <c r="E17" s="995"/>
      <c r="F17" s="114"/>
      <c r="G17" s="1001">
        <f>SUM(E17:F17)</f>
        <v>0</v>
      </c>
      <c r="H17" s="1006"/>
      <c r="I17" s="115"/>
      <c r="J17" s="1007">
        <f>SUM(H17:I17)</f>
        <v>0</v>
      </c>
      <c r="K17" s="1004"/>
      <c r="L17" s="115"/>
      <c r="M17" s="1008">
        <f>SUM(K17:L17)</f>
        <v>0</v>
      </c>
      <c r="N17" s="107">
        <f t="shared" si="2"/>
        <v>0</v>
      </c>
      <c r="O17" s="108">
        <f t="shared" si="2"/>
        <v>0</v>
      </c>
      <c r="P17" s="984">
        <f t="shared" si="2"/>
        <v>0</v>
      </c>
    </row>
    <row r="18" spans="1:16" ht="12.75">
      <c r="A18" s="992" t="s">
        <v>846</v>
      </c>
      <c r="B18" s="999">
        <v>60000</v>
      </c>
      <c r="C18" s="643">
        <v>15000</v>
      </c>
      <c r="D18" s="997">
        <f>SUM(B18:C18)</f>
        <v>75000</v>
      </c>
      <c r="E18" s="995"/>
      <c r="F18" s="114"/>
      <c r="G18" s="1001">
        <f>SUM(E18:F18)</f>
        <v>0</v>
      </c>
      <c r="H18" s="1006"/>
      <c r="I18" s="115"/>
      <c r="J18" s="1007">
        <f>SUM(H18:I18)</f>
        <v>0</v>
      </c>
      <c r="K18" s="1004"/>
      <c r="L18" s="115"/>
      <c r="M18" s="1008">
        <f>SUM(K18:L18)</f>
        <v>0</v>
      </c>
      <c r="N18" s="107">
        <f t="shared" si="2"/>
        <v>0</v>
      </c>
      <c r="O18" s="108">
        <f t="shared" si="2"/>
        <v>0</v>
      </c>
      <c r="P18" s="984">
        <f t="shared" si="2"/>
        <v>0</v>
      </c>
    </row>
    <row r="19" spans="1:16" ht="12.75">
      <c r="A19" s="993" t="s">
        <v>847</v>
      </c>
      <c r="B19" s="999">
        <v>18000</v>
      </c>
      <c r="C19" s="643">
        <v>4500</v>
      </c>
      <c r="D19" s="997">
        <f>SUM(B19:C19)</f>
        <v>22500</v>
      </c>
      <c r="E19" s="995"/>
      <c r="F19" s="114"/>
      <c r="G19" s="1001">
        <f>SUM(E19:F19)</f>
        <v>0</v>
      </c>
      <c r="H19" s="1006"/>
      <c r="I19" s="115"/>
      <c r="J19" s="1007">
        <f>SUM(H19:I19)</f>
        <v>0</v>
      </c>
      <c r="K19" s="1004"/>
      <c r="L19" s="115"/>
      <c r="M19" s="1008">
        <f>SUM(K19:L19)</f>
        <v>0</v>
      </c>
      <c r="N19" s="107">
        <f t="shared" si="2"/>
        <v>0</v>
      </c>
      <c r="O19" s="108">
        <f t="shared" si="2"/>
        <v>0</v>
      </c>
      <c r="P19" s="984">
        <f t="shared" si="2"/>
        <v>0</v>
      </c>
    </row>
    <row r="20" spans="1:16" ht="13.5" thickBot="1">
      <c r="A20" s="1012"/>
      <c r="B20" s="1013"/>
      <c r="C20" s="1014"/>
      <c r="D20" s="1015"/>
      <c r="E20" s="1016"/>
      <c r="F20" s="1014"/>
      <c r="G20" s="1017"/>
      <c r="H20" s="1018"/>
      <c r="I20" s="1019"/>
      <c r="J20" s="1020"/>
      <c r="K20" s="1021"/>
      <c r="L20" s="1019"/>
      <c r="M20" s="1022"/>
      <c r="N20" s="1023"/>
      <c r="O20" s="183"/>
      <c r="P20" s="1024"/>
    </row>
    <row r="21" spans="1:16" ht="13.5" thickBot="1">
      <c r="A21" s="436" t="s">
        <v>468</v>
      </c>
      <c r="B21" s="1025">
        <f t="shared" si="3" ref="B21:M21">SUM(B16:B19)</f>
        <v>198000</v>
      </c>
      <c r="C21" s="1026">
        <f t="shared" si="3"/>
        <v>49500</v>
      </c>
      <c r="D21" s="1027">
        <f t="shared" si="3"/>
        <v>247500</v>
      </c>
      <c r="E21" s="1028">
        <f t="shared" si="3"/>
        <v>8400</v>
      </c>
      <c r="F21" s="1026">
        <f t="shared" si="3"/>
        <v>2100</v>
      </c>
      <c r="G21" s="1029">
        <f t="shared" si="3"/>
        <v>10500</v>
      </c>
      <c r="H21" s="1025">
        <f t="shared" si="3"/>
        <v>36545.688000000002</v>
      </c>
      <c r="I21" s="1026">
        <f t="shared" si="3"/>
        <v>9136.4220000000005</v>
      </c>
      <c r="J21" s="1027">
        <f t="shared" si="3"/>
        <v>45682.11</v>
      </c>
      <c r="K21" s="1028">
        <f t="shared" si="3"/>
        <v>59543.808000000005</v>
      </c>
      <c r="L21" s="1026">
        <f t="shared" si="3"/>
        <v>14885.952000000001</v>
      </c>
      <c r="M21" s="1029">
        <f t="shared" si="3"/>
        <v>74429.760000000009</v>
      </c>
      <c r="N21" s="198">
        <f>K21/B21</f>
        <v>0.30072630303030307</v>
      </c>
      <c r="O21" s="199">
        <f>L21/C21</f>
        <v>0.30072630303030307</v>
      </c>
      <c r="P21" s="200">
        <f>M21/D21</f>
        <v>0.30072630303030307</v>
      </c>
    </row>
    <row r="22" ht="12.75"/>
    <row r="23" spans="1:13" ht="12.75">
      <c r="A23" s="514" t="s">
        <v>848</v>
      </c>
      <c r="B23" s="354"/>
      <c r="C23" s="354"/>
      <c r="D23" s="354"/>
      <c r="E23" s="354"/>
      <c r="F23" s="354"/>
      <c r="G23" s="354"/>
      <c r="H23" s="354"/>
      <c r="I23" s="354"/>
      <c r="J23" s="354"/>
      <c r="K23" s="1270"/>
      <c r="L23" s="1270"/>
      <c r="M23" s="1270"/>
    </row>
    <row r="24" spans="1:13" ht="12.75">
      <c r="A24" s="1"/>
      <c r="B24" s="1"/>
      <c r="K24" s="1046"/>
      <c r="L24" s="1046"/>
      <c r="M24" s="1046"/>
    </row>
    <row r="25" spans="1:2" ht="12.75">
      <c r="A25" s="1"/>
      <c r="B25" s="1"/>
    </row>
    <row r="26" spans="2:22" ht="12.75">
      <c r="B26" s="514"/>
      <c r="C26" s="253"/>
      <c r="D26" s="253"/>
      <c r="E26" s="253"/>
      <c r="F26" s="253"/>
      <c r="G26" s="253"/>
      <c r="H26" s="253"/>
      <c r="I26" s="253"/>
      <c r="J26" s="253"/>
      <c r="K26" s="1269"/>
      <c r="L26" s="1269"/>
      <c r="M26" s="1269"/>
      <c r="Q26" s="2"/>
      <c r="R26" s="2"/>
      <c r="S26" s="2"/>
      <c r="T26" s="2"/>
      <c r="U26" s="2"/>
      <c r="V26" s="2"/>
    </row>
    <row r="27" spans="3:13" ht="12.75">
      <c r="C27" s="1"/>
      <c r="D27" s="1"/>
      <c r="E27" s="1"/>
      <c r="F27" s="1"/>
      <c r="M27" s="144"/>
    </row>
    <row r="28" spans="3:13" ht="12.75">
      <c r="C28" s="1"/>
      <c r="D28" s="1"/>
      <c r="E28" s="1"/>
      <c r="F28" s="1"/>
      <c r="H28" s="1046"/>
      <c r="I28" s="1046"/>
      <c r="J28" s="1046"/>
      <c r="K28" s="1046"/>
      <c r="L28" s="1046"/>
      <c r="M28" s="1046"/>
    </row>
    <row r="29" ht="12.75"/>
    <row r="30" ht="12.75"/>
    <row r="31" ht="12.75"/>
    <row r="32" ht="12.75"/>
    <row r="33" ht="12.75">
      <c r="M33" s="1046"/>
    </row>
  </sheetData>
  <mergeCells count="9">
    <mergeCell ref="A1:P1"/>
    <mergeCell ref="A2:P2"/>
    <mergeCell ref="A3:P3"/>
    <mergeCell ref="N4:P4"/>
    <mergeCell ref="A4:A5"/>
    <mergeCell ref="E4:G4"/>
    <mergeCell ref="B4:D4"/>
    <mergeCell ref="H4:J4"/>
    <mergeCell ref="K4:M4"/>
  </mergeCells>
  <printOptions horizontalCentered="1" verticalCentered="1"/>
  <pageMargins left="0.7" right="0.7" top="0.75" bottom="0.75" header="0.3" footer="0.3"/>
  <pageSetup orientation="landscape" scale="59" r:id="rId1"/>
  <headerFooter>
    <oddFooter>&amp;C&amp;1#&amp;"Calibri"&amp;12&amp;K000000Public</oddFooter>
  </headerFooter>
  <customProperties>
    <customPr name="_pios_id" r:id="rId2"/>
  </customProperties>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D838D7-4597-422C-B464-EB10D77739BB}">
  <dimension ref="A1:M26"/>
  <sheetViews>
    <sheetView zoomScale="90" zoomScaleNormal="90" workbookViewId="0" topLeftCell="A1">
      <selection pane="topLeft" activeCell="A1" sqref="A1:E1"/>
    </sheetView>
  </sheetViews>
  <sheetFormatPr defaultRowHeight="12.75"/>
  <cols>
    <col min="1" max="1" width="18.7142857142857" customWidth="1"/>
    <col min="2" max="2" width="20.5714285714286" customWidth="1"/>
    <col min="3" max="3" width="20.7142857142857" customWidth="1"/>
    <col min="4" max="4" width="23.5714285714286" customWidth="1"/>
    <col min="5" max="5" width="31.5714285714286" customWidth="1"/>
    <col min="6" max="13" width="9.14285714285714" customWidth="1"/>
  </cols>
  <sheetData>
    <row r="1" spans="1:13" ht="15.75">
      <c r="A1" s="1311" t="s">
        <v>849</v>
      </c>
      <c r="B1" s="1311"/>
      <c r="C1" s="1311"/>
      <c r="D1" s="1311"/>
      <c r="E1" s="1311"/>
      <c r="F1" s="1259"/>
      <c r="G1" s="1259"/>
      <c r="H1" s="1259"/>
      <c r="I1" s="1250"/>
      <c r="J1" s="1250"/>
      <c r="K1" s="1250"/>
      <c r="L1" s="1250"/>
      <c r="M1" s="1250"/>
    </row>
    <row r="2" spans="1:13" ht="15.75">
      <c r="A2" s="1364" t="s">
        <v>1</v>
      </c>
      <c r="B2" s="1364"/>
      <c r="C2" s="1364"/>
      <c r="D2" s="1364"/>
      <c r="E2" s="1364"/>
      <c r="F2" s="1260"/>
      <c r="G2" s="1260"/>
      <c r="H2" s="1260"/>
      <c r="I2" s="1250"/>
      <c r="J2" s="1250"/>
      <c r="K2" s="1250"/>
      <c r="L2" s="1250"/>
      <c r="M2" s="1250"/>
    </row>
    <row r="3" spans="1:13" ht="15.75">
      <c r="A3" s="1529" t="s">
        <v>935</v>
      </c>
      <c r="B3" s="1364"/>
      <c r="C3" s="1364"/>
      <c r="D3" s="1364"/>
      <c r="E3" s="1364"/>
      <c r="F3" s="1260"/>
      <c r="G3" s="1260"/>
      <c r="H3" s="1260"/>
      <c r="I3" s="1250"/>
      <c r="J3" s="1250"/>
      <c r="K3" s="1250"/>
      <c r="L3" s="1250"/>
      <c r="M3" s="1250"/>
    </row>
    <row r="4" ht="13.5" thickBot="1"/>
    <row r="5" spans="1:5" ht="16.5" thickBot="1">
      <c r="A5" s="1564" t="s">
        <v>715</v>
      </c>
      <c r="B5" s="1565"/>
      <c r="C5" s="1565"/>
      <c r="D5" s="1565"/>
      <c r="E5" s="1566"/>
    </row>
    <row r="6" spans="1:7" ht="54.75" customHeight="1" thickBot="1">
      <c r="A6" s="505" t="s">
        <v>423</v>
      </c>
      <c r="B6" s="505" t="s">
        <v>850</v>
      </c>
      <c r="C6" s="505" t="s">
        <v>851</v>
      </c>
      <c r="D6" s="505" t="s">
        <v>852</v>
      </c>
      <c r="E6" s="505" t="s">
        <v>853</v>
      </c>
      <c r="F6" s="348"/>
      <c r="G6" s="348"/>
    </row>
    <row r="7" spans="1:5" ht="12.75">
      <c r="A7" s="515" t="s">
        <v>431</v>
      </c>
      <c r="B7" s="1181" t="s">
        <v>704</v>
      </c>
      <c r="C7" s="1181" t="s">
        <v>704</v>
      </c>
      <c r="D7" s="1181" t="s">
        <v>704</v>
      </c>
      <c r="E7" s="1182" t="s">
        <v>704</v>
      </c>
    </row>
    <row r="8" spans="1:5" ht="12.75">
      <c r="A8" s="303" t="s">
        <v>432</v>
      </c>
      <c r="B8" s="1177" t="s">
        <v>704</v>
      </c>
      <c r="C8" s="1177" t="s">
        <v>704</v>
      </c>
      <c r="D8" s="1177" t="s">
        <v>704</v>
      </c>
      <c r="E8" s="1183" t="s">
        <v>704</v>
      </c>
    </row>
    <row r="9" spans="1:5" ht="12.75">
      <c r="A9" s="303" t="s">
        <v>433</v>
      </c>
      <c r="B9" s="1177" t="s">
        <v>704</v>
      </c>
      <c r="C9" s="1177" t="s">
        <v>704</v>
      </c>
      <c r="D9" s="1177" t="s">
        <v>704</v>
      </c>
      <c r="E9" s="1183" t="s">
        <v>704</v>
      </c>
    </row>
    <row r="10" spans="1:5" ht="12.75">
      <c r="A10" s="303" t="s">
        <v>434</v>
      </c>
      <c r="B10" s="1177" t="s">
        <v>704</v>
      </c>
      <c r="C10" s="1177" t="s">
        <v>704</v>
      </c>
      <c r="D10" s="1177" t="s">
        <v>704</v>
      </c>
      <c r="E10" s="1183" t="s">
        <v>704</v>
      </c>
    </row>
    <row r="11" spans="1:5" ht="12.75">
      <c r="A11" s="303" t="s">
        <v>435</v>
      </c>
      <c r="B11" s="1177" t="s">
        <v>704</v>
      </c>
      <c r="C11" s="1177" t="s">
        <v>704</v>
      </c>
      <c r="D11" s="1177" t="s">
        <v>704</v>
      </c>
      <c r="E11" s="1183" t="s">
        <v>704</v>
      </c>
    </row>
    <row r="12" spans="1:5" ht="12.75">
      <c r="A12" s="303" t="s">
        <v>436</v>
      </c>
      <c r="B12" s="1177" t="s">
        <v>704</v>
      </c>
      <c r="C12" s="1173">
        <v>1.05</v>
      </c>
      <c r="D12" s="108">
        <v>0.35</v>
      </c>
      <c r="E12" s="109">
        <v>0.39</v>
      </c>
    </row>
    <row r="13" spans="1:5" ht="12.75">
      <c r="A13" s="303" t="s">
        <v>437</v>
      </c>
      <c r="B13" s="1177" t="s">
        <v>704</v>
      </c>
      <c r="C13" s="1173">
        <v>1.04</v>
      </c>
      <c r="D13" s="108">
        <v>0.34</v>
      </c>
      <c r="E13" s="109">
        <v>0.38</v>
      </c>
    </row>
    <row r="14" spans="1:5" ht="12.75">
      <c r="A14" s="303" t="s">
        <v>438</v>
      </c>
      <c r="B14" s="1177" t="s">
        <v>704</v>
      </c>
      <c r="C14" s="1173">
        <v>1.05</v>
      </c>
      <c r="D14" s="108">
        <v>0.34</v>
      </c>
      <c r="E14" s="109">
        <v>0.37</v>
      </c>
    </row>
    <row r="15" spans="1:5" ht="12.75">
      <c r="A15" s="303" t="s">
        <v>439</v>
      </c>
      <c r="B15" s="1177" t="s">
        <v>704</v>
      </c>
      <c r="C15" s="1173">
        <v>1.06</v>
      </c>
      <c r="D15" s="108">
        <v>0.33</v>
      </c>
      <c r="E15" s="109">
        <v>0.38</v>
      </c>
    </row>
    <row r="16" spans="1:5" ht="12.75">
      <c r="A16" s="303" t="s">
        <v>440</v>
      </c>
      <c r="B16" s="90"/>
      <c r="C16" s="90"/>
      <c r="D16" s="90"/>
      <c r="E16" s="89"/>
    </row>
    <row r="17" spans="1:5" ht="12.75">
      <c r="A17" s="303" t="s">
        <v>441</v>
      </c>
      <c r="B17" s="90"/>
      <c r="C17" s="90"/>
      <c r="D17" s="90"/>
      <c r="E17" s="89"/>
    </row>
    <row r="18" spans="1:5" ht="13.5" thickBot="1">
      <c r="A18" s="92" t="s">
        <v>442</v>
      </c>
      <c r="B18" s="11"/>
      <c r="C18" s="11"/>
      <c r="D18" s="11"/>
      <c r="E18" s="195"/>
    </row>
    <row r="19" ht="12.75"/>
    <row r="20" ht="12.75">
      <c r="A20" s="72" t="s">
        <v>854</v>
      </c>
    </row>
    <row r="21" ht="12.75">
      <c r="A21" t="s">
        <v>855</v>
      </c>
    </row>
    <row r="22" ht="12.75">
      <c r="A22" t="s">
        <v>856</v>
      </c>
    </row>
    <row r="23" ht="12.75">
      <c r="A23" t="s">
        <v>857</v>
      </c>
    </row>
    <row r="24" ht="12.75">
      <c r="A24" t="s">
        <v>858</v>
      </c>
    </row>
    <row r="25" spans="1:5" ht="25.5" customHeight="1">
      <c r="A25" s="1276" t="s">
        <v>859</v>
      </c>
      <c r="B25" s="1276"/>
      <c r="C25" s="1276"/>
      <c r="D25" s="1276"/>
      <c r="E25" s="1276"/>
    </row>
    <row r="26" spans="1:5" ht="27.4" customHeight="1">
      <c r="A26" s="1275" t="s">
        <v>860</v>
      </c>
      <c r="B26" s="1275"/>
      <c r="C26" s="1275"/>
      <c r="D26" s="1275"/>
      <c r="E26" s="1275"/>
    </row>
  </sheetData>
  <mergeCells count="6">
    <mergeCell ref="A26:E26"/>
    <mergeCell ref="A25:E25"/>
    <mergeCell ref="A1:E1"/>
    <mergeCell ref="A2:E2"/>
    <mergeCell ref="A3:E3"/>
    <mergeCell ref="A5:E5"/>
  </mergeCells>
  <pageMargins left="0.7" right="0.7" top="0.75" bottom="0.75" header="0.3" footer="0.3"/>
  <pageSetup orientation="landscape" scale="59" r:id="rId1"/>
  <headerFooter>
    <oddFooter>&amp;C&amp;1#&amp;"Calibri"&amp;12&amp;K000000Public</oddFooter>
  </headerFooter>
  <customProperties>
    <customPr name="_pios_id" r:id="rId2"/>
  </customProperties>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79BA49-92EC-4844-A728-A9CA0BD4AB44}">
  <dimension ref="A1:M22"/>
  <sheetViews>
    <sheetView zoomScale="90" zoomScaleNormal="90" workbookViewId="0" topLeftCell="A1">
      <selection pane="topLeft" activeCell="A1" sqref="A1:H1"/>
    </sheetView>
  </sheetViews>
  <sheetFormatPr defaultRowHeight="12.75"/>
  <cols>
    <col min="1" max="1" width="12.2857142857143" customWidth="1"/>
    <col min="2" max="2" width="24.4285714285714" customWidth="1"/>
    <col min="3" max="4" width="9.14285714285714" customWidth="1"/>
    <col min="5" max="5" width="28.4285714285714" customWidth="1"/>
    <col min="6" max="7" width="9.14285714285714" customWidth="1"/>
    <col min="8" max="8" width="26.4285714285714" customWidth="1"/>
    <col min="9" max="13" width="9.14285714285714" customWidth="1"/>
  </cols>
  <sheetData>
    <row r="1" spans="1:13" ht="30.75" customHeight="1">
      <c r="A1" s="1333" t="s">
        <v>861</v>
      </c>
      <c r="B1" s="1311"/>
      <c r="C1" s="1311"/>
      <c r="D1" s="1311"/>
      <c r="E1" s="1311"/>
      <c r="F1" s="1311"/>
      <c r="G1" s="1311"/>
      <c r="H1" s="1311"/>
      <c r="I1" s="1261"/>
      <c r="J1" s="1261"/>
      <c r="K1" s="1250"/>
      <c r="L1" s="1250"/>
      <c r="M1" s="1250"/>
    </row>
    <row r="2" spans="1:13" ht="15.75">
      <c r="A2" s="1364" t="s">
        <v>1</v>
      </c>
      <c r="B2" s="1364"/>
      <c r="C2" s="1364"/>
      <c r="D2" s="1364"/>
      <c r="E2" s="1364"/>
      <c r="F2" s="1364"/>
      <c r="G2" s="1364"/>
      <c r="H2" s="1364"/>
      <c r="I2" s="1262"/>
      <c r="J2" s="1262"/>
      <c r="K2" s="1250"/>
      <c r="L2" s="1250"/>
      <c r="M2" s="1250"/>
    </row>
    <row r="3" spans="1:13" ht="15.75">
      <c r="A3" s="1529" t="s">
        <v>935</v>
      </c>
      <c r="B3" s="1364"/>
      <c r="C3" s="1364"/>
      <c r="D3" s="1364"/>
      <c r="E3" s="1364"/>
      <c r="F3" s="1364"/>
      <c r="G3" s="1364"/>
      <c r="H3" s="1364"/>
      <c r="I3" s="1262"/>
      <c r="J3" s="1262"/>
      <c r="K3" s="1250"/>
      <c r="L3" s="1250"/>
      <c r="M3" s="1250"/>
    </row>
    <row r="4" ht="13.5" thickBot="1"/>
    <row r="5" spans="1:8" ht="64.5" thickBot="1">
      <c r="A5" s="564" t="s">
        <v>862</v>
      </c>
      <c r="B5" s="505" t="s">
        <v>863</v>
      </c>
      <c r="D5" s="564" t="s">
        <v>862</v>
      </c>
      <c r="E5" s="505" t="s">
        <v>864</v>
      </c>
      <c r="G5" s="564" t="s">
        <v>862</v>
      </c>
      <c r="H5" s="970" t="s">
        <v>865</v>
      </c>
    </row>
    <row r="6" spans="1:8" ht="12.75">
      <c r="A6" s="565" t="s">
        <v>866</v>
      </c>
      <c r="B6" s="1178" t="s">
        <v>704</v>
      </c>
      <c r="D6" s="565" t="s">
        <v>867</v>
      </c>
      <c r="E6" s="1174">
        <v>0</v>
      </c>
      <c r="G6" s="565" t="s">
        <v>868</v>
      </c>
      <c r="H6" s="1174">
        <v>0.38258972969002247</v>
      </c>
    </row>
    <row r="7" spans="1:8" ht="12.75">
      <c r="A7" s="480" t="s">
        <v>869</v>
      </c>
      <c r="B7" s="1179" t="s">
        <v>704</v>
      </c>
      <c r="D7" s="480" t="s">
        <v>870</v>
      </c>
      <c r="E7" s="1175">
        <v>0.045251478855499856</v>
      </c>
      <c r="G7" s="480" t="s">
        <v>871</v>
      </c>
      <c r="H7" s="1175">
        <v>0.72357226906376915</v>
      </c>
    </row>
    <row r="8" spans="1:8" ht="12.75">
      <c r="A8" s="480" t="s">
        <v>872</v>
      </c>
      <c r="B8" s="1179" t="s">
        <v>704</v>
      </c>
      <c r="D8" s="480" t="s">
        <v>873</v>
      </c>
      <c r="E8" s="1175">
        <v>0.11552218072078711</v>
      </c>
      <c r="G8" s="480" t="s">
        <v>874</v>
      </c>
      <c r="H8" s="1175">
        <v>0.74427617111078315</v>
      </c>
    </row>
    <row r="9" spans="1:8" ht="12.75">
      <c r="A9" s="480" t="s">
        <v>875</v>
      </c>
      <c r="B9" s="1179" t="s">
        <v>704</v>
      </c>
      <c r="D9" s="480" t="s">
        <v>876</v>
      </c>
      <c r="E9" s="1175">
        <v>0.1331365853554625</v>
      </c>
      <c r="G9" s="480" t="s">
        <v>877</v>
      </c>
      <c r="H9" s="1175">
        <v>0.82601750844898447</v>
      </c>
    </row>
    <row r="10" spans="1:8" ht="12.75">
      <c r="A10" s="480" t="s">
        <v>878</v>
      </c>
      <c r="B10" s="1179" t="s">
        <v>704</v>
      </c>
      <c r="D10" s="480" t="s">
        <v>879</v>
      </c>
      <c r="E10" s="1175">
        <v>0.15604145414293463</v>
      </c>
      <c r="G10" s="480" t="s">
        <v>880</v>
      </c>
      <c r="H10" s="1175">
        <v>0.830867216608427</v>
      </c>
    </row>
    <row r="11" spans="1:8" ht="12.75">
      <c r="A11" s="480" t="s">
        <v>881</v>
      </c>
      <c r="B11" s="1179" t="s">
        <v>704</v>
      </c>
      <c r="D11" s="480" t="s">
        <v>885</v>
      </c>
      <c r="E11" s="1175">
        <v>0.18900116721305452</v>
      </c>
      <c r="G11" s="480" t="s">
        <v>883</v>
      </c>
      <c r="H11" s="1175">
        <v>0.86959943884960311</v>
      </c>
    </row>
    <row r="12" spans="1:8" ht="12.75">
      <c r="A12" s="480" t="s">
        <v>884</v>
      </c>
      <c r="B12" s="1179" t="s">
        <v>704</v>
      </c>
      <c r="D12" s="480" t="s">
        <v>882</v>
      </c>
      <c r="E12" s="1175">
        <v>0.19117404093996954</v>
      </c>
      <c r="G12" s="480" t="s">
        <v>886</v>
      </c>
      <c r="H12" s="1175">
        <v>0.87991854096906941</v>
      </c>
    </row>
    <row r="13" spans="1:8" ht="12.75">
      <c r="A13" s="480" t="s">
        <v>887</v>
      </c>
      <c r="B13" s="1179" t="s">
        <v>704</v>
      </c>
      <c r="D13" s="480" t="s">
        <v>888</v>
      </c>
      <c r="E13" s="1175">
        <v>0.26523540570090964</v>
      </c>
      <c r="G13" s="480" t="s">
        <v>889</v>
      </c>
      <c r="H13" s="1175">
        <v>0.9064314808918067</v>
      </c>
    </row>
    <row r="14" spans="1:8" ht="12.75">
      <c r="A14" s="480" t="s">
        <v>890</v>
      </c>
      <c r="B14" s="1179" t="s">
        <v>704</v>
      </c>
      <c r="D14" s="480" t="s">
        <v>891</v>
      </c>
      <c r="E14" s="1175">
        <v>0.27855194585247295</v>
      </c>
      <c r="G14" s="480" t="s">
        <v>895</v>
      </c>
      <c r="H14" s="1175">
        <v>0.93296150096359032</v>
      </c>
    </row>
    <row r="15" spans="1:8" ht="13.5" thickBot="1">
      <c r="A15" s="485" t="s">
        <v>893</v>
      </c>
      <c r="B15" s="1180" t="s">
        <v>704</v>
      </c>
      <c r="D15" s="485" t="s">
        <v>894</v>
      </c>
      <c r="E15" s="1176">
        <v>0.29464168609248231</v>
      </c>
      <c r="G15" s="485" t="s">
        <v>892</v>
      </c>
      <c r="H15" s="1176">
        <v>0.93497646901118159</v>
      </c>
    </row>
    <row r="16" ht="12.75"/>
    <row r="17" ht="12.75"/>
    <row r="18" ht="12.75">
      <c r="A18" t="s">
        <v>896</v>
      </c>
    </row>
    <row r="19" ht="12.75">
      <c r="A19" t="s">
        <v>897</v>
      </c>
    </row>
    <row r="20" ht="12.75">
      <c r="A20" t="s">
        <v>857</v>
      </c>
    </row>
    <row r="21" ht="12.75">
      <c r="A21" t="s">
        <v>858</v>
      </c>
    </row>
    <row r="22" spans="1:8" ht="26.25" customHeight="1">
      <c r="A22" s="1276" t="s">
        <v>859</v>
      </c>
      <c r="B22" s="1276"/>
      <c r="C22" s="1276"/>
      <c r="D22" s="1276"/>
      <c r="E22" s="1276"/>
      <c r="F22" s="1276"/>
      <c r="G22" s="1276"/>
      <c r="H22" s="1276"/>
    </row>
  </sheetData>
  <mergeCells count="4">
    <mergeCell ref="A3:H3"/>
    <mergeCell ref="A1:H1"/>
    <mergeCell ref="A2:H2"/>
    <mergeCell ref="A22:H22"/>
  </mergeCells>
  <pageMargins left="0.7" right="0.7" top="0.75" bottom="0.75" header="0.3" footer="0.3"/>
  <pageSetup orientation="landscape" scale="59" r:id="rId1"/>
  <headerFooter>
    <oddFooter>&amp;C&amp;1#&amp;"Calibri"&amp;12&amp;K000000Public</oddFooter>
  </headerFooter>
  <customProperties>
    <customPr name="_pios_id" r:id="rId2"/>
  </customProperties>
  <ignoredErrors>
    <ignoredError sqref="D6:D15 G6:G15" numberStoredAsText="1"/>
  </ignoredErrors>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661E8-F133-40CE-92D5-B935B0DBA30D}">
  <dimension ref="A1:N32"/>
  <sheetViews>
    <sheetView zoomScale="90" zoomScaleNormal="90" workbookViewId="0" topLeftCell="A1">
      <selection pane="topLeft" activeCell="A1" sqref="A1:E1"/>
    </sheetView>
  </sheetViews>
  <sheetFormatPr defaultColWidth="8.5703125" defaultRowHeight="12.75"/>
  <cols>
    <col min="1" max="1" width="49.5714285714286" style="59" customWidth="1"/>
    <col min="2" max="2" width="21.2857142857143" style="59" customWidth="1"/>
    <col min="3" max="3" width="21.4285714285714" style="59" customWidth="1"/>
    <col min="4" max="4" width="21.5714285714286" style="59" customWidth="1"/>
    <col min="5" max="5" width="19.4285714285714" style="59" customWidth="1"/>
    <col min="6" max="6" width="12.5714285714286" style="59" customWidth="1"/>
    <col min="7" max="7" width="10.5714285714286" style="59" bestFit="1" customWidth="1"/>
    <col min="8" max="8" width="9.71428571428571" style="59" bestFit="1" customWidth="1"/>
    <col min="9" max="14" width="8.57142857142857" style="59"/>
    <col min="15" max="16384" width="8.57142857142857" style="59"/>
  </cols>
  <sheetData>
    <row r="1" spans="1:14" ht="15.75">
      <c r="A1" s="1572" t="s">
        <v>898</v>
      </c>
      <c r="B1" s="1572"/>
      <c r="C1" s="1572"/>
      <c r="D1" s="1572"/>
      <c r="E1" s="1572"/>
      <c r="F1" s="1263"/>
      <c r="G1" s="1263"/>
      <c r="H1" s="1263"/>
      <c r="I1" s="1263"/>
      <c r="J1" s="1263"/>
      <c r="K1" s="1263"/>
      <c r="L1" s="1263"/>
      <c r="M1" s="1263"/>
      <c r="N1" s="1263"/>
    </row>
    <row r="2" spans="1:14" ht="15.75">
      <c r="A2" s="1572" t="s">
        <v>1</v>
      </c>
      <c r="B2" s="1572"/>
      <c r="C2" s="1572"/>
      <c r="D2" s="1572"/>
      <c r="E2" s="1572"/>
      <c r="F2" s="1263"/>
      <c r="G2" s="1263"/>
      <c r="H2" s="1263"/>
      <c r="I2" s="1263"/>
      <c r="J2" s="1263"/>
      <c r="K2" s="1263"/>
      <c r="L2" s="1263"/>
      <c r="M2" s="1263"/>
      <c r="N2" s="1263"/>
    </row>
    <row r="3" spans="1:14" ht="15.75">
      <c r="A3" s="1573" t="s">
        <v>935</v>
      </c>
      <c r="B3" s="1573"/>
      <c r="C3" s="1573"/>
      <c r="D3" s="1573"/>
      <c r="E3" s="1573"/>
      <c r="F3" s="1263"/>
      <c r="G3" s="1263"/>
      <c r="H3" s="1263"/>
      <c r="I3" s="1263"/>
      <c r="J3" s="1263"/>
      <c r="K3" s="1263"/>
      <c r="L3" s="1263"/>
      <c r="M3" s="1263"/>
      <c r="N3" s="1263"/>
    </row>
    <row r="4" spans="1:14" ht="25.5">
      <c r="A4" s="877"/>
      <c r="B4" s="878" t="s">
        <v>641</v>
      </c>
      <c r="C4" s="879" t="s">
        <v>642</v>
      </c>
      <c r="D4" s="879" t="s">
        <v>643</v>
      </c>
      <c r="E4" s="879" t="s">
        <v>899</v>
      </c>
      <c r="F4" s="1263"/>
      <c r="G4" s="1263"/>
      <c r="H4" s="1263"/>
      <c r="I4" s="1263"/>
      <c r="J4" s="1263"/>
      <c r="K4" s="1263"/>
      <c r="L4" s="1263"/>
      <c r="M4" s="1263"/>
      <c r="N4" s="1263"/>
    </row>
    <row r="5" spans="1:5" ht="19.5" customHeight="1">
      <c r="A5" s="880" t="s">
        <v>900</v>
      </c>
      <c r="B5" s="881" t="s">
        <v>7</v>
      </c>
      <c r="C5" s="881" t="s">
        <v>7</v>
      </c>
      <c r="D5" s="881" t="s">
        <v>7</v>
      </c>
      <c r="E5" s="881" t="s">
        <v>7</v>
      </c>
    </row>
    <row r="6" spans="1:6" ht="12.75">
      <c r="A6" s="882" t="s">
        <v>645</v>
      </c>
      <c r="B6" s="883">
        <v>2575100</v>
      </c>
      <c r="C6" s="883">
        <v>214715.34999999998</v>
      </c>
      <c r="D6" s="883">
        <v>1744704.7999999998</v>
      </c>
      <c r="E6" s="884">
        <f>D6/B6</f>
        <v>0.67752895033202587</v>
      </c>
      <c r="F6" s="366"/>
    </row>
    <row r="7" spans="1:6" ht="12.75">
      <c r="A7" s="882" t="s">
        <v>646</v>
      </c>
      <c r="B7" s="883">
        <v>55400</v>
      </c>
      <c r="C7" s="883">
        <v>910.95</v>
      </c>
      <c r="D7" s="883">
        <v>5394.69</v>
      </c>
      <c r="E7" s="884">
        <f>D7/B7</f>
        <v>0.097377075812274366</v>
      </c>
      <c r="F7" s="366"/>
    </row>
    <row r="8" spans="1:6" ht="12.75">
      <c r="A8" s="882" t="s">
        <v>647</v>
      </c>
      <c r="B8" s="883">
        <v>81500</v>
      </c>
      <c r="C8" s="883">
        <v>0</v>
      </c>
      <c r="D8" s="883">
        <v>0</v>
      </c>
      <c r="E8" s="884">
        <f>D8/B8</f>
        <v>0</v>
      </c>
      <c r="F8" s="366"/>
    </row>
    <row r="9" spans="1:6" ht="12.75">
      <c r="A9" s="885" t="s">
        <v>648</v>
      </c>
      <c r="B9" s="883">
        <v>0</v>
      </c>
      <c r="C9" s="883">
        <v>0</v>
      </c>
      <c r="D9" s="883">
        <v>0</v>
      </c>
      <c r="E9" s="884">
        <v>0</v>
      </c>
      <c r="F9" s="366"/>
    </row>
    <row r="10" spans="1:6" ht="12.75">
      <c r="A10" s="882" t="s">
        <v>901</v>
      </c>
      <c r="B10" s="883">
        <v>0</v>
      </c>
      <c r="C10" s="883">
        <v>0</v>
      </c>
      <c r="D10" s="883">
        <v>0</v>
      </c>
      <c r="E10" s="884">
        <v>0</v>
      </c>
      <c r="F10" s="366"/>
    </row>
    <row r="11" spans="1:6" ht="12.75">
      <c r="A11" s="882" t="s">
        <v>843</v>
      </c>
      <c r="B11" s="883">
        <v>0</v>
      </c>
      <c r="C11" s="883">
        <v>0</v>
      </c>
      <c r="D11" s="883">
        <v>0</v>
      </c>
      <c r="E11" s="884">
        <v>0</v>
      </c>
      <c r="F11" s="366"/>
    </row>
    <row r="12" spans="1:6" ht="12.75">
      <c r="A12" s="882" t="s">
        <v>44</v>
      </c>
      <c r="B12" s="883">
        <v>28700</v>
      </c>
      <c r="C12" s="883">
        <v>0</v>
      </c>
      <c r="D12" s="883">
        <v>0</v>
      </c>
      <c r="E12" s="884">
        <f>D12/B12</f>
        <v>0</v>
      </c>
      <c r="F12" s="366"/>
    </row>
    <row r="13" spans="1:6" ht="12.75">
      <c r="A13" s="882" t="s">
        <v>45</v>
      </c>
      <c r="B13" s="883">
        <v>53700</v>
      </c>
      <c r="C13" s="883">
        <v>8021.77</v>
      </c>
      <c r="D13" s="883">
        <v>36306.25</v>
      </c>
      <c r="E13" s="884">
        <f>D13/B13</f>
        <v>0.67609404096834269</v>
      </c>
      <c r="F13" s="366"/>
    </row>
    <row r="14" spans="1:6" ht="12.75">
      <c r="A14" s="882" t="s">
        <v>46</v>
      </c>
      <c r="B14" s="883">
        <v>0</v>
      </c>
      <c r="C14" s="883">
        <v>0</v>
      </c>
      <c r="D14" s="883">
        <v>0</v>
      </c>
      <c r="E14" s="884">
        <v>0</v>
      </c>
      <c r="F14" s="366"/>
    </row>
    <row r="15" spans="1:6" ht="12.75">
      <c r="A15" s="885"/>
      <c r="B15" s="883"/>
      <c r="C15" s="883"/>
      <c r="D15" s="883"/>
      <c r="E15" s="886"/>
      <c r="F15" s="366"/>
    </row>
    <row r="16" spans="1:6" ht="12.75">
      <c r="A16" s="887" t="s">
        <v>652</v>
      </c>
      <c r="B16" s="888">
        <f>SUM(B6:B9,B10:B14)</f>
        <v>2794400</v>
      </c>
      <c r="C16" s="888">
        <f>SUM(C6:C9,C10:C14)</f>
        <v>223648.06999999998</v>
      </c>
      <c r="D16" s="888">
        <f>SUM(D6:D9,D10:D14)</f>
        <v>1786405.7399999998</v>
      </c>
      <c r="E16" s="889">
        <f>D16/B16</f>
        <v>0.63928061122244484</v>
      </c>
      <c r="F16" s="366"/>
    </row>
    <row r="17" spans="1:6" ht="12.75">
      <c r="A17" s="885"/>
      <c r="B17" s="883"/>
      <c r="C17" s="883"/>
      <c r="D17" s="883"/>
      <c r="E17" s="886"/>
      <c r="F17" s="366"/>
    </row>
    <row r="18" spans="1:6" ht="12.75">
      <c r="A18" s="882" t="s">
        <v>902</v>
      </c>
      <c r="B18" s="883">
        <v>12898000</v>
      </c>
      <c r="C18" s="883">
        <v>1963377.32</v>
      </c>
      <c r="D18" s="883">
        <v>13330115.460000001</v>
      </c>
      <c r="E18" s="884">
        <f>D18/B18</f>
        <v>1.0335025166692511</v>
      </c>
      <c r="F18" s="366"/>
    </row>
    <row r="19" spans="1:6" ht="12.75">
      <c r="A19" s="885"/>
      <c r="B19" s="883"/>
      <c r="C19" s="883"/>
      <c r="D19" s="883"/>
      <c r="E19" s="886"/>
      <c r="F19" s="366"/>
    </row>
    <row r="20" spans="1:6" s="53" customFormat="1" ht="13.5" customHeight="1">
      <c r="A20" s="890" t="s">
        <v>654</v>
      </c>
      <c r="B20" s="888">
        <f t="shared" si="0" ref="B20:D20">SUM(B16,B18)</f>
        <v>15692400</v>
      </c>
      <c r="C20" s="888">
        <f t="shared" si="0"/>
        <v>2187025.39</v>
      </c>
      <c r="D20" s="888">
        <f t="shared" si="0"/>
        <v>15116521.200000001</v>
      </c>
      <c r="E20" s="889">
        <f>D20/B20</f>
        <v>0.96330205704672334</v>
      </c>
      <c r="F20" s="366"/>
    </row>
    <row r="21" spans="1:5" s="260" customFormat="1" ht="12.75">
      <c r="A21" s="891"/>
      <c r="B21" s="892"/>
      <c r="C21" s="893"/>
      <c r="D21" s="893"/>
      <c r="E21" s="891"/>
    </row>
    <row r="22" spans="1:7" s="260" customFormat="1" ht="15" customHeight="1">
      <c r="A22" s="894" t="s">
        <v>49</v>
      </c>
      <c r="B22" s="895">
        <v>505</v>
      </c>
      <c r="C22" s="1237">
        <v>0</v>
      </c>
      <c r="D22" s="1237">
        <v>0</v>
      </c>
      <c r="E22" s="896"/>
      <c r="F22" s="266"/>
      <c r="G22" s="264"/>
    </row>
    <row r="23" spans="1:5" ht="15">
      <c r="A23" s="516"/>
      <c r="B23" s="516"/>
      <c r="C23" s="516"/>
      <c r="D23" s="516"/>
      <c r="E23" s="516"/>
    </row>
    <row r="24" spans="1:5" ht="12" customHeight="1">
      <c r="A24" s="1296" t="s">
        <v>663</v>
      </c>
      <c r="B24" s="1296"/>
      <c r="C24" s="1296"/>
      <c r="D24" s="1296"/>
      <c r="E24" s="1296"/>
    </row>
    <row r="25" spans="1:5" ht="25.5" customHeight="1">
      <c r="A25" s="1567" t="s">
        <v>903</v>
      </c>
      <c r="B25" s="1567"/>
      <c r="C25" s="1567"/>
      <c r="D25" s="1567"/>
      <c r="E25" s="1567"/>
    </row>
    <row r="26" spans="1:4" ht="12.6" customHeight="1">
      <c r="A26" s="1567"/>
      <c r="B26" s="1568"/>
      <c r="C26" s="1568"/>
      <c r="D26" s="1568"/>
    </row>
    <row r="27" spans="1:5" ht="12.6" customHeight="1">
      <c r="A27" s="1569"/>
      <c r="B27" s="1570"/>
      <c r="E27" s="517"/>
    </row>
    <row r="28" spans="1:5" ht="12.6" customHeight="1">
      <c r="A28" s="1571"/>
      <c r="B28" s="1570"/>
      <c r="C28" s="1570"/>
      <c r="E28" s="517"/>
    </row>
    <row r="29" spans="1:4" ht="12.75">
      <c r="A29" s="518"/>
      <c r="C29" s="519"/>
      <c r="D29" s="519"/>
    </row>
    <row r="30" ht="12.75">
      <c r="A30" s="520" t="s">
        <v>670</v>
      </c>
    </row>
    <row r="31" ht="12.75" hidden="1"/>
    <row r="32" ht="12.75">
      <c r="B32" s="521"/>
    </row>
  </sheetData>
  <mergeCells count="8">
    <mergeCell ref="A26:D26"/>
    <mergeCell ref="A27:B27"/>
    <mergeCell ref="A28:C28"/>
    <mergeCell ref="A1:E1"/>
    <mergeCell ref="A2:E2"/>
    <mergeCell ref="A3:E3"/>
    <mergeCell ref="A24:E24"/>
    <mergeCell ref="A25:E25"/>
  </mergeCells>
  <printOptions horizontalCentered="1" verticalCentered="1"/>
  <pageMargins left="0.7" right="0.7" top="0.75" bottom="0.75" header="0.3" footer="0.3"/>
  <pageSetup orientation="landscape" scale="59" r:id="rId1"/>
  <headerFooter>
    <oddFooter>&amp;C&amp;1#&amp;"Calibri"&amp;12&amp;K000000Public</oddFooter>
  </headerFooter>
  <customProperties>
    <customPr name="_pios_id" r:id="rId2"/>
  </customProperties>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209BE0-3798-45F9-8FC4-BBEE9E21A89E}">
  <dimension ref="A1:Z32"/>
  <sheetViews>
    <sheetView zoomScale="90" zoomScaleNormal="90" workbookViewId="0" topLeftCell="A1">
      <selection pane="topLeft" activeCell="A1" sqref="A1:Y1"/>
    </sheetView>
  </sheetViews>
  <sheetFormatPr defaultColWidth="9.42578125" defaultRowHeight="12.75"/>
  <cols>
    <col min="1" max="1" width="14.4285714285714" style="367" customWidth="1"/>
    <col min="2" max="3" width="7.57142857142857" style="367" customWidth="1"/>
    <col min="4" max="4" width="14" style="367" customWidth="1"/>
    <col min="5" max="5" width="12.5714285714286" style="367" customWidth="1"/>
    <col min="6" max="8" width="8.57142857142857" style="367" customWidth="1"/>
    <col min="9" max="9" width="12.5714285714286" style="367" customWidth="1"/>
    <col min="10" max="10" width="13.5714285714286" style="369" customWidth="1"/>
    <col min="11" max="12" width="13.5714285714286" style="367" customWidth="1"/>
    <col min="13" max="13" width="17.7142857142857" style="367" customWidth="1"/>
    <col min="14" max="14" width="13.5714285714286" style="367" customWidth="1"/>
    <col min="15" max="15" width="18.5714285714286" style="367" customWidth="1"/>
    <col min="16" max="16" width="11.5714285714286" style="367" customWidth="1"/>
    <col min="17" max="17" width="10.5714285714286" style="367" customWidth="1"/>
    <col min="18" max="18" width="17.5714285714286" style="367" customWidth="1"/>
    <col min="19" max="19" width="9.57142857142857" style="367" customWidth="1"/>
    <col min="20" max="20" width="15.5714285714286" style="367" customWidth="1"/>
    <col min="21" max="21" width="9.57142857142857" style="367" customWidth="1"/>
    <col min="22" max="22" width="11" style="367" bestFit="1" customWidth="1"/>
    <col min="23" max="23" width="15.5714285714286" style="367" customWidth="1"/>
    <col min="24" max="24" width="13.5714285714286" style="367" customWidth="1"/>
    <col min="25" max="25" width="14.5714285714286" style="367" customWidth="1"/>
    <col min="26" max="26" width="10.4285714285714" style="367" customWidth="1"/>
    <col min="27" max="16384" width="9.42857142857143" style="367"/>
  </cols>
  <sheetData>
    <row r="1" spans="1:25" ht="15.75">
      <c r="A1" s="1462" t="s">
        <v>904</v>
      </c>
      <c r="B1" s="1462"/>
      <c r="C1" s="1462"/>
      <c r="D1" s="1462"/>
      <c r="E1" s="1462"/>
      <c r="F1" s="1462"/>
      <c r="G1" s="1462"/>
      <c r="H1" s="1462"/>
      <c r="I1" s="1462"/>
      <c r="J1" s="1462"/>
      <c r="K1" s="1462"/>
      <c r="L1" s="1462"/>
      <c r="M1" s="1462"/>
      <c r="N1" s="1462"/>
      <c r="O1" s="1462"/>
      <c r="P1" s="1462"/>
      <c r="Q1" s="1462"/>
      <c r="R1" s="1462"/>
      <c r="S1" s="1462"/>
      <c r="T1" s="1462"/>
      <c r="U1" s="1462"/>
      <c r="V1" s="1462"/>
      <c r="W1" s="1462"/>
      <c r="X1" s="1462"/>
      <c r="Y1" s="1462"/>
    </row>
    <row r="2" spans="1:25" ht="15.75">
      <c r="A2" s="1463" t="s">
        <v>1</v>
      </c>
      <c r="B2" s="1463"/>
      <c r="C2" s="1463"/>
      <c r="D2" s="1463"/>
      <c r="E2" s="1463"/>
      <c r="F2" s="1463"/>
      <c r="G2" s="1463"/>
      <c r="H2" s="1463"/>
      <c r="I2" s="1463"/>
      <c r="J2" s="1463"/>
      <c r="K2" s="1463"/>
      <c r="L2" s="1463"/>
      <c r="M2" s="1463"/>
      <c r="N2" s="1463"/>
      <c r="O2" s="1463"/>
      <c r="P2" s="1463"/>
      <c r="Q2" s="1463"/>
      <c r="R2" s="1463"/>
      <c r="S2" s="1463"/>
      <c r="T2" s="1463"/>
      <c r="U2" s="1463"/>
      <c r="V2" s="1463"/>
      <c r="W2" s="1463"/>
      <c r="X2" s="1463"/>
      <c r="Y2" s="1463"/>
    </row>
    <row r="3" spans="1:25" ht="16.5" thickBot="1">
      <c r="A3" s="1450" t="s">
        <v>935</v>
      </c>
      <c r="B3" s="1574"/>
      <c r="C3" s="1574"/>
      <c r="D3" s="1574"/>
      <c r="E3" s="1574"/>
      <c r="F3" s="1574"/>
      <c r="G3" s="1574"/>
      <c r="H3" s="1574"/>
      <c r="I3" s="1574"/>
      <c r="J3" s="1574"/>
      <c r="K3" s="1574"/>
      <c r="L3" s="1574"/>
      <c r="M3" s="1574"/>
      <c r="N3" s="1574"/>
      <c r="O3" s="1574"/>
      <c r="P3" s="1574"/>
      <c r="Q3" s="1574"/>
      <c r="R3" s="1574"/>
      <c r="S3" s="1574"/>
      <c r="T3" s="1574"/>
      <c r="U3" s="1574"/>
      <c r="V3" s="1574"/>
      <c r="W3" s="1574"/>
      <c r="X3" s="1574"/>
      <c r="Y3" s="1574"/>
    </row>
    <row r="4" spans="1:25" ht="15.75" customHeight="1" thickBot="1">
      <c r="A4" s="1467"/>
      <c r="B4" s="1470" t="s">
        <v>672</v>
      </c>
      <c r="C4" s="1471"/>
      <c r="D4" s="1471"/>
      <c r="E4" s="1471"/>
      <c r="F4" s="1471"/>
      <c r="G4" s="1471"/>
      <c r="H4" s="1471"/>
      <c r="I4" s="1471"/>
      <c r="J4" s="1471"/>
      <c r="K4" s="1472"/>
      <c r="L4" s="1473" t="s">
        <v>673</v>
      </c>
      <c r="M4" s="1474"/>
      <c r="N4" s="1474"/>
      <c r="O4" s="1475"/>
      <c r="P4" s="1476" t="s">
        <v>674</v>
      </c>
      <c r="Q4" s="1477"/>
      <c r="R4" s="1477"/>
      <c r="S4" s="1477"/>
      <c r="T4" s="1477"/>
      <c r="U4" s="1478" t="s">
        <v>675</v>
      </c>
      <c r="V4" s="1575"/>
      <c r="W4" s="1576" t="s">
        <v>905</v>
      </c>
      <c r="X4" s="1483" t="s">
        <v>906</v>
      </c>
      <c r="Y4" s="1460" t="s">
        <v>907</v>
      </c>
    </row>
    <row r="5" spans="1:25" ht="15" customHeight="1">
      <c r="A5" s="1468"/>
      <c r="B5" s="1487" t="s">
        <v>681</v>
      </c>
      <c r="C5" s="1458"/>
      <c r="D5" s="1458"/>
      <c r="E5" s="1488"/>
      <c r="F5" s="1476" t="s">
        <v>682</v>
      </c>
      <c r="G5" s="1477"/>
      <c r="H5" s="1477"/>
      <c r="I5" s="1477"/>
      <c r="J5" s="1489"/>
      <c r="K5" s="1477" t="s">
        <v>683</v>
      </c>
      <c r="L5" s="1487" t="s">
        <v>684</v>
      </c>
      <c r="M5" s="1458" t="s">
        <v>685</v>
      </c>
      <c r="N5" s="1458" t="s">
        <v>686</v>
      </c>
      <c r="O5" s="1460" t="s">
        <v>687</v>
      </c>
      <c r="P5" s="1487" t="s">
        <v>688</v>
      </c>
      <c r="Q5" s="1458" t="s">
        <v>689</v>
      </c>
      <c r="R5" s="1458" t="s">
        <v>690</v>
      </c>
      <c r="S5" s="1483" t="s">
        <v>908</v>
      </c>
      <c r="T5" s="1488" t="s">
        <v>692</v>
      </c>
      <c r="U5" s="1487" t="s">
        <v>693</v>
      </c>
      <c r="V5" s="1579" t="s">
        <v>694</v>
      </c>
      <c r="W5" s="1577"/>
      <c r="X5" s="1484"/>
      <c r="Y5" s="1486"/>
    </row>
    <row r="6" spans="1:25" ht="47.25" customHeight="1" thickBot="1">
      <c r="A6" s="1469"/>
      <c r="B6" s="719" t="s">
        <v>695</v>
      </c>
      <c r="C6" s="720" t="s">
        <v>696</v>
      </c>
      <c r="D6" s="720" t="s">
        <v>697</v>
      </c>
      <c r="E6" s="721" t="s">
        <v>698</v>
      </c>
      <c r="F6" s="719" t="s">
        <v>699</v>
      </c>
      <c r="G6" s="720" t="s">
        <v>700</v>
      </c>
      <c r="H6" s="720" t="s">
        <v>701</v>
      </c>
      <c r="I6" s="722" t="s">
        <v>702</v>
      </c>
      <c r="J6" s="721" t="s">
        <v>703</v>
      </c>
      <c r="K6" s="1490"/>
      <c r="L6" s="1491"/>
      <c r="M6" s="1459"/>
      <c r="N6" s="1459"/>
      <c r="O6" s="1461"/>
      <c r="P6" s="1491"/>
      <c r="Q6" s="1459"/>
      <c r="R6" s="1459"/>
      <c r="S6" s="1581"/>
      <c r="T6" s="1500"/>
      <c r="U6" s="1491"/>
      <c r="V6" s="1580"/>
      <c r="W6" s="1578"/>
      <c r="X6" s="1485"/>
      <c r="Y6" s="1461"/>
    </row>
    <row r="7" spans="1:25" ht="12.75">
      <c r="A7" s="723" t="s">
        <v>431</v>
      </c>
      <c r="B7" s="726">
        <v>0</v>
      </c>
      <c r="C7" s="298">
        <v>0</v>
      </c>
      <c r="D7" s="298">
        <v>0</v>
      </c>
      <c r="E7" s="727">
        <v>0</v>
      </c>
      <c r="F7" s="726">
        <v>1680</v>
      </c>
      <c r="G7" s="298">
        <v>348</v>
      </c>
      <c r="H7" s="298">
        <v>19</v>
      </c>
      <c r="I7" s="728">
        <v>0</v>
      </c>
      <c r="J7" s="729">
        <v>2047</v>
      </c>
      <c r="K7" s="730">
        <v>2047</v>
      </c>
      <c r="L7" s="726">
        <v>773</v>
      </c>
      <c r="M7" s="298">
        <v>177</v>
      </c>
      <c r="N7" s="731">
        <v>0</v>
      </c>
      <c r="O7" s="732">
        <v>950</v>
      </c>
      <c r="P7" s="733" t="s">
        <v>704</v>
      </c>
      <c r="Q7" s="731">
        <v>0</v>
      </c>
      <c r="R7" s="731">
        <v>740</v>
      </c>
      <c r="S7" s="732">
        <v>369</v>
      </c>
      <c r="T7" s="734">
        <v>1109</v>
      </c>
      <c r="U7" s="733">
        <v>2997</v>
      </c>
      <c r="V7" s="734">
        <v>938</v>
      </c>
      <c r="W7" s="735">
        <v>39800</v>
      </c>
      <c r="X7" s="298">
        <v>174219</v>
      </c>
      <c r="Y7" s="797">
        <v>0.23</v>
      </c>
    </row>
    <row r="8" spans="1:25" ht="12.75">
      <c r="A8" s="724" t="s">
        <v>432</v>
      </c>
      <c r="B8" s="736">
        <v>0</v>
      </c>
      <c r="C8" s="525">
        <v>0</v>
      </c>
      <c r="D8" s="525">
        <v>0</v>
      </c>
      <c r="E8" s="727">
        <v>0</v>
      </c>
      <c r="F8" s="736">
        <v>658</v>
      </c>
      <c r="G8" s="525">
        <v>290</v>
      </c>
      <c r="H8" s="525">
        <v>12</v>
      </c>
      <c r="I8" s="737">
        <v>1</v>
      </c>
      <c r="J8" s="729">
        <v>961</v>
      </c>
      <c r="K8" s="730">
        <v>961</v>
      </c>
      <c r="L8" s="736">
        <v>1636</v>
      </c>
      <c r="M8" s="525">
        <v>161</v>
      </c>
      <c r="N8" s="738">
        <v>0</v>
      </c>
      <c r="O8" s="732">
        <v>1797</v>
      </c>
      <c r="P8" s="739" t="s">
        <v>704</v>
      </c>
      <c r="Q8" s="738">
        <v>0</v>
      </c>
      <c r="R8" s="738">
        <v>846</v>
      </c>
      <c r="S8" s="732">
        <v>226</v>
      </c>
      <c r="T8" s="734">
        <v>1072</v>
      </c>
      <c r="U8" s="739">
        <v>2758</v>
      </c>
      <c r="V8" s="897">
        <f>K8-T8</f>
        <v>-111</v>
      </c>
      <c r="W8" s="736">
        <v>39689</v>
      </c>
      <c r="X8" s="298">
        <v>174219</v>
      </c>
      <c r="Y8" s="797">
        <v>0.23</v>
      </c>
    </row>
    <row r="9" spans="1:25" ht="12.75">
      <c r="A9" s="724" t="s">
        <v>433</v>
      </c>
      <c r="B9" s="736">
        <v>0</v>
      </c>
      <c r="C9" s="525">
        <v>0</v>
      </c>
      <c r="D9" s="525">
        <v>0</v>
      </c>
      <c r="E9" s="727">
        <v>0</v>
      </c>
      <c r="F9" s="736">
        <v>1092</v>
      </c>
      <c r="G9" s="525">
        <v>246</v>
      </c>
      <c r="H9" s="525">
        <v>13</v>
      </c>
      <c r="I9" s="737">
        <v>0</v>
      </c>
      <c r="J9" s="729">
        <v>1351</v>
      </c>
      <c r="K9" s="730">
        <v>1351</v>
      </c>
      <c r="L9" s="736">
        <v>1252</v>
      </c>
      <c r="M9" s="525">
        <v>148</v>
      </c>
      <c r="N9" s="738">
        <v>0</v>
      </c>
      <c r="O9" s="732">
        <v>1400</v>
      </c>
      <c r="P9" s="739" t="s">
        <v>704</v>
      </c>
      <c r="Q9" s="738">
        <v>0</v>
      </c>
      <c r="R9" s="738">
        <v>1096</v>
      </c>
      <c r="S9" s="732">
        <v>37</v>
      </c>
      <c r="T9" s="734">
        <v>1133</v>
      </c>
      <c r="U9" s="739">
        <v>2751</v>
      </c>
      <c r="V9" s="897">
        <v>218</v>
      </c>
      <c r="W9" s="736">
        <v>39907</v>
      </c>
      <c r="X9" s="298">
        <v>174219</v>
      </c>
      <c r="Y9" s="797">
        <v>0.23</v>
      </c>
    </row>
    <row r="10" spans="1:25" ht="12.75">
      <c r="A10" s="724" t="s">
        <v>434</v>
      </c>
      <c r="B10" s="736">
        <v>0</v>
      </c>
      <c r="C10" s="525">
        <v>0</v>
      </c>
      <c r="D10" s="525">
        <v>0</v>
      </c>
      <c r="E10" s="727">
        <v>0</v>
      </c>
      <c r="F10" s="736">
        <v>456</v>
      </c>
      <c r="G10" s="525">
        <v>217</v>
      </c>
      <c r="H10" s="525">
        <v>15</v>
      </c>
      <c r="I10" s="737">
        <v>0</v>
      </c>
      <c r="J10" s="729">
        <v>688</v>
      </c>
      <c r="K10" s="730">
        <v>688</v>
      </c>
      <c r="L10" s="736">
        <v>783</v>
      </c>
      <c r="M10" s="525">
        <v>148</v>
      </c>
      <c r="N10" s="738">
        <v>0</v>
      </c>
      <c r="O10" s="732">
        <v>931</v>
      </c>
      <c r="P10" s="740" t="s">
        <v>704</v>
      </c>
      <c r="Q10" s="738">
        <v>0</v>
      </c>
      <c r="R10" s="738">
        <v>858</v>
      </c>
      <c r="S10" s="732">
        <v>7</v>
      </c>
      <c r="T10" s="734">
        <v>865</v>
      </c>
      <c r="U10" s="733">
        <v>1619</v>
      </c>
      <c r="V10" s="734">
        <f t="shared" si="0" ref="V10:V15">K10-T10</f>
        <v>-177</v>
      </c>
      <c r="W10" s="298">
        <v>39730</v>
      </c>
      <c r="X10" s="298">
        <v>174219</v>
      </c>
      <c r="Y10" s="797">
        <v>0.23</v>
      </c>
    </row>
    <row r="11" spans="1:25" ht="12.75">
      <c r="A11" s="724" t="s">
        <v>435</v>
      </c>
      <c r="B11" s="736">
        <v>0</v>
      </c>
      <c r="C11" s="525">
        <v>0</v>
      </c>
      <c r="D11" s="525">
        <v>0</v>
      </c>
      <c r="E11" s="727">
        <v>0</v>
      </c>
      <c r="F11" s="736">
        <v>421</v>
      </c>
      <c r="G11" s="525">
        <v>285</v>
      </c>
      <c r="H11" s="525">
        <v>17</v>
      </c>
      <c r="I11" s="737">
        <v>1</v>
      </c>
      <c r="J11" s="729">
        <v>724</v>
      </c>
      <c r="K11" s="730">
        <v>724</v>
      </c>
      <c r="L11" s="736">
        <v>907</v>
      </c>
      <c r="M11" s="525">
        <v>215</v>
      </c>
      <c r="N11" s="738">
        <v>0</v>
      </c>
      <c r="O11" s="732">
        <f>L11+M11</f>
        <v>1122</v>
      </c>
      <c r="P11" s="740" t="s">
        <v>704</v>
      </c>
      <c r="Q11" s="738">
        <v>0</v>
      </c>
      <c r="R11" s="738">
        <v>957</v>
      </c>
      <c r="S11" s="732">
        <v>219</v>
      </c>
      <c r="T11" s="734">
        <f>R11+S11</f>
        <v>1176</v>
      </c>
      <c r="U11" s="733">
        <f>K11+O11</f>
        <v>1846</v>
      </c>
      <c r="V11" s="734">
        <f t="shared" si="0"/>
        <v>-452</v>
      </c>
      <c r="W11" s="298">
        <v>39278</v>
      </c>
      <c r="X11" s="298">
        <v>174219</v>
      </c>
      <c r="Y11" s="797">
        <v>0.23</v>
      </c>
    </row>
    <row r="12" spans="1:25" ht="12.75">
      <c r="A12" s="724" t="s">
        <v>436</v>
      </c>
      <c r="B12" s="736">
        <v>0</v>
      </c>
      <c r="C12" s="525">
        <v>0</v>
      </c>
      <c r="D12" s="525">
        <v>0</v>
      </c>
      <c r="E12" s="727">
        <v>0</v>
      </c>
      <c r="F12" s="736">
        <v>720</v>
      </c>
      <c r="G12" s="525">
        <v>185</v>
      </c>
      <c r="H12" s="525">
        <v>21</v>
      </c>
      <c r="I12" s="737">
        <v>0</v>
      </c>
      <c r="J12" s="729">
        <v>926</v>
      </c>
      <c r="K12" s="730">
        <v>926</v>
      </c>
      <c r="L12" s="736">
        <v>801</v>
      </c>
      <c r="M12" s="525">
        <v>178</v>
      </c>
      <c r="N12" s="738">
        <v>0</v>
      </c>
      <c r="O12" s="732">
        <f>L12+M12</f>
        <v>979</v>
      </c>
      <c r="P12" s="740" t="s">
        <v>704</v>
      </c>
      <c r="Q12" s="738">
        <v>0</v>
      </c>
      <c r="R12" s="738">
        <v>2455</v>
      </c>
      <c r="S12" s="732">
        <v>-1199</v>
      </c>
      <c r="T12" s="734">
        <v>1256</v>
      </c>
      <c r="U12" s="733">
        <f>K12+O12</f>
        <v>1905</v>
      </c>
      <c r="V12" s="734">
        <f t="shared" si="0"/>
        <v>-330</v>
      </c>
      <c r="W12" s="298">
        <v>38948</v>
      </c>
      <c r="X12" s="298">
        <v>174219</v>
      </c>
      <c r="Y12" s="797">
        <v>0.22</v>
      </c>
    </row>
    <row r="13" spans="1:25" ht="12.75">
      <c r="A13" s="724" t="s">
        <v>437</v>
      </c>
      <c r="B13" s="736">
        <v>0</v>
      </c>
      <c r="C13" s="525">
        <v>0</v>
      </c>
      <c r="D13" s="525">
        <v>0</v>
      </c>
      <c r="E13" s="727">
        <v>0</v>
      </c>
      <c r="F13" s="736">
        <v>723</v>
      </c>
      <c r="G13" s="525">
        <v>240</v>
      </c>
      <c r="H13" s="525">
        <v>25</v>
      </c>
      <c r="I13" s="737">
        <v>1</v>
      </c>
      <c r="J13" s="729">
        <v>989</v>
      </c>
      <c r="K13" s="730">
        <f>E13+J13</f>
        <v>989</v>
      </c>
      <c r="L13" s="736">
        <v>510</v>
      </c>
      <c r="M13" s="525">
        <v>140</v>
      </c>
      <c r="N13" s="738">
        <v>0</v>
      </c>
      <c r="O13" s="732">
        <f>L13+M13+N13</f>
        <v>650</v>
      </c>
      <c r="P13" s="740" t="s">
        <v>704</v>
      </c>
      <c r="Q13" s="738">
        <v>0</v>
      </c>
      <c r="R13" s="738">
        <v>2007</v>
      </c>
      <c r="S13" s="732">
        <v>1287</v>
      </c>
      <c r="T13" s="734">
        <v>3294</v>
      </c>
      <c r="U13" s="733">
        <f>K13+O13</f>
        <v>1639</v>
      </c>
      <c r="V13" s="734">
        <f t="shared" si="0"/>
        <v>-2305</v>
      </c>
      <c r="W13" s="298">
        <v>36643</v>
      </c>
      <c r="X13" s="298">
        <v>174219</v>
      </c>
      <c r="Y13" s="797">
        <v>0.21</v>
      </c>
    </row>
    <row r="14" spans="1:25" ht="12.75">
      <c r="A14" s="724" t="s">
        <v>438</v>
      </c>
      <c r="B14" s="736">
        <v>0</v>
      </c>
      <c r="C14" s="525">
        <v>50</v>
      </c>
      <c r="D14" s="525">
        <v>0</v>
      </c>
      <c r="E14" s="727">
        <v>50</v>
      </c>
      <c r="F14" s="736">
        <v>850</v>
      </c>
      <c r="G14" s="525">
        <v>309</v>
      </c>
      <c r="H14" s="525">
        <v>30</v>
      </c>
      <c r="I14" s="737">
        <v>0</v>
      </c>
      <c r="J14" s="729">
        <v>1189</v>
      </c>
      <c r="K14" s="730">
        <f>E14+J14</f>
        <v>1239</v>
      </c>
      <c r="L14" s="736">
        <v>742</v>
      </c>
      <c r="M14" s="525">
        <v>164</v>
      </c>
      <c r="N14" s="738">
        <v>0</v>
      </c>
      <c r="O14" s="732">
        <f>L14+M14+N14</f>
        <v>906</v>
      </c>
      <c r="P14" s="739" t="s">
        <v>704</v>
      </c>
      <c r="Q14" s="738">
        <v>0</v>
      </c>
      <c r="R14" s="738">
        <v>988</v>
      </c>
      <c r="S14" s="732">
        <v>570</v>
      </c>
      <c r="T14" s="734">
        <f>Q14+R14+S14</f>
        <v>1558</v>
      </c>
      <c r="U14" s="733">
        <f>K14+O14</f>
        <v>2145</v>
      </c>
      <c r="V14" s="734">
        <f t="shared" si="0"/>
        <v>-319</v>
      </c>
      <c r="W14" s="898">
        <v>36324</v>
      </c>
      <c r="X14" s="298">
        <v>174219</v>
      </c>
      <c r="Y14" s="797">
        <v>0.21</v>
      </c>
    </row>
    <row r="15" spans="1:26" ht="12.75">
      <c r="A15" s="724" t="s">
        <v>439</v>
      </c>
      <c r="B15" s="736">
        <v>0</v>
      </c>
      <c r="C15" s="525">
        <v>27</v>
      </c>
      <c r="D15" s="525">
        <v>0</v>
      </c>
      <c r="E15" s="727">
        <v>27</v>
      </c>
      <c r="F15" s="736">
        <v>771</v>
      </c>
      <c r="G15" s="525">
        <v>254</v>
      </c>
      <c r="H15" s="525">
        <v>31</v>
      </c>
      <c r="I15" s="737">
        <v>0</v>
      </c>
      <c r="J15" s="729">
        <v>1056</v>
      </c>
      <c r="K15" s="730">
        <v>1083</v>
      </c>
      <c r="L15" s="736">
        <v>295</v>
      </c>
      <c r="M15" s="525">
        <v>99</v>
      </c>
      <c r="N15" s="738">
        <v>0</v>
      </c>
      <c r="O15" s="732">
        <v>394</v>
      </c>
      <c r="P15" s="1266" t="s">
        <v>704</v>
      </c>
      <c r="Q15" s="738">
        <v>0</v>
      </c>
      <c r="R15" s="738">
        <v>425</v>
      </c>
      <c r="S15" s="732">
        <v>21</v>
      </c>
      <c r="T15" s="734">
        <v>446</v>
      </c>
      <c r="U15" s="733">
        <f>K15+O15</f>
        <v>1477</v>
      </c>
      <c r="V15" s="734">
        <f t="shared" si="0"/>
        <v>637</v>
      </c>
      <c r="W15" s="898">
        <v>36961</v>
      </c>
      <c r="X15" s="298">
        <v>174219</v>
      </c>
      <c r="Y15" s="797">
        <v>0.21</v>
      </c>
      <c r="Z15" s="368"/>
    </row>
    <row r="16" spans="1:25" ht="12.75">
      <c r="A16" s="724" t="s">
        <v>440</v>
      </c>
      <c r="B16" s="736"/>
      <c r="C16" s="525"/>
      <c r="D16" s="525"/>
      <c r="E16" s="727"/>
      <c r="F16" s="736"/>
      <c r="G16" s="525"/>
      <c r="H16" s="525"/>
      <c r="I16" s="737"/>
      <c r="J16" s="729"/>
      <c r="K16" s="730"/>
      <c r="L16" s="736"/>
      <c r="M16" s="525"/>
      <c r="N16" s="738"/>
      <c r="O16" s="732"/>
      <c r="P16" s="739"/>
      <c r="Q16" s="738"/>
      <c r="R16" s="738"/>
      <c r="S16" s="732"/>
      <c r="T16" s="734"/>
      <c r="U16" s="733"/>
      <c r="V16" s="734"/>
      <c r="W16" s="898"/>
      <c r="X16" s="298"/>
      <c r="Y16" s="797"/>
    </row>
    <row r="17" spans="1:25" ht="12.75">
      <c r="A17" s="724" t="s">
        <v>441</v>
      </c>
      <c r="B17" s="736"/>
      <c r="C17" s="525"/>
      <c r="D17" s="525"/>
      <c r="E17" s="727"/>
      <c r="F17" s="736"/>
      <c r="G17" s="525"/>
      <c r="H17" s="525"/>
      <c r="I17" s="737"/>
      <c r="J17" s="729"/>
      <c r="K17" s="730"/>
      <c r="L17" s="736"/>
      <c r="M17" s="525"/>
      <c r="N17" s="738"/>
      <c r="O17" s="732"/>
      <c r="P17" s="739"/>
      <c r="Q17" s="738"/>
      <c r="R17" s="738"/>
      <c r="S17" s="732"/>
      <c r="T17" s="734"/>
      <c r="U17" s="733"/>
      <c r="V17" s="734"/>
      <c r="W17" s="898"/>
      <c r="X17" s="298"/>
      <c r="Y17" s="797"/>
    </row>
    <row r="18" spans="1:25" ht="13.5" thickBot="1">
      <c r="A18" s="724" t="s">
        <v>442</v>
      </c>
      <c r="B18" s="741"/>
      <c r="C18" s="527"/>
      <c r="D18" s="527"/>
      <c r="E18" s="727"/>
      <c r="F18" s="741"/>
      <c r="G18" s="527"/>
      <c r="H18" s="527"/>
      <c r="I18" s="742"/>
      <c r="J18" s="743"/>
      <c r="K18" s="730"/>
      <c r="L18" s="741"/>
      <c r="M18" s="527"/>
      <c r="N18" s="744"/>
      <c r="O18" s="732"/>
      <c r="P18" s="745"/>
      <c r="Q18" s="744"/>
      <c r="R18" s="744"/>
      <c r="S18" s="746"/>
      <c r="T18" s="734"/>
      <c r="U18" s="733"/>
      <c r="V18" s="734"/>
      <c r="W18" s="899"/>
      <c r="X18" s="298"/>
      <c r="Y18" s="797"/>
    </row>
    <row r="19" spans="1:25" ht="13.5" thickBot="1">
      <c r="A19" s="725" t="s">
        <v>705</v>
      </c>
      <c r="B19" s="747">
        <f>SUM(B7:B18)</f>
        <v>0</v>
      </c>
      <c r="C19" s="286">
        <f t="shared" si="1" ref="C19:V19">SUM(C7:C18)</f>
        <v>77</v>
      </c>
      <c r="D19" s="286">
        <f t="shared" si="1"/>
        <v>0</v>
      </c>
      <c r="E19" s="748">
        <f t="shared" si="1"/>
        <v>77</v>
      </c>
      <c r="F19" s="747">
        <f t="shared" si="1"/>
        <v>7371</v>
      </c>
      <c r="G19" s="286">
        <f t="shared" si="1"/>
        <v>2374</v>
      </c>
      <c r="H19" s="286">
        <f t="shared" si="1"/>
        <v>183</v>
      </c>
      <c r="I19" s="286">
        <f t="shared" si="1"/>
        <v>3</v>
      </c>
      <c r="J19" s="748">
        <f t="shared" si="1"/>
        <v>9931</v>
      </c>
      <c r="K19" s="747">
        <f t="shared" si="1"/>
        <v>10008</v>
      </c>
      <c r="L19" s="747">
        <f t="shared" si="1"/>
        <v>7699</v>
      </c>
      <c r="M19" s="286">
        <f t="shared" si="1"/>
        <v>1430</v>
      </c>
      <c r="N19" s="286">
        <f t="shared" si="1"/>
        <v>0</v>
      </c>
      <c r="O19" s="748">
        <f t="shared" si="1"/>
        <v>9129</v>
      </c>
      <c r="P19" s="747">
        <f t="shared" si="1"/>
        <v>0</v>
      </c>
      <c r="Q19" s="286">
        <f t="shared" si="1"/>
        <v>0</v>
      </c>
      <c r="R19" s="286">
        <f t="shared" si="1"/>
        <v>10372</v>
      </c>
      <c r="S19" s="286">
        <f t="shared" si="1"/>
        <v>1537</v>
      </c>
      <c r="T19" s="748">
        <f t="shared" si="1"/>
        <v>11909</v>
      </c>
      <c r="U19" s="747">
        <f t="shared" si="1"/>
        <v>19137</v>
      </c>
      <c r="V19" s="900">
        <f t="shared" si="1"/>
        <v>-1901</v>
      </c>
      <c r="W19" s="901">
        <f>_xlfn.IFS(W18&lt;&gt;0,W18,W17&lt;&gt;0,W17,W16&lt;&gt;0,W16,W15&lt;&gt;0,W15,W14&lt;&gt;0,W14,W13&lt;&gt;0,W13,W12&lt;&gt;0,W12,W11&lt;&gt;0,W11,W10&lt;&gt;0,W10,W9&lt;&gt;0,W9,W8&lt;&gt;0,W8,W7&lt;&gt;0,W7)</f>
        <v>36961</v>
      </c>
      <c r="X19" s="749">
        <f>_xlfn.IFS(X18&lt;&gt;"",X18,X17&lt;&gt;"",X17,X16&lt;&gt;"",X16,X15&lt;&gt;"",X15,X14&lt;&gt;"",X14,X13&lt;&gt;"",X13,X12&lt;&gt;"",X12,X11&lt;&gt;"",X11,X10&lt;&gt;"",X10,X9&lt;&gt;"",X9,X8&lt;&gt;"",X8,X7&lt;&gt;"",X7)</f>
        <v>174219</v>
      </c>
      <c r="Y19" s="799">
        <f>W19/X19</f>
        <v>0.21215252067799723</v>
      </c>
    </row>
    <row r="20" spans="1:23" ht="15">
      <c r="A20" s="268"/>
      <c r="B20" s="269"/>
      <c r="C20" s="269"/>
      <c r="D20" s="269"/>
      <c r="E20" s="269"/>
      <c r="F20" s="269"/>
      <c r="G20" s="269"/>
      <c r="H20" s="269"/>
      <c r="I20" s="269"/>
      <c r="J20" s="270"/>
      <c r="K20" s="269"/>
      <c r="L20" s="269"/>
      <c r="M20" s="269"/>
      <c r="N20" s="269"/>
      <c r="O20" s="269"/>
      <c r="P20" s="325"/>
      <c r="Q20" s="325"/>
      <c r="R20" s="325"/>
      <c r="S20" s="325"/>
      <c r="T20" s="325"/>
      <c r="U20" s="325"/>
      <c r="W20" s="325"/>
    </row>
    <row r="21" spans="1:15" ht="14.25">
      <c r="A21" s="1527" t="s">
        <v>909</v>
      </c>
      <c r="B21" s="1527"/>
      <c r="C21" s="1527"/>
      <c r="D21" s="1527"/>
      <c r="E21" s="1527"/>
      <c r="F21" s="1527"/>
      <c r="G21" s="1527"/>
      <c r="H21" s="1527"/>
      <c r="I21" s="1527"/>
      <c r="J21" s="1527"/>
      <c r="K21" s="1527"/>
      <c r="L21" s="1527"/>
      <c r="M21" s="1527"/>
      <c r="N21" s="1527"/>
      <c r="O21" s="1527"/>
    </row>
    <row r="22" spans="1:23" ht="14.25">
      <c r="A22" s="1527" t="s">
        <v>910</v>
      </c>
      <c r="B22" s="1527"/>
      <c r="C22" s="1527"/>
      <c r="D22" s="1527"/>
      <c r="E22" s="1527"/>
      <c r="F22" s="1527"/>
      <c r="G22" s="1527"/>
      <c r="H22" s="1527"/>
      <c r="I22" s="1527"/>
      <c r="J22" s="1527"/>
      <c r="K22" s="1527"/>
      <c r="L22" s="1527"/>
      <c r="M22" s="1527"/>
      <c r="N22" s="1527"/>
      <c r="O22" s="1527"/>
      <c r="W22" s="522"/>
    </row>
    <row r="23" spans="1:15" ht="14.25">
      <c r="A23" s="1527" t="s">
        <v>911</v>
      </c>
      <c r="B23" s="1527"/>
      <c r="C23" s="1527"/>
      <c r="D23" s="1527"/>
      <c r="E23" s="1527"/>
      <c r="F23" s="1527"/>
      <c r="G23" s="1527"/>
      <c r="H23" s="1527"/>
      <c r="I23" s="1527"/>
      <c r="J23" s="1527"/>
      <c r="K23" s="1527"/>
      <c r="L23" s="1527"/>
      <c r="M23" s="1527"/>
      <c r="N23" s="1527"/>
      <c r="O23" s="1527"/>
    </row>
    <row r="24" spans="1:23" ht="14.25">
      <c r="A24" s="1527" t="s">
        <v>912</v>
      </c>
      <c r="B24" s="1527"/>
      <c r="C24" s="1527"/>
      <c r="D24" s="1527"/>
      <c r="E24" s="1527"/>
      <c r="F24" s="1527"/>
      <c r="G24" s="1527"/>
      <c r="H24" s="1527"/>
      <c r="I24" s="1527"/>
      <c r="J24" s="1527"/>
      <c r="K24" s="1527"/>
      <c r="L24" s="1527"/>
      <c r="M24" s="1527"/>
      <c r="N24" s="1527"/>
      <c r="O24" s="1527"/>
      <c r="W24" s="522"/>
    </row>
    <row r="25" spans="1:23" ht="14.25">
      <c r="A25" s="331" t="s">
        <v>913</v>
      </c>
      <c r="W25" s="522"/>
    </row>
    <row r="26" ht="14.25">
      <c r="A26" s="327"/>
    </row>
    <row r="27" ht="12.75">
      <c r="A27" s="331"/>
    </row>
    <row r="28" spans="1:15" ht="12.75">
      <c r="A28" s="1582" t="s">
        <v>420</v>
      </c>
      <c r="B28" s="1582"/>
      <c r="C28" s="1582"/>
      <c r="D28" s="1582"/>
      <c r="E28" s="1582"/>
      <c r="F28" s="1582"/>
      <c r="G28" s="1582"/>
      <c r="H28" s="1582"/>
      <c r="I28" s="1582"/>
      <c r="J28" s="1582"/>
      <c r="K28" s="1582"/>
      <c r="L28" s="1582"/>
      <c r="M28" s="1582"/>
      <c r="N28" s="1582"/>
      <c r="O28" s="1582"/>
    </row>
    <row r="29" ht="12.75"/>
    <row r="30" ht="12.75"/>
    <row r="31" ht="12.75"/>
    <row r="32" ht="12.75">
      <c r="T32" s="368"/>
    </row>
  </sheetData>
  <mergeCells count="30">
    <mergeCell ref="A23:O23"/>
    <mergeCell ref="A24:O24"/>
    <mergeCell ref="A28:O28"/>
    <mergeCell ref="R5:R6"/>
    <mergeCell ref="T5:T6"/>
    <mergeCell ref="U5:U6"/>
    <mergeCell ref="V5:V6"/>
    <mergeCell ref="A21:O21"/>
    <mergeCell ref="A22:O22"/>
    <mergeCell ref="N5:N6"/>
    <mergeCell ref="O5:O6"/>
    <mergeCell ref="P5:P6"/>
    <mergeCell ref="Q5:Q6"/>
    <mergeCell ref="S5:S6"/>
    <mergeCell ref="A1:Y1"/>
    <mergeCell ref="A2:Y2"/>
    <mergeCell ref="A3:Y3"/>
    <mergeCell ref="A4:A6"/>
    <mergeCell ref="B4:K4"/>
    <mergeCell ref="L4:O4"/>
    <mergeCell ref="P4:T4"/>
    <mergeCell ref="U4:V4"/>
    <mergeCell ref="W4:W6"/>
    <mergeCell ref="X4:X6"/>
    <mergeCell ref="Y4:Y6"/>
    <mergeCell ref="B5:E5"/>
    <mergeCell ref="F5:J5"/>
    <mergeCell ref="K5:K6"/>
    <mergeCell ref="L5:L6"/>
    <mergeCell ref="M5:M6"/>
  </mergeCells>
  <printOptions horizontalCentered="1" verticalCentered="1"/>
  <pageMargins left="0.7" right="0.7" top="0.75" bottom="0.75" header="0.3" footer="0.3"/>
  <pageSetup orientation="landscape" paperSize="5" scale="59" r:id="rId1"/>
  <headerFooter>
    <oddFooter>&amp;C&amp;1#&amp;"Calibri"&amp;12&amp;K000000Public</oddFooter>
  </headerFooter>
  <customProperties>
    <customPr name="_pios_id" r:id="rId2"/>
  </customProperties>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FE793-7BA1-4184-967A-621CBEAE934E}">
  <dimension ref="A1:P44"/>
  <sheetViews>
    <sheetView zoomScale="90" zoomScaleNormal="90" workbookViewId="0" topLeftCell="A1">
      <selection pane="topLeft" activeCell="A1" sqref="A1:I1"/>
    </sheetView>
  </sheetViews>
  <sheetFormatPr defaultColWidth="9.42578125" defaultRowHeight="12.75"/>
  <cols>
    <col min="1" max="1" width="12.4285714285714" style="367" bestFit="1" customWidth="1"/>
    <col min="2" max="2" width="11.5714285714286" style="367" customWidth="1"/>
    <col min="3" max="4" width="12.5714285714286" style="367" customWidth="1"/>
    <col min="5" max="6" width="13.5714285714286" style="367" customWidth="1"/>
    <col min="7" max="7" width="12.5714285714286" style="367" customWidth="1"/>
    <col min="8" max="8" width="14.5714285714286" style="367" customWidth="1"/>
    <col min="9" max="9" width="12.5714285714286" style="367" customWidth="1"/>
    <col min="10" max="16" width="9.42857142857143" style="367"/>
    <col min="17" max="16384" width="9.42857142857143" style="367"/>
  </cols>
  <sheetData>
    <row r="1" spans="1:13" ht="15.75">
      <c r="A1" s="1511" t="s">
        <v>914</v>
      </c>
      <c r="B1" s="1512"/>
      <c r="C1" s="1512"/>
      <c r="D1" s="1512"/>
      <c r="E1" s="1512"/>
      <c r="F1" s="1512"/>
      <c r="G1" s="1512"/>
      <c r="H1" s="1512"/>
      <c r="I1" s="1588"/>
      <c r="J1" s="1264"/>
      <c r="K1" s="1264"/>
      <c r="L1" s="1264"/>
      <c r="M1" s="1264"/>
    </row>
    <row r="2" spans="1:13" ht="15.75">
      <c r="A2" s="1514" t="s">
        <v>1</v>
      </c>
      <c r="B2" s="1589"/>
      <c r="C2" s="1589"/>
      <c r="D2" s="1589"/>
      <c r="E2" s="1589"/>
      <c r="F2" s="1589"/>
      <c r="G2" s="1589"/>
      <c r="H2" s="1589"/>
      <c r="I2" s="1590"/>
      <c r="J2" s="1264"/>
      <c r="K2" s="1264"/>
      <c r="L2" s="1264"/>
      <c r="M2" s="1264"/>
    </row>
    <row r="3" spans="1:13" ht="16.5" customHeight="1" thickBot="1">
      <c r="A3" s="1515" t="s">
        <v>935</v>
      </c>
      <c r="B3" s="1516"/>
      <c r="C3" s="1516"/>
      <c r="D3" s="1516"/>
      <c r="E3" s="1516"/>
      <c r="F3" s="1516"/>
      <c r="G3" s="1516"/>
      <c r="H3" s="1516"/>
      <c r="I3" s="1591"/>
      <c r="J3" s="1264"/>
      <c r="K3" s="1264"/>
      <c r="L3" s="1264"/>
      <c r="M3" s="1264"/>
    </row>
    <row r="4" spans="1:9" ht="75" customHeight="1" thickBot="1">
      <c r="A4" s="273" t="s">
        <v>423</v>
      </c>
      <c r="B4" s="274" t="s">
        <v>915</v>
      </c>
      <c r="C4" s="274" t="s">
        <v>716</v>
      </c>
      <c r="D4" s="275" t="s">
        <v>916</v>
      </c>
      <c r="E4" s="274" t="s">
        <v>917</v>
      </c>
      <c r="F4" s="274" t="s">
        <v>918</v>
      </c>
      <c r="G4" s="274" t="s">
        <v>919</v>
      </c>
      <c r="H4" s="275" t="s">
        <v>721</v>
      </c>
      <c r="I4" s="276" t="s">
        <v>920</v>
      </c>
    </row>
    <row r="5" spans="1:9" ht="12.75">
      <c r="A5" s="277" t="s">
        <v>431</v>
      </c>
      <c r="B5" s="298">
        <v>39800</v>
      </c>
      <c r="C5" s="902">
        <v>0</v>
      </c>
      <c r="D5" s="328" t="s">
        <v>704</v>
      </c>
      <c r="E5" s="903">
        <v>0</v>
      </c>
      <c r="F5" s="902">
        <v>0</v>
      </c>
      <c r="G5" s="298">
        <v>0</v>
      </c>
      <c r="H5" s="328" t="s">
        <v>704</v>
      </c>
      <c r="I5" s="329" t="s">
        <v>704</v>
      </c>
    </row>
    <row r="6" spans="1:9" ht="12.75">
      <c r="A6" s="281" t="s">
        <v>432</v>
      </c>
      <c r="B6" s="298">
        <v>39689</v>
      </c>
      <c r="C6" s="902">
        <v>0</v>
      </c>
      <c r="D6" s="328" t="s">
        <v>704</v>
      </c>
      <c r="E6" s="903">
        <v>0</v>
      </c>
      <c r="F6" s="902">
        <v>0</v>
      </c>
      <c r="G6" s="298">
        <v>0</v>
      </c>
      <c r="H6" s="328" t="s">
        <v>704</v>
      </c>
      <c r="I6" s="329" t="s">
        <v>704</v>
      </c>
    </row>
    <row r="7" spans="1:9" ht="12.75">
      <c r="A7" s="281" t="s">
        <v>433</v>
      </c>
      <c r="B7" s="298">
        <v>39907</v>
      </c>
      <c r="C7" s="902">
        <v>0</v>
      </c>
      <c r="D7" s="328" t="s">
        <v>704</v>
      </c>
      <c r="E7" s="903">
        <v>0</v>
      </c>
      <c r="F7" s="902">
        <v>0</v>
      </c>
      <c r="G7" s="298">
        <v>0</v>
      </c>
      <c r="H7" s="328" t="s">
        <v>704</v>
      </c>
      <c r="I7" s="329" t="s">
        <v>704</v>
      </c>
    </row>
    <row r="8" spans="1:9" ht="12.75">
      <c r="A8" s="281" t="s">
        <v>434</v>
      </c>
      <c r="B8" s="298">
        <v>39730</v>
      </c>
      <c r="C8" s="902">
        <v>0</v>
      </c>
      <c r="D8" s="328" t="s">
        <v>704</v>
      </c>
      <c r="E8" s="903">
        <v>0</v>
      </c>
      <c r="F8" s="902">
        <v>0</v>
      </c>
      <c r="G8" s="298">
        <v>0</v>
      </c>
      <c r="H8" s="328" t="s">
        <v>704</v>
      </c>
      <c r="I8" s="329" t="s">
        <v>704</v>
      </c>
    </row>
    <row r="9" spans="1:9" ht="12.75">
      <c r="A9" s="281" t="s">
        <v>435</v>
      </c>
      <c r="B9" s="298">
        <v>39278</v>
      </c>
      <c r="C9" s="902">
        <v>0</v>
      </c>
      <c r="D9" s="328" t="s">
        <v>704</v>
      </c>
      <c r="E9" s="903">
        <v>0</v>
      </c>
      <c r="F9" s="902">
        <v>0</v>
      </c>
      <c r="G9" s="298">
        <v>0</v>
      </c>
      <c r="H9" s="328" t="s">
        <v>704</v>
      </c>
      <c r="I9" s="329" t="s">
        <v>704</v>
      </c>
    </row>
    <row r="10" spans="1:9" ht="12.75">
      <c r="A10" s="281" t="s">
        <v>436</v>
      </c>
      <c r="B10" s="298">
        <v>38948</v>
      </c>
      <c r="C10" s="902">
        <v>0</v>
      </c>
      <c r="D10" s="328" t="s">
        <v>704</v>
      </c>
      <c r="E10" s="903">
        <v>0</v>
      </c>
      <c r="F10" s="902">
        <v>0</v>
      </c>
      <c r="G10" s="298">
        <v>0</v>
      </c>
      <c r="H10" s="328" t="s">
        <v>704</v>
      </c>
      <c r="I10" s="329" t="s">
        <v>704</v>
      </c>
    </row>
    <row r="11" spans="1:9" ht="12.75">
      <c r="A11" s="281" t="s">
        <v>437</v>
      </c>
      <c r="B11" s="298">
        <v>36643</v>
      </c>
      <c r="C11" s="902">
        <v>0</v>
      </c>
      <c r="D11" s="328" t="s">
        <v>704</v>
      </c>
      <c r="E11" s="903">
        <v>0</v>
      </c>
      <c r="F11" s="902">
        <v>0</v>
      </c>
      <c r="G11" s="298">
        <v>0</v>
      </c>
      <c r="H11" s="328" t="s">
        <v>704</v>
      </c>
      <c r="I11" s="329" t="s">
        <v>704</v>
      </c>
    </row>
    <row r="12" spans="1:9" ht="12.75">
      <c r="A12" s="281" t="s">
        <v>438</v>
      </c>
      <c r="B12" s="298">
        <v>36324</v>
      </c>
      <c r="C12" s="902">
        <v>0</v>
      </c>
      <c r="D12" s="328" t="s">
        <v>704</v>
      </c>
      <c r="E12" s="903">
        <v>0</v>
      </c>
      <c r="F12" s="902">
        <v>0</v>
      </c>
      <c r="G12" s="298">
        <v>0</v>
      </c>
      <c r="H12" s="328" t="s">
        <v>704</v>
      </c>
      <c r="I12" s="329" t="s">
        <v>704</v>
      </c>
    </row>
    <row r="13" spans="1:9" ht="12.75">
      <c r="A13" s="281" t="s">
        <v>439</v>
      </c>
      <c r="B13" s="298">
        <v>36961</v>
      </c>
      <c r="C13" s="902">
        <v>0</v>
      </c>
      <c r="D13" s="279" t="s">
        <v>704</v>
      </c>
      <c r="E13" s="903">
        <v>0</v>
      </c>
      <c r="F13" s="902">
        <v>0</v>
      </c>
      <c r="G13" s="298">
        <v>0</v>
      </c>
      <c r="H13" s="279" t="s">
        <v>704</v>
      </c>
      <c r="I13" s="280" t="s">
        <v>704</v>
      </c>
    </row>
    <row r="14" spans="1:9" ht="12.75">
      <c r="A14" s="281" t="s">
        <v>440</v>
      </c>
      <c r="B14" s="298"/>
      <c r="C14" s="902"/>
      <c r="D14" s="328"/>
      <c r="E14" s="903"/>
      <c r="F14" s="902"/>
      <c r="G14" s="298"/>
      <c r="H14" s="328"/>
      <c r="I14" s="329"/>
    </row>
    <row r="15" spans="1:9" ht="12.75">
      <c r="A15" s="281" t="s">
        <v>441</v>
      </c>
      <c r="B15" s="298"/>
      <c r="C15" s="902"/>
      <c r="D15" s="328"/>
      <c r="E15" s="903"/>
      <c r="F15" s="902"/>
      <c r="G15" s="298"/>
      <c r="H15" s="328"/>
      <c r="I15" s="329"/>
    </row>
    <row r="16" spans="1:9" ht="13.5" thickBot="1">
      <c r="A16" s="283" t="s">
        <v>442</v>
      </c>
      <c r="B16" s="330"/>
      <c r="C16" s="902"/>
      <c r="D16" s="328"/>
      <c r="E16" s="903"/>
      <c r="F16" s="902"/>
      <c r="G16" s="298"/>
      <c r="H16" s="328"/>
      <c r="I16" s="329"/>
    </row>
    <row r="17" spans="1:9" ht="13.5" thickBot="1">
      <c r="A17" s="285" t="s">
        <v>705</v>
      </c>
      <c r="B17" s="286">
        <f>_xlfn.IFS(B16&lt;&gt;0,B16,B15&lt;&gt;0,B15,B14&lt;&gt;0,B14,B13&lt;&gt;0,B13,B12&lt;&gt;0,B12,B11&lt;&gt;0,B11,B10&lt;&gt;0,B10,B9&lt;&gt;0,B9,B8&lt;&gt;0,B8,B7&lt;&gt;0,B7,B6&lt;&gt;0,B6,B5&lt;&gt;0,B5)</f>
        <v>36961</v>
      </c>
      <c r="C17" s="286">
        <f>SUM(C5:C16)</f>
        <v>0</v>
      </c>
      <c r="D17" s="287">
        <f t="shared" si="0" ref="D17">IF(B17&gt;0,(C17/B17),0)</f>
        <v>0</v>
      </c>
      <c r="E17" s="286">
        <f>SUM(E5:E16)</f>
        <v>0</v>
      </c>
      <c r="F17" s="286">
        <f>SUM(F5:F16)</f>
        <v>0</v>
      </c>
      <c r="G17" s="286">
        <f>SUM(G5:G16)</f>
        <v>0</v>
      </c>
      <c r="H17" s="287">
        <f>IF(C17=0,0,G17/C17)</f>
        <v>0</v>
      </c>
      <c r="I17" s="288">
        <f>IF(B17&gt;0,G17/B17,0)</f>
        <v>0</v>
      </c>
    </row>
    <row r="18" spans="1:9" ht="15" customHeight="1">
      <c r="A18" s="289"/>
      <c r="B18" s="290"/>
      <c r="C18" s="290"/>
      <c r="D18" s="291"/>
      <c r="E18" s="290"/>
      <c r="F18" s="290"/>
      <c r="G18" s="290"/>
      <c r="H18" s="291"/>
      <c r="I18" s="291"/>
    </row>
    <row r="19" spans="1:12" ht="15.75" customHeight="1">
      <c r="A19" s="1583" t="s">
        <v>921</v>
      </c>
      <c r="B19" s="1584"/>
      <c r="C19" s="1584"/>
      <c r="D19" s="1584"/>
      <c r="E19" s="1584"/>
      <c r="F19" s="1584"/>
      <c r="G19" s="1584"/>
      <c r="H19" s="1584"/>
      <c r="I19" s="1585"/>
      <c r="J19" s="370"/>
      <c r="K19" s="370"/>
      <c r="L19" s="371"/>
    </row>
    <row r="20" spans="1:12" ht="27" customHeight="1">
      <c r="A20" s="1586" t="s">
        <v>922</v>
      </c>
      <c r="B20" s="1585"/>
      <c r="C20" s="1585"/>
      <c r="D20" s="1585"/>
      <c r="E20" s="1585"/>
      <c r="F20" s="1585"/>
      <c r="G20" s="1585"/>
      <c r="H20" s="1585"/>
      <c r="I20" s="1585"/>
      <c r="J20" s="370"/>
      <c r="K20" s="370"/>
      <c r="L20" s="370"/>
    </row>
    <row r="21" spans="1:16" ht="16.15" customHeight="1">
      <c r="A21" s="1584"/>
      <c r="B21" s="1584"/>
      <c r="C21" s="1584"/>
      <c r="D21" s="1584"/>
      <c r="E21" s="1584"/>
      <c r="F21" s="1584"/>
      <c r="G21" s="1584"/>
      <c r="H21" s="1584"/>
      <c r="I21" s="1584"/>
      <c r="J21" s="523"/>
      <c r="K21" s="523"/>
      <c r="L21" s="294"/>
      <c r="M21" s="295"/>
      <c r="N21" s="295"/>
      <c r="O21" s="295"/>
      <c r="P21" s="295"/>
    </row>
    <row r="22" spans="1:7" ht="13.5" thickBot="1">
      <c r="A22" s="296"/>
      <c r="B22" s="522"/>
      <c r="C22" s="522"/>
      <c r="E22" s="522"/>
      <c r="F22" s="522"/>
      <c r="G22" s="522"/>
    </row>
    <row r="23" spans="1:9" ht="15.75">
      <c r="A23" s="1502" t="s">
        <v>923</v>
      </c>
      <c r="B23" s="1503"/>
      <c r="C23" s="1503"/>
      <c r="D23" s="1503"/>
      <c r="E23" s="1503"/>
      <c r="F23" s="1503"/>
      <c r="G23" s="1503"/>
      <c r="H23" s="1503"/>
      <c r="I23" s="1504"/>
    </row>
    <row r="24" spans="1:9" ht="16.5" customHeight="1">
      <c r="A24" s="1505" t="s">
        <v>1</v>
      </c>
      <c r="B24" s="1592"/>
      <c r="C24" s="1592"/>
      <c r="D24" s="1592"/>
      <c r="E24" s="1592"/>
      <c r="F24" s="1592"/>
      <c r="G24" s="1592"/>
      <c r="H24" s="1592"/>
      <c r="I24" s="1593"/>
    </row>
    <row r="25" spans="1:9" ht="16.5" customHeight="1" thickBot="1">
      <c r="A25" s="1508" t="s">
        <v>935</v>
      </c>
      <c r="B25" s="1509"/>
      <c r="C25" s="1509"/>
      <c r="D25" s="1509"/>
      <c r="E25" s="1509"/>
      <c r="F25" s="1509"/>
      <c r="G25" s="1509"/>
      <c r="H25" s="1509"/>
      <c r="I25" s="1510"/>
    </row>
    <row r="26" spans="1:9" ht="75" customHeight="1" thickBot="1">
      <c r="A26" s="273" t="s">
        <v>423</v>
      </c>
      <c r="B26" s="274" t="s">
        <v>915</v>
      </c>
      <c r="C26" s="274" t="s">
        <v>716</v>
      </c>
      <c r="D26" s="275" t="s">
        <v>916</v>
      </c>
      <c r="E26" s="274" t="s">
        <v>924</v>
      </c>
      <c r="F26" s="274" t="s">
        <v>918</v>
      </c>
      <c r="G26" s="274" t="s">
        <v>919</v>
      </c>
      <c r="H26" s="275" t="s">
        <v>721</v>
      </c>
      <c r="I26" s="276" t="s">
        <v>925</v>
      </c>
    </row>
    <row r="27" spans="1:9" ht="12.75">
      <c r="A27" s="277" t="s">
        <v>431</v>
      </c>
      <c r="B27" s="298">
        <v>39800</v>
      </c>
      <c r="C27" s="298">
        <v>0</v>
      </c>
      <c r="D27" s="328" t="s">
        <v>704</v>
      </c>
      <c r="E27" s="524">
        <v>0</v>
      </c>
      <c r="F27" s="298">
        <v>0</v>
      </c>
      <c r="G27" s="298">
        <v>0</v>
      </c>
      <c r="H27" s="328" t="s">
        <v>704</v>
      </c>
      <c r="I27" s="329" t="s">
        <v>704</v>
      </c>
    </row>
    <row r="28" spans="1:9" ht="12.75">
      <c r="A28" s="281" t="s">
        <v>432</v>
      </c>
      <c r="B28" s="298">
        <v>39689</v>
      </c>
      <c r="C28" s="298">
        <v>0</v>
      </c>
      <c r="D28" s="328" t="s">
        <v>704</v>
      </c>
      <c r="E28" s="524">
        <v>0</v>
      </c>
      <c r="F28" s="298">
        <v>0</v>
      </c>
      <c r="G28" s="298">
        <v>0</v>
      </c>
      <c r="H28" s="328" t="s">
        <v>704</v>
      </c>
      <c r="I28" s="329" t="s">
        <v>704</v>
      </c>
    </row>
    <row r="29" spans="1:9" ht="12.75">
      <c r="A29" s="281" t="s">
        <v>433</v>
      </c>
      <c r="B29" s="298">
        <v>39907</v>
      </c>
      <c r="C29" s="902">
        <v>0</v>
      </c>
      <c r="D29" s="328" t="s">
        <v>704</v>
      </c>
      <c r="E29" s="903">
        <v>0</v>
      </c>
      <c r="F29" s="902">
        <v>0</v>
      </c>
      <c r="G29" s="298">
        <v>0</v>
      </c>
      <c r="H29" s="328" t="s">
        <v>704</v>
      </c>
      <c r="I29" s="329" t="s">
        <v>704</v>
      </c>
    </row>
    <row r="30" spans="1:9" ht="12.75">
      <c r="A30" s="281" t="s">
        <v>434</v>
      </c>
      <c r="B30" s="298">
        <v>39730</v>
      </c>
      <c r="C30" s="902">
        <v>0</v>
      </c>
      <c r="D30" s="328" t="s">
        <v>704</v>
      </c>
      <c r="E30" s="903">
        <v>0</v>
      </c>
      <c r="F30" s="902">
        <v>0</v>
      </c>
      <c r="G30" s="298">
        <v>0</v>
      </c>
      <c r="H30" s="328" t="s">
        <v>704</v>
      </c>
      <c r="I30" s="329" t="s">
        <v>704</v>
      </c>
    </row>
    <row r="31" spans="1:9" ht="12.75">
      <c r="A31" s="281" t="s">
        <v>435</v>
      </c>
      <c r="B31" s="298">
        <v>39278</v>
      </c>
      <c r="C31" s="902">
        <v>0</v>
      </c>
      <c r="D31" s="328" t="s">
        <v>704</v>
      </c>
      <c r="E31" s="903">
        <v>0</v>
      </c>
      <c r="F31" s="902">
        <v>0</v>
      </c>
      <c r="G31" s="298">
        <v>0</v>
      </c>
      <c r="H31" s="328" t="s">
        <v>704</v>
      </c>
      <c r="I31" s="329" t="s">
        <v>704</v>
      </c>
    </row>
    <row r="32" spans="1:9" ht="12.75">
      <c r="A32" s="281" t="s">
        <v>436</v>
      </c>
      <c r="B32" s="298">
        <v>38948</v>
      </c>
      <c r="C32" s="902">
        <v>0</v>
      </c>
      <c r="D32" s="328" t="s">
        <v>704</v>
      </c>
      <c r="E32" s="903">
        <v>0</v>
      </c>
      <c r="F32" s="902">
        <v>0</v>
      </c>
      <c r="G32" s="298">
        <v>0</v>
      </c>
      <c r="H32" s="328" t="s">
        <v>704</v>
      </c>
      <c r="I32" s="329" t="s">
        <v>704</v>
      </c>
    </row>
    <row r="33" spans="1:9" ht="12.75">
      <c r="A33" s="281" t="s">
        <v>437</v>
      </c>
      <c r="B33" s="298">
        <v>36643</v>
      </c>
      <c r="C33" s="902">
        <v>0</v>
      </c>
      <c r="D33" s="328" t="s">
        <v>704</v>
      </c>
      <c r="E33" s="903">
        <v>0</v>
      </c>
      <c r="F33" s="902">
        <v>0</v>
      </c>
      <c r="G33" s="298">
        <v>0</v>
      </c>
      <c r="H33" s="328" t="s">
        <v>704</v>
      </c>
      <c r="I33" s="329" t="s">
        <v>704</v>
      </c>
    </row>
    <row r="34" spans="1:9" ht="12.75">
      <c r="A34" s="281" t="s">
        <v>438</v>
      </c>
      <c r="B34" s="298">
        <v>36324</v>
      </c>
      <c r="C34" s="902">
        <v>0</v>
      </c>
      <c r="D34" s="328" t="s">
        <v>704</v>
      </c>
      <c r="E34" s="903">
        <v>0</v>
      </c>
      <c r="F34" s="902">
        <v>0</v>
      </c>
      <c r="G34" s="298">
        <v>0</v>
      </c>
      <c r="H34" s="328" t="s">
        <v>704</v>
      </c>
      <c r="I34" s="329" t="s">
        <v>704</v>
      </c>
    </row>
    <row r="35" spans="1:10" ht="12.75">
      <c r="A35" s="281" t="s">
        <v>439</v>
      </c>
      <c r="B35" s="298">
        <v>36961</v>
      </c>
      <c r="C35" s="902">
        <v>0</v>
      </c>
      <c r="D35" s="328" t="s">
        <v>704</v>
      </c>
      <c r="E35" s="903">
        <v>0</v>
      </c>
      <c r="F35" s="902">
        <v>0</v>
      </c>
      <c r="G35" s="298">
        <v>0</v>
      </c>
      <c r="H35" s="328" t="s">
        <v>704</v>
      </c>
      <c r="I35" s="329" t="s">
        <v>704</v>
      </c>
      <c r="J35" s="526"/>
    </row>
    <row r="36" spans="1:9" ht="12.75">
      <c r="A36" s="281" t="s">
        <v>440</v>
      </c>
      <c r="B36" s="298"/>
      <c r="C36" s="902"/>
      <c r="D36" s="328"/>
      <c r="E36" s="903"/>
      <c r="F36" s="902"/>
      <c r="G36" s="298"/>
      <c r="H36" s="328"/>
      <c r="I36" s="329"/>
    </row>
    <row r="37" spans="1:9" ht="12.75">
      <c r="A37" s="281" t="s">
        <v>441</v>
      </c>
      <c r="B37" s="298"/>
      <c r="C37" s="902"/>
      <c r="D37" s="328"/>
      <c r="E37" s="903"/>
      <c r="F37" s="902"/>
      <c r="G37" s="298"/>
      <c r="H37" s="328"/>
      <c r="I37" s="329"/>
    </row>
    <row r="38" spans="1:9" ht="13.5" thickBot="1">
      <c r="A38" s="283" t="s">
        <v>442</v>
      </c>
      <c r="B38" s="330"/>
      <c r="C38" s="902"/>
      <c r="D38" s="328"/>
      <c r="E38" s="903"/>
      <c r="F38" s="902"/>
      <c r="G38" s="298"/>
      <c r="H38" s="328"/>
      <c r="I38" s="329"/>
    </row>
    <row r="39" spans="1:12" ht="13.5" thickBot="1">
      <c r="A39" s="285" t="s">
        <v>705</v>
      </c>
      <c r="B39" s="286">
        <v>36961</v>
      </c>
      <c r="C39" s="286">
        <v>0</v>
      </c>
      <c r="D39" s="287">
        <v>0</v>
      </c>
      <c r="E39" s="286">
        <v>0</v>
      </c>
      <c r="F39" s="286">
        <v>0</v>
      </c>
      <c r="G39" s="286">
        <v>0</v>
      </c>
      <c r="H39" s="287">
        <v>0</v>
      </c>
      <c r="I39" s="288">
        <v>0</v>
      </c>
      <c r="L39" s="372"/>
    </row>
    <row r="40" spans="1:12" s="370" customFormat="1" ht="12.75">
      <c r="A40" s="528"/>
      <c r="B40" s="528"/>
      <c r="C40" s="528"/>
      <c r="D40" s="528"/>
      <c r="E40" s="528"/>
      <c r="F40" s="528"/>
      <c r="G40" s="528"/>
      <c r="H40" s="528"/>
      <c r="I40" s="528"/>
      <c r="J40" s="367"/>
      <c r="K40" s="367"/>
      <c r="L40" s="367"/>
    </row>
    <row r="41" spans="1:9" ht="12.75" customHeight="1">
      <c r="A41" s="1587"/>
      <c r="B41" s="1584"/>
      <c r="C41" s="1584"/>
      <c r="D41" s="1584"/>
      <c r="E41" s="1584"/>
      <c r="F41" s="1584"/>
      <c r="G41" s="1584"/>
      <c r="H41" s="1584"/>
      <c r="I41" s="1585"/>
    </row>
    <row r="42" spans="1:9" ht="12.75">
      <c r="A42" s="1583" t="s">
        <v>921</v>
      </c>
      <c r="B42" s="1584"/>
      <c r="C42" s="1584"/>
      <c r="D42" s="1584"/>
      <c r="E42" s="1584"/>
      <c r="F42" s="1584"/>
      <c r="G42" s="1584"/>
      <c r="H42" s="1584"/>
      <c r="I42" s="1585"/>
    </row>
    <row r="43" spans="1:9" s="370" customFormat="1" ht="25.5" customHeight="1">
      <c r="A43" s="1586" t="s">
        <v>734</v>
      </c>
      <c r="B43" s="1586"/>
      <c r="C43" s="1586"/>
      <c r="D43" s="1586"/>
      <c r="E43" s="1586"/>
      <c r="F43" s="1586"/>
      <c r="G43" s="1586"/>
      <c r="H43" s="1586"/>
      <c r="I43" s="1586"/>
    </row>
    <row r="44" ht="12.75">
      <c r="B44" s="260"/>
    </row>
  </sheetData>
  <mergeCells count="12">
    <mergeCell ref="A42:I42"/>
    <mergeCell ref="A43:I43"/>
    <mergeCell ref="A41:I41"/>
    <mergeCell ref="A1:I1"/>
    <mergeCell ref="A2:I2"/>
    <mergeCell ref="A3:I3"/>
    <mergeCell ref="A19:I19"/>
    <mergeCell ref="A20:I20"/>
    <mergeCell ref="A21:I21"/>
    <mergeCell ref="A23:I23"/>
    <mergeCell ref="A24:I24"/>
    <mergeCell ref="A25:I25"/>
  </mergeCells>
  <printOptions horizontalCentered="1" verticalCentered="1"/>
  <pageMargins left="0.7" right="0.7" top="0.75" bottom="0.75" header="0.3" footer="0.3"/>
  <pageSetup orientation="portrait" scale="59" r:id="rId1"/>
  <headerFooter>
    <oddFooter>&amp;C&amp;1#&amp;"Calibri"&amp;12&amp;K000000Public</oddFooter>
  </headerFooter>
  <customProperties>
    <customPr name="_pios_id" r:id="rId2"/>
  </customPropertie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855E2B-6A17-4AFF-A848-6E513B22E4DE}">
  <dimension ref="A1:R64"/>
  <sheetViews>
    <sheetView zoomScale="90" zoomScaleNormal="90" workbookViewId="0" topLeftCell="A1">
      <selection pane="topLeft" activeCell="A1" sqref="A1:J1"/>
    </sheetView>
  </sheetViews>
  <sheetFormatPr defaultColWidth="8.5703125" defaultRowHeight="12.75"/>
  <cols>
    <col min="1" max="1" width="20" style="367" customWidth="1"/>
    <col min="2" max="10" width="10.5714285714286" style="367" customWidth="1"/>
    <col min="11" max="18" width="8.57142857142857" style="367"/>
    <col min="19" max="16384" width="8.57142857142857" style="367"/>
  </cols>
  <sheetData>
    <row r="1" spans="1:13" ht="15.75">
      <c r="A1" s="1462" t="s">
        <v>926</v>
      </c>
      <c r="B1" s="1462"/>
      <c r="C1" s="1462"/>
      <c r="D1" s="1462"/>
      <c r="E1" s="1462"/>
      <c r="F1" s="1462"/>
      <c r="G1" s="1462"/>
      <c r="H1" s="1462"/>
      <c r="I1" s="1462"/>
      <c r="J1" s="1462"/>
      <c r="K1" s="1264"/>
      <c r="L1" s="1264"/>
      <c r="M1" s="1264"/>
    </row>
    <row r="2" spans="1:13" ht="15.75">
      <c r="A2" s="1463" t="s">
        <v>1</v>
      </c>
      <c r="B2" s="1596"/>
      <c r="C2" s="1596"/>
      <c r="D2" s="1596"/>
      <c r="E2" s="1596"/>
      <c r="F2" s="1596"/>
      <c r="G2" s="1596"/>
      <c r="H2" s="1596"/>
      <c r="I2" s="1596"/>
      <c r="J2" s="1596"/>
      <c r="K2" s="1264"/>
      <c r="L2" s="1264"/>
      <c r="M2" s="1264"/>
    </row>
    <row r="3" spans="1:13" ht="16.5" thickBot="1">
      <c r="A3" s="1597" t="s">
        <v>935</v>
      </c>
      <c r="B3" s="1596"/>
      <c r="C3" s="1596"/>
      <c r="D3" s="1596"/>
      <c r="E3" s="1596"/>
      <c r="F3" s="1596"/>
      <c r="G3" s="1596"/>
      <c r="H3" s="1596"/>
      <c r="I3" s="1596"/>
      <c r="J3" s="1596"/>
      <c r="K3" s="1264"/>
      <c r="L3" s="1264"/>
      <c r="M3" s="1264"/>
    </row>
    <row r="4" spans="1:10" ht="36" customHeight="1" thickBot="1">
      <c r="A4" s="1530" t="s">
        <v>330</v>
      </c>
      <c r="B4" s="1464" t="s">
        <v>736</v>
      </c>
      <c r="C4" s="1454"/>
      <c r="D4" s="1451"/>
      <c r="E4" s="1464" t="s">
        <v>737</v>
      </c>
      <c r="F4" s="1454"/>
      <c r="G4" s="1451"/>
      <c r="H4" s="1532" t="s">
        <v>927</v>
      </c>
      <c r="I4" s="1454"/>
      <c r="J4" s="1451"/>
    </row>
    <row r="5" spans="1:10" ht="13.5" thickBot="1">
      <c r="A5" s="1531"/>
      <c r="B5" s="750" t="s">
        <v>332</v>
      </c>
      <c r="C5" s="751" t="s">
        <v>739</v>
      </c>
      <c r="D5" s="752" t="s">
        <v>9</v>
      </c>
      <c r="E5" s="1268" t="s">
        <v>332</v>
      </c>
      <c r="F5" s="1267" t="s">
        <v>739</v>
      </c>
      <c r="G5" s="752" t="s">
        <v>9</v>
      </c>
      <c r="H5" s="708" t="s">
        <v>332</v>
      </c>
      <c r="I5" s="751" t="s">
        <v>333</v>
      </c>
      <c r="J5" s="752" t="s">
        <v>9</v>
      </c>
    </row>
    <row r="6" spans="1:10" ht="12.75">
      <c r="A6" s="754" t="s">
        <v>740</v>
      </c>
      <c r="B6" s="758">
        <v>14248.880669287675</v>
      </c>
      <c r="C6" s="713">
        <v>0.26556271232399997</v>
      </c>
      <c r="D6" s="759">
        <f>SUM(B6:C6)</f>
        <v>14249.146231999999</v>
      </c>
      <c r="E6" s="758">
        <v>3451</v>
      </c>
      <c r="F6" s="713">
        <v>0</v>
      </c>
      <c r="G6" s="759">
        <f>SUM(E6:F6)</f>
        <v>3451</v>
      </c>
      <c r="H6" s="766">
        <f>E6/B6</f>
        <v>0.24219446285618457</v>
      </c>
      <c r="I6" s="766">
        <f>F6/C6</f>
        <v>0</v>
      </c>
      <c r="J6" s="511">
        <f>G6/D6</f>
        <v>0.24218994905462629</v>
      </c>
    </row>
    <row r="7" spans="1:10" ht="12.75">
      <c r="A7" s="755" t="s">
        <v>741</v>
      </c>
      <c r="B7" s="760">
        <v>0</v>
      </c>
      <c r="C7" s="300">
        <v>6.4663050000000002</v>
      </c>
      <c r="D7" s="761">
        <f t="shared" si="0" ref="D7:D53">SUM(B7:C7)</f>
        <v>6.4663050000000002</v>
      </c>
      <c r="E7" s="760">
        <v>0</v>
      </c>
      <c r="F7" s="300">
        <v>0</v>
      </c>
      <c r="G7" s="761">
        <f t="shared" si="1" ref="G7:G53">SUM(E7:F7)</f>
        <v>0</v>
      </c>
      <c r="H7" s="767" t="s">
        <v>704</v>
      </c>
      <c r="I7" s="712">
        <f t="shared" si="2" ref="I7:I54">F7/C7</f>
        <v>0</v>
      </c>
      <c r="J7" s="512">
        <f t="shared" si="3" ref="J7:J54">G7/D7</f>
        <v>0</v>
      </c>
    </row>
    <row r="8" spans="1:10" ht="12.75">
      <c r="A8" s="755" t="s">
        <v>742</v>
      </c>
      <c r="B8" s="760">
        <v>0.078529796883969993</v>
      </c>
      <c r="C8" s="300">
        <v>453.38499820311597</v>
      </c>
      <c r="D8" s="761">
        <f t="shared" si="0"/>
        <v>453.46352799999994</v>
      </c>
      <c r="E8" s="760">
        <v>0</v>
      </c>
      <c r="F8" s="300">
        <v>139</v>
      </c>
      <c r="G8" s="761">
        <f t="shared" si="1"/>
        <v>139</v>
      </c>
      <c r="H8" s="767">
        <f t="shared" si="4" ref="H8:H54">E8/B8</f>
        <v>0</v>
      </c>
      <c r="I8" s="712">
        <f t="shared" si="2"/>
        <v>0.30658270686258604</v>
      </c>
      <c r="J8" s="512">
        <f t="shared" si="3"/>
        <v>0.30652961355692537</v>
      </c>
    </row>
    <row r="9" spans="1:10" ht="12.75">
      <c r="A9" s="755" t="s">
        <v>743</v>
      </c>
      <c r="B9" s="760">
        <v>2227.6121776960035</v>
      </c>
      <c r="C9" s="300">
        <v>1138.8096453039971</v>
      </c>
      <c r="D9" s="761">
        <f t="shared" si="0"/>
        <v>3366.4218230000006</v>
      </c>
      <c r="E9" s="760">
        <v>422</v>
      </c>
      <c r="F9" s="300">
        <v>194</v>
      </c>
      <c r="G9" s="761">
        <f t="shared" si="1"/>
        <v>616</v>
      </c>
      <c r="H9" s="767">
        <f t="shared" si="4"/>
        <v>0.18944051582464874</v>
      </c>
      <c r="I9" s="712">
        <f t="shared" si="2"/>
        <v>0.17035331655292846</v>
      </c>
      <c r="J9" s="512">
        <f t="shared" si="3"/>
        <v>0.18298360466634842</v>
      </c>
    </row>
    <row r="10" spans="1:10" ht="12.75">
      <c r="A10" s="755" t="s">
        <v>744</v>
      </c>
      <c r="B10" s="760">
        <v>0.88916697677702317</v>
      </c>
      <c r="C10" s="300">
        <v>751.96918802322296</v>
      </c>
      <c r="D10" s="761">
        <f t="shared" si="0"/>
        <v>752.85835499999996</v>
      </c>
      <c r="E10" s="760">
        <v>0</v>
      </c>
      <c r="F10" s="300">
        <v>166</v>
      </c>
      <c r="G10" s="761">
        <f t="shared" si="1"/>
        <v>166</v>
      </c>
      <c r="H10" s="767">
        <f t="shared" si="4"/>
        <v>0</v>
      </c>
      <c r="I10" s="712">
        <f t="shared" si="2"/>
        <v>0.22075372587589778</v>
      </c>
      <c r="J10" s="512">
        <f t="shared" si="3"/>
        <v>0.22049300362748847</v>
      </c>
    </row>
    <row r="11" spans="1:10" ht="12.75">
      <c r="A11" s="755" t="s">
        <v>745</v>
      </c>
      <c r="B11" s="760">
        <v>2.650098947999993</v>
      </c>
      <c r="C11" s="300">
        <v>637.75891105200003</v>
      </c>
      <c r="D11" s="761">
        <f t="shared" si="0"/>
        <v>640.40901000000008</v>
      </c>
      <c r="E11" s="760">
        <v>0</v>
      </c>
      <c r="F11" s="300">
        <v>78</v>
      </c>
      <c r="G11" s="761">
        <f t="shared" si="1"/>
        <v>78</v>
      </c>
      <c r="H11" s="767">
        <f t="shared" si="4"/>
        <v>0</v>
      </c>
      <c r="I11" s="712">
        <f t="shared" si="2"/>
        <v>0.12230326954011031</v>
      </c>
      <c r="J11" s="512">
        <f t="shared" si="3"/>
        <v>0.12179716209801607</v>
      </c>
    </row>
    <row r="12" spans="1:10" ht="12.75">
      <c r="A12" s="755" t="s">
        <v>746</v>
      </c>
      <c r="B12" s="760">
        <v>13437.102358942248</v>
      </c>
      <c r="C12" s="300">
        <v>0.067568057755000008</v>
      </c>
      <c r="D12" s="761">
        <f t="shared" si="0"/>
        <v>13437.169927000003</v>
      </c>
      <c r="E12" s="760">
        <v>3422</v>
      </c>
      <c r="F12" s="300">
        <v>0</v>
      </c>
      <c r="G12" s="761">
        <f t="shared" si="1"/>
        <v>3422</v>
      </c>
      <c r="H12" s="767">
        <f t="shared" si="4"/>
        <v>0.25466800122443778</v>
      </c>
      <c r="I12" s="712">
        <f t="shared" si="2"/>
        <v>0</v>
      </c>
      <c r="J12" s="512">
        <f t="shared" si="3"/>
        <v>0.25466672064063117</v>
      </c>
    </row>
    <row r="13" spans="1:10" ht="12.75">
      <c r="A13" s="755" t="s">
        <v>747</v>
      </c>
      <c r="B13" s="760">
        <v>854.06994214067504</v>
      </c>
      <c r="C13" s="300">
        <v>676.927519859325</v>
      </c>
      <c r="D13" s="761">
        <f t="shared" si="0"/>
        <v>1530.997462</v>
      </c>
      <c r="E13" s="760">
        <v>321</v>
      </c>
      <c r="F13" s="300">
        <v>221</v>
      </c>
      <c r="G13" s="761">
        <f t="shared" si="1"/>
        <v>542</v>
      </c>
      <c r="H13" s="767">
        <f t="shared" si="4"/>
        <v>0.37584743843745722</v>
      </c>
      <c r="I13" s="712">
        <f t="shared" si="2"/>
        <v>0.32647512993108463</v>
      </c>
      <c r="J13" s="512">
        <f t="shared" si="3"/>
        <v>0.35401756923356675</v>
      </c>
    </row>
    <row r="14" spans="1:10" ht="12.75">
      <c r="A14" s="755" t="s">
        <v>748</v>
      </c>
      <c r="B14" s="760">
        <v>16482.227995453952</v>
      </c>
      <c r="C14" s="300">
        <v>21.328692546048</v>
      </c>
      <c r="D14" s="761">
        <f t="shared" si="0"/>
        <v>16503.556688000001</v>
      </c>
      <c r="E14" s="760">
        <v>3617</v>
      </c>
      <c r="F14" s="300">
        <v>4</v>
      </c>
      <c r="G14" s="761">
        <f t="shared" si="1"/>
        <v>3621</v>
      </c>
      <c r="H14" s="767">
        <f t="shared" si="4"/>
        <v>0.21944848724320665</v>
      </c>
      <c r="I14" s="712">
        <f t="shared" si="2"/>
        <v>0.18754079704436272</v>
      </c>
      <c r="J14" s="512">
        <f t="shared" si="3"/>
        <v>0.21940725071904574</v>
      </c>
    </row>
    <row r="15" spans="1:10" ht="12.75">
      <c r="A15" s="755" t="s">
        <v>749</v>
      </c>
      <c r="B15" s="760">
        <v>0.078214134599988938</v>
      </c>
      <c r="C15" s="300">
        <v>803.45987586539991</v>
      </c>
      <c r="D15" s="761">
        <f t="shared" si="0"/>
        <v>803.5380899999999</v>
      </c>
      <c r="E15" s="760">
        <v>0</v>
      </c>
      <c r="F15" s="300">
        <v>102</v>
      </c>
      <c r="G15" s="761">
        <f t="shared" si="1"/>
        <v>102</v>
      </c>
      <c r="H15" s="767">
        <f t="shared" si="4"/>
        <v>0</v>
      </c>
      <c r="I15" s="712">
        <f t="shared" si="2"/>
        <v>0.12695095681055219</v>
      </c>
      <c r="J15" s="512">
        <f t="shared" si="3"/>
        <v>0.12693859976196029</v>
      </c>
    </row>
    <row r="16" spans="1:10" ht="12.75">
      <c r="A16" s="755" t="s">
        <v>750</v>
      </c>
      <c r="B16" s="760">
        <v>0</v>
      </c>
      <c r="C16" s="300">
        <v>1693.1714120000002</v>
      </c>
      <c r="D16" s="761">
        <f t="shared" si="0"/>
        <v>1693.1714120000002</v>
      </c>
      <c r="E16" s="760">
        <v>0</v>
      </c>
      <c r="F16" s="300">
        <v>408</v>
      </c>
      <c r="G16" s="761">
        <f t="shared" si="1"/>
        <v>408</v>
      </c>
      <c r="H16" s="767" t="s">
        <v>704</v>
      </c>
      <c r="I16" s="712">
        <f t="shared" si="2"/>
        <v>0.24096792392570821</v>
      </c>
      <c r="J16" s="512">
        <f t="shared" si="3"/>
        <v>0.24096792392570821</v>
      </c>
    </row>
    <row r="17" spans="1:10" ht="12.75">
      <c r="A17" s="755" t="s">
        <v>751</v>
      </c>
      <c r="B17" s="760">
        <v>5243.0604446778898</v>
      </c>
      <c r="C17" s="300">
        <v>9172.7404773221097</v>
      </c>
      <c r="D17" s="761">
        <f t="shared" si="0"/>
        <v>14415.800921999999</v>
      </c>
      <c r="E17" s="760">
        <v>1375</v>
      </c>
      <c r="F17" s="300">
        <v>835</v>
      </c>
      <c r="G17" s="761">
        <f t="shared" si="1"/>
        <v>2210</v>
      </c>
      <c r="H17" s="767">
        <f t="shared" si="4"/>
        <v>0.26225141108104733</v>
      </c>
      <c r="I17" s="712">
        <f t="shared" si="2"/>
        <v>0.091030592445559944</v>
      </c>
      <c r="J17" s="512">
        <f t="shared" si="3"/>
        <v>0.15330400384673126</v>
      </c>
    </row>
    <row r="18" spans="1:10" ht="12.75">
      <c r="A18" s="755" t="s">
        <v>752</v>
      </c>
      <c r="B18" s="760">
        <v>18.488339068734149</v>
      </c>
      <c r="C18" s="300">
        <v>1591.7331789312657</v>
      </c>
      <c r="D18" s="761">
        <f t="shared" si="0"/>
        <v>1610.2215179999998</v>
      </c>
      <c r="E18" s="760">
        <v>2</v>
      </c>
      <c r="F18" s="300">
        <v>250</v>
      </c>
      <c r="G18" s="761">
        <f t="shared" si="1"/>
        <v>252</v>
      </c>
      <c r="H18" s="767">
        <f t="shared" si="4"/>
        <v>0.1081762938555267</v>
      </c>
      <c r="I18" s="712">
        <f t="shared" si="2"/>
        <v>0.15706149957108831</v>
      </c>
      <c r="J18" s="512">
        <f t="shared" si="3"/>
        <v>0.1565002064517188</v>
      </c>
    </row>
    <row r="19" spans="1:10" ht="12.75">
      <c r="A19" s="755" t="s">
        <v>753</v>
      </c>
      <c r="B19" s="760">
        <v>0</v>
      </c>
      <c r="C19" s="300">
        <v>1168.38157</v>
      </c>
      <c r="D19" s="761">
        <f t="shared" si="0"/>
        <v>1168.38157</v>
      </c>
      <c r="E19" s="760">
        <v>0</v>
      </c>
      <c r="F19" s="300">
        <v>250</v>
      </c>
      <c r="G19" s="761">
        <f t="shared" si="1"/>
        <v>250</v>
      </c>
      <c r="H19" s="767" t="s">
        <v>704</v>
      </c>
      <c r="I19" s="712">
        <f t="shared" si="2"/>
        <v>0.2139711943590483</v>
      </c>
      <c r="J19" s="512">
        <f t="shared" si="3"/>
        <v>0.2139711943590483</v>
      </c>
    </row>
    <row r="20" spans="1:10" ht="12.75">
      <c r="A20" s="755" t="s">
        <v>754</v>
      </c>
      <c r="B20" s="760">
        <v>0</v>
      </c>
      <c r="C20" s="300">
        <v>14.563521</v>
      </c>
      <c r="D20" s="761">
        <f t="shared" si="0"/>
        <v>14.563521</v>
      </c>
      <c r="E20" s="760">
        <v>0</v>
      </c>
      <c r="F20" s="300">
        <v>0</v>
      </c>
      <c r="G20" s="761">
        <f t="shared" si="1"/>
        <v>0</v>
      </c>
      <c r="H20" s="767" t="s">
        <v>704</v>
      </c>
      <c r="I20" s="712">
        <f t="shared" si="2"/>
        <v>0</v>
      </c>
      <c r="J20" s="512">
        <f t="shared" si="3"/>
        <v>0</v>
      </c>
    </row>
    <row r="21" spans="1:10" ht="12.75">
      <c r="A21" s="755" t="s">
        <v>755</v>
      </c>
      <c r="B21" s="760">
        <v>2530.2009705961259</v>
      </c>
      <c r="C21" s="300">
        <v>998.61271940387405</v>
      </c>
      <c r="D21" s="761">
        <f t="shared" si="0"/>
        <v>3528.81369</v>
      </c>
      <c r="E21" s="760">
        <v>396</v>
      </c>
      <c r="F21" s="300">
        <v>138</v>
      </c>
      <c r="G21" s="761">
        <f t="shared" si="1"/>
        <v>534</v>
      </c>
      <c r="H21" s="767">
        <f t="shared" si="4"/>
        <v>0.15650930681079486</v>
      </c>
      <c r="I21" s="712">
        <f t="shared" si="2"/>
        <v>0.13819171067877012</v>
      </c>
      <c r="J21" s="512">
        <f t="shared" si="3"/>
        <v>0.15132564281113975</v>
      </c>
    </row>
    <row r="22" spans="1:10" ht="12.75">
      <c r="A22" s="755" t="s">
        <v>756</v>
      </c>
      <c r="B22" s="760">
        <v>1641.3663939999999</v>
      </c>
      <c r="C22" s="300">
        <v>0</v>
      </c>
      <c r="D22" s="761">
        <f t="shared" si="0"/>
        <v>1641.3663939999999</v>
      </c>
      <c r="E22" s="760">
        <v>387</v>
      </c>
      <c r="F22" s="300">
        <v>0</v>
      </c>
      <c r="G22" s="761">
        <f t="shared" si="1"/>
        <v>387</v>
      </c>
      <c r="H22" s="767">
        <f t="shared" si="4"/>
        <v>0.23577916631818163</v>
      </c>
      <c r="I22" s="712" t="s">
        <v>704</v>
      </c>
      <c r="J22" s="512">
        <f t="shared" si="3"/>
        <v>0.23577916631818163</v>
      </c>
    </row>
    <row r="23" spans="1:10" ht="12.75">
      <c r="A23" s="755" t="s">
        <v>757</v>
      </c>
      <c r="B23" s="760">
        <v>2.0841875041040225</v>
      </c>
      <c r="C23" s="300">
        <v>260.80525549589601</v>
      </c>
      <c r="D23" s="761">
        <f t="shared" si="0"/>
        <v>262.88944300000003</v>
      </c>
      <c r="E23" s="760">
        <v>1</v>
      </c>
      <c r="F23" s="300">
        <v>51</v>
      </c>
      <c r="G23" s="761">
        <f t="shared" si="1"/>
        <v>52</v>
      </c>
      <c r="H23" s="767">
        <f t="shared" si="4"/>
        <v>0.47980327971013959</v>
      </c>
      <c r="I23" s="712">
        <f t="shared" si="2"/>
        <v>0.19554820666105224</v>
      </c>
      <c r="J23" s="512">
        <f t="shared" si="3"/>
        <v>0.19780178088018541</v>
      </c>
    </row>
    <row r="24" spans="1:10" ht="12.75">
      <c r="A24" s="755" t="s">
        <v>758</v>
      </c>
      <c r="B24" s="760">
        <v>2.0777963237460426</v>
      </c>
      <c r="C24" s="300">
        <v>1225.8780276762541</v>
      </c>
      <c r="D24" s="761">
        <f t="shared" si="0"/>
        <v>1227.9558240000001</v>
      </c>
      <c r="E24" s="760">
        <v>0</v>
      </c>
      <c r="F24" s="300">
        <v>209</v>
      </c>
      <c r="G24" s="761">
        <f t="shared" si="1"/>
        <v>209</v>
      </c>
      <c r="H24" s="767">
        <f t="shared" si="4"/>
        <v>0</v>
      </c>
      <c r="I24" s="712">
        <f t="shared" si="2"/>
        <v>0.17049004491594938</v>
      </c>
      <c r="J24" s="512">
        <f t="shared" si="3"/>
        <v>0.17020156256044597</v>
      </c>
    </row>
    <row r="25" spans="1:10" ht="12.75">
      <c r="A25" s="755" t="s">
        <v>759</v>
      </c>
      <c r="B25" s="760">
        <v>2798.4846168557278</v>
      </c>
      <c r="C25" s="300">
        <v>2613.4409231442723</v>
      </c>
      <c r="D25" s="761">
        <f t="shared" si="0"/>
        <v>5411.9255400000002</v>
      </c>
      <c r="E25" s="760">
        <v>399</v>
      </c>
      <c r="F25" s="300">
        <v>528</v>
      </c>
      <c r="G25" s="761">
        <f t="shared" si="1"/>
        <v>927</v>
      </c>
      <c r="H25" s="767">
        <f t="shared" si="4"/>
        <v>0.1425771639396401</v>
      </c>
      <c r="I25" s="712">
        <f t="shared" si="2"/>
        <v>0.20203249873532814</v>
      </c>
      <c r="J25" s="512">
        <f t="shared" si="3"/>
        <v>0.17128838768169749</v>
      </c>
    </row>
    <row r="26" spans="1:10" ht="12.75">
      <c r="A26" s="755" t="s">
        <v>760</v>
      </c>
      <c r="B26" s="760">
        <v>6949.0374588940413</v>
      </c>
      <c r="C26" s="300">
        <v>924.916822105959</v>
      </c>
      <c r="D26" s="761">
        <f t="shared" si="0"/>
        <v>7873.9542810000003</v>
      </c>
      <c r="E26" s="760">
        <v>826</v>
      </c>
      <c r="F26" s="300">
        <v>112</v>
      </c>
      <c r="G26" s="761">
        <f t="shared" si="1"/>
        <v>938</v>
      </c>
      <c r="H26" s="767">
        <f t="shared" si="4"/>
        <v>0.11886538313918663</v>
      </c>
      <c r="I26" s="712">
        <f t="shared" si="2"/>
        <v>0.12109196991896555</v>
      </c>
      <c r="J26" s="512">
        <f t="shared" si="3"/>
        <v>0.11912692994210185</v>
      </c>
    </row>
    <row r="27" spans="1:10" ht="12.75">
      <c r="A27" s="755" t="s">
        <v>761</v>
      </c>
      <c r="B27" s="760">
        <v>2240.8039866468748</v>
      </c>
      <c r="C27" s="300">
        <v>0.046292353125000012</v>
      </c>
      <c r="D27" s="761">
        <f t="shared" si="0"/>
        <v>2240.8502789999998</v>
      </c>
      <c r="E27" s="760">
        <v>324</v>
      </c>
      <c r="F27" s="300">
        <v>0</v>
      </c>
      <c r="G27" s="761">
        <f t="shared" si="1"/>
        <v>324</v>
      </c>
      <c r="H27" s="767">
        <f t="shared" si="4"/>
        <v>0.14459096017801698</v>
      </c>
      <c r="I27" s="712">
        <f t="shared" si="2"/>
        <v>0</v>
      </c>
      <c r="J27" s="512">
        <f t="shared" si="3"/>
        <v>0.14458797316194993</v>
      </c>
    </row>
    <row r="28" spans="1:10" ht="12.75">
      <c r="A28" s="755" t="s">
        <v>762</v>
      </c>
      <c r="B28" s="760">
        <v>0.46032319009600542</v>
      </c>
      <c r="C28" s="300">
        <v>767.15325580990395</v>
      </c>
      <c r="D28" s="761">
        <f t="shared" si="0"/>
        <v>767.61357899999996</v>
      </c>
      <c r="E28" s="760">
        <v>0</v>
      </c>
      <c r="F28" s="300">
        <v>271</v>
      </c>
      <c r="G28" s="761">
        <f t="shared" si="1"/>
        <v>271</v>
      </c>
      <c r="H28" s="767">
        <f t="shared" si="4"/>
        <v>0</v>
      </c>
      <c r="I28" s="712">
        <f t="shared" si="2"/>
        <v>0.35325405705786667</v>
      </c>
      <c r="J28" s="512">
        <f t="shared" si="3"/>
        <v>0.3530422173524369</v>
      </c>
    </row>
    <row r="29" spans="1:10" ht="12.75">
      <c r="A29" s="755" t="s">
        <v>763</v>
      </c>
      <c r="B29" s="760">
        <v>1155.4885591971861</v>
      </c>
      <c r="C29" s="300">
        <v>1048.957855802814</v>
      </c>
      <c r="D29" s="761">
        <f t="shared" si="0"/>
        <v>2204.4464150000003</v>
      </c>
      <c r="E29" s="760">
        <v>499</v>
      </c>
      <c r="F29" s="300">
        <v>309</v>
      </c>
      <c r="G29" s="761">
        <f t="shared" si="1"/>
        <v>808</v>
      </c>
      <c r="H29" s="767">
        <f t="shared" si="4"/>
        <v>0.43185196082486249</v>
      </c>
      <c r="I29" s="712">
        <f t="shared" si="2"/>
        <v>0.29457808842425665</v>
      </c>
      <c r="J29" s="512">
        <f t="shared" si="3"/>
        <v>0.3665319304211801</v>
      </c>
    </row>
    <row r="30" spans="1:10" ht="12.75">
      <c r="A30" s="755" t="s">
        <v>764</v>
      </c>
      <c r="B30" s="760">
        <v>5.6263119813040134</v>
      </c>
      <c r="C30" s="300">
        <v>135.78094601869597</v>
      </c>
      <c r="D30" s="761">
        <f t="shared" si="0"/>
        <v>141.40725799999999</v>
      </c>
      <c r="E30" s="760">
        <v>0</v>
      </c>
      <c r="F30" s="300">
        <v>38</v>
      </c>
      <c r="G30" s="761">
        <f t="shared" si="1"/>
        <v>38</v>
      </c>
      <c r="H30" s="767">
        <f t="shared" si="4"/>
        <v>0</v>
      </c>
      <c r="I30" s="712">
        <f t="shared" si="2"/>
        <v>0.27986253678603551</v>
      </c>
      <c r="J30" s="512">
        <f t="shared" si="3"/>
        <v>0.26872736617239268</v>
      </c>
    </row>
    <row r="31" spans="1:10" ht="12.75">
      <c r="A31" s="755" t="s">
        <v>765</v>
      </c>
      <c r="B31" s="760">
        <v>58.365257999999997</v>
      </c>
      <c r="C31" s="300">
        <v>0</v>
      </c>
      <c r="D31" s="761">
        <f t="shared" si="0"/>
        <v>58.365257999999997</v>
      </c>
      <c r="E31" s="760">
        <v>9</v>
      </c>
      <c r="F31" s="300">
        <v>0</v>
      </c>
      <c r="G31" s="761">
        <f t="shared" si="1"/>
        <v>9</v>
      </c>
      <c r="H31" s="767">
        <f t="shared" si="4"/>
        <v>0.15420132298567069</v>
      </c>
      <c r="I31" s="712" t="s">
        <v>704</v>
      </c>
      <c r="J31" s="512">
        <f t="shared" si="3"/>
        <v>0.15420132298567069</v>
      </c>
    </row>
    <row r="32" spans="1:10" ht="12.75">
      <c r="A32" s="755" t="s">
        <v>766</v>
      </c>
      <c r="B32" s="760">
        <v>16.718971951076014</v>
      </c>
      <c r="C32" s="300">
        <v>976.63791404892402</v>
      </c>
      <c r="D32" s="761">
        <f t="shared" si="0"/>
        <v>993.35688600000003</v>
      </c>
      <c r="E32" s="760">
        <v>6</v>
      </c>
      <c r="F32" s="300">
        <v>286</v>
      </c>
      <c r="G32" s="761">
        <f t="shared" si="1"/>
        <v>292</v>
      </c>
      <c r="H32" s="767">
        <f t="shared" si="4"/>
        <v>0.35887374041642833</v>
      </c>
      <c r="I32" s="712">
        <f t="shared" si="2"/>
        <v>0.29284138562090783</v>
      </c>
      <c r="J32" s="512">
        <f t="shared" si="3"/>
        <v>0.29395276170663198</v>
      </c>
    </row>
    <row r="33" spans="1:10" ht="12.75">
      <c r="A33" s="755" t="s">
        <v>767</v>
      </c>
      <c r="B33" s="760">
        <v>0</v>
      </c>
      <c r="C33" s="300">
        <v>0</v>
      </c>
      <c r="D33" s="761">
        <f t="shared" si="0"/>
        <v>0</v>
      </c>
      <c r="E33" s="760">
        <v>0</v>
      </c>
      <c r="F33" s="300">
        <v>0</v>
      </c>
      <c r="G33" s="761">
        <f t="shared" si="1"/>
        <v>0</v>
      </c>
      <c r="H33" s="767" t="s">
        <v>704</v>
      </c>
      <c r="I33" s="712" t="s">
        <v>704</v>
      </c>
      <c r="J33" s="512" t="s">
        <v>704</v>
      </c>
    </row>
    <row r="34" spans="1:10" ht="12.75">
      <c r="A34" s="755" t="s">
        <v>768</v>
      </c>
      <c r="B34" s="760">
        <v>6041.2414529999996</v>
      </c>
      <c r="C34" s="300">
        <v>0</v>
      </c>
      <c r="D34" s="761">
        <f t="shared" si="0"/>
        <v>6041.2414529999996</v>
      </c>
      <c r="E34" s="760">
        <v>1228</v>
      </c>
      <c r="F34" s="300">
        <v>0</v>
      </c>
      <c r="G34" s="761">
        <f t="shared" si="1"/>
        <v>1228</v>
      </c>
      <c r="H34" s="767">
        <f t="shared" si="4"/>
        <v>0.20326947855894614</v>
      </c>
      <c r="I34" s="712" t="s">
        <v>704</v>
      </c>
      <c r="J34" s="512">
        <f t="shared" si="3"/>
        <v>0.20326947855894614</v>
      </c>
    </row>
    <row r="35" spans="1:10" ht="12.75">
      <c r="A35" s="755" t="s">
        <v>769</v>
      </c>
      <c r="B35" s="760">
        <v>11168.395193401881</v>
      </c>
      <c r="C35" s="300">
        <v>1010.4349715981191</v>
      </c>
      <c r="D35" s="761">
        <f t="shared" si="0"/>
        <v>12178.830164999999</v>
      </c>
      <c r="E35" s="760">
        <v>2692</v>
      </c>
      <c r="F35" s="300">
        <v>405</v>
      </c>
      <c r="G35" s="761">
        <f t="shared" si="1"/>
        <v>3097</v>
      </c>
      <c r="H35" s="767">
        <f t="shared" si="4"/>
        <v>0.24103731587062688</v>
      </c>
      <c r="I35" s="712">
        <f t="shared" si="2"/>
        <v>0.40081748097004793</v>
      </c>
      <c r="J35" s="512">
        <f t="shared" si="3"/>
        <v>0.25429371770864168</v>
      </c>
    </row>
    <row r="36" spans="1:10" ht="12.75">
      <c r="A36" s="755" t="s">
        <v>364</v>
      </c>
      <c r="B36" s="760">
        <v>1556.1350748123064</v>
      </c>
      <c r="C36" s="300">
        <v>2249.7361751876938</v>
      </c>
      <c r="D36" s="761">
        <f t="shared" si="0"/>
        <v>3805.8712500000001</v>
      </c>
      <c r="E36" s="760">
        <v>160</v>
      </c>
      <c r="F36" s="300">
        <v>410</v>
      </c>
      <c r="G36" s="761">
        <f t="shared" si="1"/>
        <v>570</v>
      </c>
      <c r="H36" s="767">
        <f t="shared" si="4"/>
        <v>0.10281883789509624</v>
      </c>
      <c r="I36" s="712">
        <f t="shared" si="2"/>
        <v>0.18224359128056161</v>
      </c>
      <c r="J36" s="512">
        <f t="shared" si="3"/>
        <v>0.1497685976634128</v>
      </c>
    </row>
    <row r="37" spans="1:10" ht="12.75">
      <c r="A37" s="755" t="s">
        <v>770</v>
      </c>
      <c r="B37" s="760">
        <v>6533.5757509999994</v>
      </c>
      <c r="C37" s="300">
        <v>0</v>
      </c>
      <c r="D37" s="761">
        <f t="shared" si="0"/>
        <v>6533.5757509999994</v>
      </c>
      <c r="E37" s="760">
        <v>1422</v>
      </c>
      <c r="F37" s="300">
        <v>0</v>
      </c>
      <c r="G37" s="761">
        <f t="shared" si="1"/>
        <v>1422</v>
      </c>
      <c r="H37" s="767">
        <f t="shared" si="4"/>
        <v>0.21764498556282219</v>
      </c>
      <c r="I37" s="712" t="s">
        <v>704</v>
      </c>
      <c r="J37" s="512">
        <f t="shared" si="3"/>
        <v>0.21764498556282219</v>
      </c>
    </row>
    <row r="38" spans="1:10" ht="12.75">
      <c r="A38" s="755" t="s">
        <v>771</v>
      </c>
      <c r="B38" s="760">
        <v>4190.6721216424676</v>
      </c>
      <c r="C38" s="300">
        <v>339.14270635753201</v>
      </c>
      <c r="D38" s="761">
        <f t="shared" si="0"/>
        <v>4529.8148279999996</v>
      </c>
      <c r="E38" s="760">
        <v>312</v>
      </c>
      <c r="F38" s="300">
        <v>24</v>
      </c>
      <c r="G38" s="761">
        <f t="shared" si="1"/>
        <v>336</v>
      </c>
      <c r="H38" s="767">
        <f t="shared" si="4"/>
        <v>0.074451064398165456</v>
      </c>
      <c r="I38" s="712">
        <f t="shared" si="2"/>
        <v>0.070766670048031791</v>
      </c>
      <c r="J38" s="512">
        <f t="shared" si="3"/>
        <v>0.074175217477565294</v>
      </c>
    </row>
    <row r="39" spans="1:10" ht="12.75">
      <c r="A39" s="755" t="s">
        <v>772</v>
      </c>
      <c r="B39" s="760">
        <v>15033.368108916835</v>
      </c>
      <c r="C39" s="300">
        <v>638.00080108316502</v>
      </c>
      <c r="D39" s="761">
        <f t="shared" si="0"/>
        <v>15671.368909999999</v>
      </c>
      <c r="E39" s="760">
        <v>3730</v>
      </c>
      <c r="F39" s="300">
        <v>155</v>
      </c>
      <c r="G39" s="761">
        <f t="shared" si="1"/>
        <v>3885</v>
      </c>
      <c r="H39" s="767">
        <f t="shared" si="4"/>
        <v>0.24811472538795892</v>
      </c>
      <c r="I39" s="712">
        <f t="shared" si="2"/>
        <v>0.24294640341649879</v>
      </c>
      <c r="J39" s="512">
        <f t="shared" si="3"/>
        <v>0.24790431661148357</v>
      </c>
    </row>
    <row r="40" spans="1:10" ht="12.75">
      <c r="A40" s="755" t="s">
        <v>773</v>
      </c>
      <c r="B40" s="760">
        <v>2783.2882545598723</v>
      </c>
      <c r="C40" s="300">
        <v>0.77503444012800005</v>
      </c>
      <c r="D40" s="761">
        <f t="shared" si="0"/>
        <v>2784.0632890000002</v>
      </c>
      <c r="E40" s="760">
        <v>457</v>
      </c>
      <c r="F40" s="300">
        <v>0</v>
      </c>
      <c r="G40" s="761">
        <f t="shared" si="1"/>
        <v>457</v>
      </c>
      <c r="H40" s="767">
        <f t="shared" si="4"/>
        <v>0.16419427605146361</v>
      </c>
      <c r="I40" s="712">
        <f t="shared" si="2"/>
        <v>0</v>
      </c>
      <c r="J40" s="512">
        <f t="shared" si="3"/>
        <v>0.16414856724185625</v>
      </c>
    </row>
    <row r="41" spans="1:10" ht="12.75">
      <c r="A41" s="755" t="s">
        <v>774</v>
      </c>
      <c r="B41" s="760">
        <v>549.53706936854906</v>
      </c>
      <c r="C41" s="300">
        <v>671.93937763145095</v>
      </c>
      <c r="D41" s="761">
        <f t="shared" si="0"/>
        <v>1221.476447</v>
      </c>
      <c r="E41" s="760">
        <v>153</v>
      </c>
      <c r="F41" s="300">
        <v>163</v>
      </c>
      <c r="G41" s="761">
        <f t="shared" si="1"/>
        <v>316</v>
      </c>
      <c r="H41" s="767">
        <f t="shared" si="4"/>
        <v>0.27841615885131488</v>
      </c>
      <c r="I41" s="712">
        <f t="shared" si="2"/>
        <v>0.24258140752900353</v>
      </c>
      <c r="J41" s="512">
        <f t="shared" si="3"/>
        <v>0.25870331006063191</v>
      </c>
    </row>
    <row r="42" spans="1:10" ht="12.75">
      <c r="A42" s="755" t="s">
        <v>775</v>
      </c>
      <c r="B42" s="760">
        <v>0.26231221488600021</v>
      </c>
      <c r="C42" s="300">
        <v>11.650681785114001</v>
      </c>
      <c r="D42" s="761">
        <f t="shared" si="0"/>
        <v>11.912994000000001</v>
      </c>
      <c r="E42" s="760">
        <v>0</v>
      </c>
      <c r="F42" s="300">
        <v>4</v>
      </c>
      <c r="G42" s="761">
        <f t="shared" si="1"/>
        <v>4</v>
      </c>
      <c r="H42" s="767">
        <f t="shared" si="4"/>
        <v>0</v>
      </c>
      <c r="I42" s="712">
        <f t="shared" si="2"/>
        <v>0.34332754715786451</v>
      </c>
      <c r="J42" s="512">
        <f t="shared" si="3"/>
        <v>0.33576781789699545</v>
      </c>
    </row>
    <row r="43" spans="1:10" ht="12.75">
      <c r="A43" s="755" t="s">
        <v>776</v>
      </c>
      <c r="B43" s="760">
        <v>0</v>
      </c>
      <c r="C43" s="300">
        <v>1.1244479999999999</v>
      </c>
      <c r="D43" s="761">
        <f t="shared" si="0"/>
        <v>1.1244479999999999</v>
      </c>
      <c r="E43" s="760">
        <v>0</v>
      </c>
      <c r="F43" s="300">
        <v>0</v>
      </c>
      <c r="G43" s="761">
        <f t="shared" si="1"/>
        <v>0</v>
      </c>
      <c r="H43" s="767" t="s">
        <v>704</v>
      </c>
      <c r="I43" s="712">
        <f t="shared" si="2"/>
        <v>0</v>
      </c>
      <c r="J43" s="512">
        <f t="shared" si="3"/>
        <v>0</v>
      </c>
    </row>
    <row r="44" spans="1:10" ht="12.75">
      <c r="A44" s="755" t="s">
        <v>777</v>
      </c>
      <c r="B44" s="760">
        <v>6974.09195</v>
      </c>
      <c r="C44" s="300">
        <v>0</v>
      </c>
      <c r="D44" s="761">
        <f t="shared" si="0"/>
        <v>6974.09195</v>
      </c>
      <c r="E44" s="760">
        <v>1794</v>
      </c>
      <c r="F44" s="300">
        <v>0</v>
      </c>
      <c r="G44" s="761">
        <f t="shared" si="1"/>
        <v>1794</v>
      </c>
      <c r="H44" s="767">
        <f t="shared" si="4"/>
        <v>0.25723778993192081</v>
      </c>
      <c r="I44" s="712" t="s">
        <v>704</v>
      </c>
      <c r="J44" s="512">
        <f t="shared" si="3"/>
        <v>0.25723778993192081</v>
      </c>
    </row>
    <row r="45" spans="1:10" ht="12.75">
      <c r="A45" s="755" t="s">
        <v>778</v>
      </c>
      <c r="B45" s="760">
        <v>5379.5966187340791</v>
      </c>
      <c r="C45" s="300">
        <v>363.63555726591994</v>
      </c>
      <c r="D45" s="761">
        <f t="shared" si="0"/>
        <v>5743.2321759999995</v>
      </c>
      <c r="E45" s="760">
        <v>1252</v>
      </c>
      <c r="F45" s="300">
        <v>94</v>
      </c>
      <c r="G45" s="761">
        <f t="shared" si="1"/>
        <v>1346</v>
      </c>
      <c r="H45" s="767">
        <f t="shared" si="4"/>
        <v>0.23273120435089784</v>
      </c>
      <c r="I45" s="712">
        <f t="shared" si="2"/>
        <v>0.25850057322986031</v>
      </c>
      <c r="J45" s="512">
        <f t="shared" si="3"/>
        <v>0.23436280455885231</v>
      </c>
    </row>
    <row r="46" spans="1:10" ht="12.75">
      <c r="A46" s="755" t="s">
        <v>779</v>
      </c>
      <c r="B46" s="760">
        <v>6.0952547313770538</v>
      </c>
      <c r="C46" s="300">
        <v>1303.7872142686229</v>
      </c>
      <c r="D46" s="761">
        <f t="shared" si="0"/>
        <v>1309.8824689999999</v>
      </c>
      <c r="E46" s="760">
        <v>1</v>
      </c>
      <c r="F46" s="300">
        <v>313</v>
      </c>
      <c r="G46" s="761">
        <f t="shared" si="1"/>
        <v>314</v>
      </c>
      <c r="H46" s="767">
        <f t="shared" si="4"/>
        <v>0.16406205221452291</v>
      </c>
      <c r="I46" s="712">
        <f t="shared" si="2"/>
        <v>0.24006984926262037</v>
      </c>
      <c r="J46" s="512">
        <f t="shared" si="3"/>
        <v>0.23971616342015492</v>
      </c>
    </row>
    <row r="47" spans="1:10" ht="12.75">
      <c r="A47" s="755" t="s">
        <v>780</v>
      </c>
      <c r="B47" s="760">
        <v>2060.242170805544</v>
      </c>
      <c r="C47" s="300">
        <v>0.065329194456000009</v>
      </c>
      <c r="D47" s="761">
        <f t="shared" si="0"/>
        <v>2060.3074999999999</v>
      </c>
      <c r="E47" s="760">
        <v>450</v>
      </c>
      <c r="F47" s="300">
        <v>0</v>
      </c>
      <c r="G47" s="761">
        <f t="shared" si="1"/>
        <v>450</v>
      </c>
      <c r="H47" s="767">
        <f t="shared" si="4"/>
        <v>0.21842092467413787</v>
      </c>
      <c r="I47" s="712">
        <f t="shared" si="2"/>
        <v>0</v>
      </c>
      <c r="J47" s="512">
        <f t="shared" si="3"/>
        <v>0.21841399888123497</v>
      </c>
    </row>
    <row r="48" spans="1:10" ht="12.75">
      <c r="A48" s="755" t="s">
        <v>781</v>
      </c>
      <c r="B48" s="760">
        <v>1.5343727103039555</v>
      </c>
      <c r="C48" s="300">
        <v>1586.686106289696</v>
      </c>
      <c r="D48" s="761">
        <f t="shared" si="0"/>
        <v>1588.2204790000001</v>
      </c>
      <c r="E48" s="760">
        <v>2</v>
      </c>
      <c r="F48" s="300">
        <v>269</v>
      </c>
      <c r="G48" s="761">
        <f t="shared" si="1"/>
        <v>271</v>
      </c>
      <c r="H48" s="767">
        <f t="shared" si="4"/>
        <v>1.3034642669080088</v>
      </c>
      <c r="I48" s="712">
        <f t="shared" si="2"/>
        <v>0.16953573799737184</v>
      </c>
      <c r="J48" s="512">
        <f t="shared" si="3"/>
        <v>0.17063122128398142</v>
      </c>
    </row>
    <row r="49" spans="1:10" ht="12.75">
      <c r="A49" s="755" t="s">
        <v>782</v>
      </c>
      <c r="B49" s="760">
        <v>0</v>
      </c>
      <c r="C49" s="300">
        <v>63.856738</v>
      </c>
      <c r="D49" s="761">
        <f t="shared" si="0"/>
        <v>63.856738</v>
      </c>
      <c r="E49" s="760">
        <v>0</v>
      </c>
      <c r="F49" s="300">
        <v>0</v>
      </c>
      <c r="G49" s="761">
        <f t="shared" si="1"/>
        <v>0</v>
      </c>
      <c r="H49" s="767" t="s">
        <v>704</v>
      </c>
      <c r="I49" s="712">
        <f t="shared" si="2"/>
        <v>0</v>
      </c>
      <c r="J49" s="512">
        <f t="shared" si="3"/>
        <v>0</v>
      </c>
    </row>
    <row r="50" spans="1:10" ht="12.75">
      <c r="A50" s="755" t="s">
        <v>783</v>
      </c>
      <c r="B50" s="760">
        <v>103.73642368471201</v>
      </c>
      <c r="C50" s="300">
        <v>1287.5036343152881</v>
      </c>
      <c r="D50" s="761">
        <f t="shared" si="0"/>
        <v>1391.2400580000001</v>
      </c>
      <c r="E50" s="760">
        <v>6</v>
      </c>
      <c r="F50" s="300">
        <v>125</v>
      </c>
      <c r="G50" s="761">
        <f t="shared" si="1"/>
        <v>131</v>
      </c>
      <c r="H50" s="767">
        <f t="shared" si="4"/>
        <v>0.057838893870449097</v>
      </c>
      <c r="I50" s="712">
        <f t="shared" si="2"/>
        <v>0.097087104586292453</v>
      </c>
      <c r="J50" s="512">
        <f t="shared" si="3"/>
        <v>0.094160601002476307</v>
      </c>
    </row>
    <row r="51" spans="1:10" ht="12.75">
      <c r="A51" s="755" t="s">
        <v>784</v>
      </c>
      <c r="B51" s="760">
        <v>0</v>
      </c>
      <c r="C51" s="300">
        <v>740.18517900000006</v>
      </c>
      <c r="D51" s="761">
        <f t="shared" si="0"/>
        <v>740.18517900000006</v>
      </c>
      <c r="E51" s="760">
        <v>0</v>
      </c>
      <c r="F51" s="300">
        <v>205</v>
      </c>
      <c r="G51" s="761">
        <f t="shared" si="1"/>
        <v>205</v>
      </c>
      <c r="H51" s="767" t="s">
        <v>704</v>
      </c>
      <c r="I51" s="712">
        <f t="shared" si="2"/>
        <v>0.27695772060304924</v>
      </c>
      <c r="J51" s="512">
        <f t="shared" si="3"/>
        <v>0.27695772060304924</v>
      </c>
    </row>
    <row r="52" spans="1:10" ht="12.75">
      <c r="A52" s="755" t="s">
        <v>785</v>
      </c>
      <c r="B52" s="760">
        <v>2963.5452183360003</v>
      </c>
      <c r="C52" s="300">
        <v>0.060836664000000013</v>
      </c>
      <c r="D52" s="761">
        <f t="shared" si="0"/>
        <v>2963.6060550000002</v>
      </c>
      <c r="E52" s="760">
        <v>701</v>
      </c>
      <c r="F52" s="300">
        <v>0</v>
      </c>
      <c r="G52" s="761">
        <f t="shared" si="1"/>
        <v>701</v>
      </c>
      <c r="H52" s="767">
        <f t="shared" si="4"/>
        <v>0.23654101704363539</v>
      </c>
      <c r="I52" s="712">
        <f t="shared" si="2"/>
        <v>0</v>
      </c>
      <c r="J52" s="512">
        <f t="shared" si="3"/>
        <v>0.23653616134888075</v>
      </c>
    </row>
    <row r="53" spans="1:10" ht="13.5" thickBot="1">
      <c r="A53" s="756" t="s">
        <v>786</v>
      </c>
      <c r="B53" s="762">
        <v>1591.071491168648</v>
      </c>
      <c r="C53" s="309">
        <v>14.939513831352002</v>
      </c>
      <c r="D53" s="763">
        <f t="shared" si="0"/>
        <v>1606.0110050000001</v>
      </c>
      <c r="E53" s="762">
        <v>382</v>
      </c>
      <c r="F53" s="309">
        <v>6</v>
      </c>
      <c r="G53" s="763">
        <f t="shared" si="1"/>
        <v>388</v>
      </c>
      <c r="H53" s="768">
        <f t="shared" si="4"/>
        <v>0.24008977731064715</v>
      </c>
      <c r="I53" s="714">
        <f t="shared" si="2"/>
        <v>0.40161949496699317</v>
      </c>
      <c r="J53" s="715">
        <f t="shared" si="3"/>
        <v>0.24159236692154545</v>
      </c>
    </row>
    <row r="54" spans="1:10" ht="13.5" thickBot="1">
      <c r="A54" s="757" t="s">
        <v>9</v>
      </c>
      <c r="B54" s="764">
        <f>SUM(B6:B53)</f>
        <v>136852.24161135117</v>
      </c>
      <c r="C54" s="311">
        <f t="shared" si="5" ref="C54:G54">SUM(C6:C53)</f>
        <v>37366.782742648815</v>
      </c>
      <c r="D54" s="765">
        <f t="shared" si="5"/>
        <v>174219.02435400002</v>
      </c>
      <c r="E54" s="764">
        <f t="shared" si="5"/>
        <v>30199</v>
      </c>
      <c r="F54" s="311">
        <f t="shared" si="5"/>
        <v>6762</v>
      </c>
      <c r="G54" s="765">
        <f t="shared" si="5"/>
        <v>36961</v>
      </c>
      <c r="H54" s="769">
        <f t="shared" si="4"/>
        <v>0.22066865434153876</v>
      </c>
      <c r="I54" s="717">
        <f t="shared" si="2"/>
        <v>0.18096286336907855</v>
      </c>
      <c r="J54" s="718">
        <f t="shared" si="3"/>
        <v>0.21215249102129061</v>
      </c>
    </row>
    <row r="55" ht="12.75"/>
    <row r="56" spans="1:18" ht="30" customHeight="1">
      <c r="A56" s="1595" t="s">
        <v>928</v>
      </c>
      <c r="B56" s="1376"/>
      <c r="C56" s="1376"/>
      <c r="D56" s="1376"/>
      <c r="E56" s="1376"/>
      <c r="F56" s="1376"/>
      <c r="G56" s="1376"/>
      <c r="H56" s="1376"/>
      <c r="I56" s="1376"/>
      <c r="J56" s="1376"/>
      <c r="K56" s="326"/>
      <c r="L56" s="326"/>
      <c r="M56" s="326"/>
      <c r="N56" s="326"/>
      <c r="O56" s="326"/>
      <c r="P56" s="326"/>
      <c r="Q56" s="326"/>
      <c r="R56" s="326"/>
    </row>
    <row r="57" spans="1:18" ht="14.25">
      <c r="A57" s="1527" t="s">
        <v>929</v>
      </c>
      <c r="B57" s="1527"/>
      <c r="C57" s="1527"/>
      <c r="D57" s="1527"/>
      <c r="E57" s="1527"/>
      <c r="F57" s="1527"/>
      <c r="G57" s="1527"/>
      <c r="H57" s="1527"/>
      <c r="I57" s="1527"/>
      <c r="J57" s="1527"/>
      <c r="K57" s="326"/>
      <c r="L57" s="326"/>
      <c r="M57" s="326"/>
      <c r="N57" s="326"/>
      <c r="O57" s="326"/>
      <c r="P57" s="326"/>
      <c r="Q57" s="326"/>
      <c r="R57" s="326"/>
    </row>
    <row r="58" spans="1:10" ht="16.15" customHeight="1">
      <c r="A58" s="1594"/>
      <c r="B58" s="1594"/>
      <c r="C58" s="1594"/>
      <c r="D58" s="1594"/>
      <c r="E58" s="1594"/>
      <c r="F58" s="1594"/>
      <c r="G58" s="1594"/>
      <c r="H58" s="1594"/>
      <c r="I58" s="1594"/>
      <c r="J58" s="1594"/>
    </row>
    <row r="59" spans="1:10" ht="28.15" customHeight="1">
      <c r="A59" s="1594" t="s">
        <v>165</v>
      </c>
      <c r="B59" s="1594"/>
      <c r="C59" s="1594"/>
      <c r="D59" s="1594"/>
      <c r="E59" s="1594"/>
      <c r="F59" s="1594"/>
      <c r="G59" s="1594"/>
      <c r="H59" s="1594"/>
      <c r="I59" s="1594"/>
      <c r="J59" s="1594"/>
    </row>
    <row r="60" ht="12.75"/>
    <row r="61" ht="12.75">
      <c r="A61" s="331"/>
    </row>
    <row r="62" ht="12.75"/>
    <row r="63" ht="12.75"/>
    <row r="64" ht="12.75" thickBot="1">
      <c r="H64" s="367" t="s">
        <v>790</v>
      </c>
    </row>
  </sheetData>
  <mergeCells count="11">
    <mergeCell ref="A59:J59"/>
    <mergeCell ref="A56:J56"/>
    <mergeCell ref="A57:J57"/>
    <mergeCell ref="A58:J58"/>
    <mergeCell ref="A1:J1"/>
    <mergeCell ref="A2:J2"/>
    <mergeCell ref="A3:J3"/>
    <mergeCell ref="A4:A5"/>
    <mergeCell ref="B4:D4"/>
    <mergeCell ref="E4:G4"/>
    <mergeCell ref="H4:J4"/>
  </mergeCells>
  <printOptions horizontalCentered="1" verticalCentered="1"/>
  <pageMargins left="0.7" right="0.7" top="0.75" bottom="0.75" header="0.3" footer="0.3"/>
  <pageSetup orientation="landscape" scale="59" r:id="rId1"/>
  <headerFooter>
    <oddFooter>&amp;C&amp;1#&amp;"Calibri"&amp;12&amp;K000000Public</oddFoot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F6E63-1D98-4EE6-BC52-A68EE57C1F99}">
  <dimension ref="A1:M60"/>
  <sheetViews>
    <sheetView zoomScale="85" zoomScaleNormal="85" workbookViewId="0" topLeftCell="A1">
      <selection pane="topLeft" activeCell="A1" sqref="A1:M1"/>
    </sheetView>
  </sheetViews>
  <sheetFormatPr defaultColWidth="8.5703125" defaultRowHeight="12.75"/>
  <cols>
    <col min="1" max="1" width="43.4285714285714" style="116" bestFit="1" customWidth="1"/>
    <col min="2" max="2" width="14" style="116" bestFit="1" customWidth="1"/>
    <col min="3" max="4" width="15.5714285714286" style="116" bestFit="1" customWidth="1"/>
    <col min="5" max="7" width="12.4285714285714" style="116" bestFit="1" customWidth="1"/>
    <col min="8" max="8" width="13.5714285714286" style="116" customWidth="1"/>
    <col min="9" max="9" width="14.4285714285714" style="116" customWidth="1"/>
    <col min="10" max="10" width="17.4285714285714" style="116" customWidth="1"/>
    <col min="11" max="11" width="10.5714285714286" style="116" customWidth="1"/>
    <col min="12" max="13" width="8.57142857142857" style="116"/>
    <col min="14" max="14" width="26.4285714285714" style="116" customWidth="1"/>
    <col min="15" max="19" width="8.57142857142857" style="116"/>
    <col min="20" max="20" width="35.5714285714286" style="116" customWidth="1"/>
    <col min="21" max="16384" width="8.57142857142857" style="116"/>
  </cols>
  <sheetData>
    <row r="1" spans="1:13" s="138" customFormat="1" ht="15.75">
      <c r="A1" s="1301" t="s">
        <v>54</v>
      </c>
      <c r="B1" s="1301"/>
      <c r="C1" s="1301"/>
      <c r="D1" s="1301"/>
      <c r="E1" s="1301"/>
      <c r="F1" s="1301"/>
      <c r="G1" s="1301"/>
      <c r="H1" s="1301"/>
      <c r="I1" s="1301"/>
      <c r="J1" s="1301"/>
      <c r="K1" s="1301"/>
      <c r="L1" s="1301"/>
      <c r="M1" s="1301"/>
    </row>
    <row r="2" spans="1:13" s="138" customFormat="1" ht="15.75">
      <c r="A2" s="1301" t="s">
        <v>1</v>
      </c>
      <c r="B2" s="1302"/>
      <c r="C2" s="1302"/>
      <c r="D2" s="1302"/>
      <c r="E2" s="1302"/>
      <c r="F2" s="1302"/>
      <c r="G2" s="1302"/>
      <c r="H2" s="1302"/>
      <c r="I2" s="1302"/>
      <c r="J2" s="1302"/>
      <c r="K2" s="1302"/>
      <c r="L2" s="1302"/>
      <c r="M2" s="1302"/>
    </row>
    <row r="3" spans="1:13" ht="15.75">
      <c r="A3" s="1305" t="s">
        <v>935</v>
      </c>
      <c r="B3" s="1306"/>
      <c r="C3" s="1306"/>
      <c r="D3" s="1306"/>
      <c r="E3" s="1306"/>
      <c r="F3" s="1306"/>
      <c r="G3" s="1306"/>
      <c r="H3" s="1306"/>
      <c r="I3" s="1306"/>
      <c r="J3" s="1306"/>
      <c r="K3" s="1306"/>
      <c r="L3" s="1306"/>
      <c r="M3" s="1306"/>
    </row>
    <row r="4" spans="1:13" ht="16.5" thickBot="1">
      <c r="A4" s="1299"/>
      <c r="B4" s="1300"/>
      <c r="C4" s="1300"/>
      <c r="D4" s="1300"/>
      <c r="E4" s="1300"/>
      <c r="F4" s="1300"/>
      <c r="G4" s="1300"/>
      <c r="H4" s="1300"/>
      <c r="I4" s="1300"/>
      <c r="J4" s="1300"/>
      <c r="K4" s="1300"/>
      <c r="L4" s="1300"/>
      <c r="M4" s="1300"/>
    </row>
    <row r="5" spans="1:13" ht="12.75">
      <c r="A5" s="1303" t="s">
        <v>55</v>
      </c>
      <c r="B5" s="1281" t="s">
        <v>56</v>
      </c>
      <c r="C5" s="1282"/>
      <c r="D5" s="1283"/>
      <c r="E5" s="1281" t="s">
        <v>3</v>
      </c>
      <c r="F5" s="1282"/>
      <c r="G5" s="1283"/>
      <c r="H5" s="1281" t="s">
        <v>4</v>
      </c>
      <c r="I5" s="1282"/>
      <c r="J5" s="1283"/>
      <c r="K5" s="1284" t="s">
        <v>5</v>
      </c>
      <c r="L5" s="1282"/>
      <c r="M5" s="1283"/>
    </row>
    <row r="6" spans="1:13" ht="13.5" thickBot="1">
      <c r="A6" s="1304"/>
      <c r="B6" s="118" t="s">
        <v>7</v>
      </c>
      <c r="C6" s="119" t="s">
        <v>8</v>
      </c>
      <c r="D6" s="120" t="s">
        <v>9</v>
      </c>
      <c r="E6" s="118" t="s">
        <v>7</v>
      </c>
      <c r="F6" s="119" t="s">
        <v>8</v>
      </c>
      <c r="G6" s="120" t="s">
        <v>9</v>
      </c>
      <c r="H6" s="118" t="s">
        <v>7</v>
      </c>
      <c r="I6" s="119" t="s">
        <v>8</v>
      </c>
      <c r="J6" s="120" t="s">
        <v>9</v>
      </c>
      <c r="K6" s="118" t="s">
        <v>7</v>
      </c>
      <c r="L6" s="119" t="s">
        <v>8</v>
      </c>
      <c r="M6" s="120" t="s">
        <v>9</v>
      </c>
    </row>
    <row r="7" spans="1:13" ht="12.75">
      <c r="A7" s="467" t="s">
        <v>11</v>
      </c>
      <c r="B7" s="454"/>
      <c r="C7" s="455"/>
      <c r="D7" s="456">
        <f t="shared" si="0" ref="D7:D10">B7+C7</f>
        <v>0</v>
      </c>
      <c r="E7" s="454">
        <v>0</v>
      </c>
      <c r="F7" s="455">
        <v>0</v>
      </c>
      <c r="G7" s="456">
        <f t="shared" si="1" ref="G7:G10">E7+F7</f>
        <v>0</v>
      </c>
      <c r="H7" s="454">
        <v>0</v>
      </c>
      <c r="I7" s="455">
        <v>0</v>
      </c>
      <c r="J7" s="456">
        <f t="shared" si="2" ref="J7">H7+I7</f>
        <v>0</v>
      </c>
      <c r="K7" s="457"/>
      <c r="L7" s="458"/>
      <c r="M7" s="459"/>
    </row>
    <row r="8" spans="1:13" ht="12.75">
      <c r="A8" s="453" t="s">
        <v>12</v>
      </c>
      <c r="B8" s="454">
        <v>30413070</v>
      </c>
      <c r="C8" s="455">
        <v>17347343</v>
      </c>
      <c r="D8" s="456">
        <f t="shared" si="0"/>
        <v>47760413</v>
      </c>
      <c r="E8" s="1152">
        <v>125756.79520000001</v>
      </c>
      <c r="F8" s="1043">
        <v>471316.15480000002</v>
      </c>
      <c r="G8" s="456">
        <f t="shared" si="1"/>
        <v>597072.95000000007</v>
      </c>
      <c r="H8" s="1035">
        <v>1496294.5544</v>
      </c>
      <c r="I8" s="1036">
        <v>2689794.9455999997</v>
      </c>
      <c r="J8" s="572">
        <f t="shared" si="3" ref="J8">SUM(H8:I8)</f>
        <v>4186089.50</v>
      </c>
      <c r="K8" s="457">
        <f t="shared" si="4" ref="K8:K10">+H8/B8</f>
        <v>0.049199063244848351</v>
      </c>
      <c r="L8" s="458">
        <f t="shared" si="5" ref="L8:L10">I8/C8</f>
        <v>0.15505515430230438</v>
      </c>
      <c r="M8" s="459">
        <f t="shared" si="6" ref="M8:M10">J8/D8</f>
        <v>0.08764768219236295</v>
      </c>
    </row>
    <row r="9" spans="1:13" ht="12.75">
      <c r="A9" s="453" t="s">
        <v>13</v>
      </c>
      <c r="B9" s="454">
        <v>0</v>
      </c>
      <c r="C9" s="455">
        <v>0</v>
      </c>
      <c r="D9" s="456">
        <f t="shared" si="0"/>
        <v>0</v>
      </c>
      <c r="E9" s="454">
        <v>0</v>
      </c>
      <c r="F9" s="455">
        <v>0</v>
      </c>
      <c r="G9" s="456">
        <f t="shared" si="1"/>
        <v>0</v>
      </c>
      <c r="H9" s="454">
        <v>0</v>
      </c>
      <c r="I9" s="455">
        <v>0</v>
      </c>
      <c r="J9" s="456">
        <f t="shared" si="7" ref="J9">H9+I9</f>
        <v>0</v>
      </c>
      <c r="K9" s="457"/>
      <c r="L9" s="458"/>
      <c r="M9" s="459"/>
    </row>
    <row r="10" spans="1:13" ht="12.75">
      <c r="A10" s="462" t="s">
        <v>19</v>
      </c>
      <c r="B10" s="454">
        <v>418485.46790010476</v>
      </c>
      <c r="C10" s="455">
        <v>188249.74010973936</v>
      </c>
      <c r="D10" s="456">
        <f t="shared" si="0"/>
        <v>606735.20800984418</v>
      </c>
      <c r="E10" s="1042">
        <v>12834.7238</v>
      </c>
      <c r="F10" s="1043">
        <v>11381.736199999999</v>
      </c>
      <c r="G10" s="456">
        <f t="shared" si="1"/>
        <v>24216.46</v>
      </c>
      <c r="H10" s="1035">
        <v>101092.7671</v>
      </c>
      <c r="I10" s="1036">
        <v>89648.302899999995</v>
      </c>
      <c r="J10" s="572">
        <f t="shared" si="8" ref="J10">SUM(H10:I10)</f>
        <v>190741.07</v>
      </c>
      <c r="K10" s="457">
        <f t="shared" si="4"/>
        <v>0.24156816629085792</v>
      </c>
      <c r="L10" s="458">
        <f t="shared" si="5"/>
        <v>0.47622006196523781</v>
      </c>
      <c r="M10" s="459">
        <f t="shared" si="6"/>
        <v>0.3143728392252873</v>
      </c>
    </row>
    <row r="11" spans="1:13" ht="13.5" thickBot="1">
      <c r="A11" s="463" t="s">
        <v>57</v>
      </c>
      <c r="B11" s="235">
        <f>SUM(B7:B10)</f>
        <v>30831555.467900105</v>
      </c>
      <c r="C11" s="236">
        <f>SUM(C7:C10)</f>
        <v>17535592.740109738</v>
      </c>
      <c r="D11" s="237">
        <f>SUM(D7:D10)</f>
        <v>48367148.208009847</v>
      </c>
      <c r="E11" s="235">
        <f t="shared" si="9" ref="E11:G11">SUM(E7:E10)</f>
        <v>138591.519</v>
      </c>
      <c r="F11" s="236">
        <f t="shared" si="9"/>
        <v>482697.891</v>
      </c>
      <c r="G11" s="237">
        <f t="shared" si="9"/>
        <v>621289.41</v>
      </c>
      <c r="H11" s="235">
        <f t="shared" si="10" ref="H11:J11">SUM(H7:H10)</f>
        <v>1597387.3215000001</v>
      </c>
      <c r="I11" s="236">
        <f t="shared" si="10"/>
        <v>2779443.2484999998</v>
      </c>
      <c r="J11" s="237">
        <f t="shared" si="10"/>
        <v>4376830.57</v>
      </c>
      <c r="K11" s="464">
        <f>+H11/B11</f>
        <v>0.051810143771795755</v>
      </c>
      <c r="L11" s="465">
        <f>I11/C11</f>
        <v>0.15850295394591868</v>
      </c>
      <c r="M11" s="466">
        <f>J11/D11</f>
        <v>0.090491805536617828</v>
      </c>
    </row>
    <row r="12" spans="1:13" ht="12.75">
      <c r="A12" s="331"/>
      <c r="B12" s="331"/>
      <c r="C12" s="331"/>
      <c r="D12" s="331"/>
      <c r="E12" s="331"/>
      <c r="F12" s="331"/>
      <c r="G12" s="331"/>
      <c r="H12" s="331"/>
      <c r="I12" s="331"/>
      <c r="J12" s="331"/>
      <c r="K12" s="331"/>
      <c r="L12" s="331"/>
      <c r="M12" s="331"/>
    </row>
    <row r="13" ht="12.75">
      <c r="A13" t="s">
        <v>58</v>
      </c>
    </row>
    <row r="14" spans="1:9" ht="12.75">
      <c r="A14" t="s">
        <v>59</v>
      </c>
      <c r="G14" s="1111"/>
      <c r="H14" s="1111"/>
      <c r="I14" s="1111"/>
    </row>
    <row r="15" ht="12.75">
      <c r="A15" s="774" t="s">
        <v>60</v>
      </c>
    </row>
    <row r="16" ht="12.75">
      <c r="A16" s="774" t="s">
        <v>61</v>
      </c>
    </row>
    <row r="17" ht="12.75"/>
    <row r="18" spans="1:13" ht="15.75">
      <c r="A18" s="1277" t="s">
        <v>62</v>
      </c>
      <c r="B18" s="1277"/>
      <c r="C18" s="1277"/>
      <c r="D18" s="1277"/>
      <c r="E18" s="1277"/>
      <c r="F18" s="1277"/>
      <c r="G18" s="1277"/>
      <c r="H18" s="1277"/>
      <c r="I18" s="1277"/>
      <c r="J18" s="1277"/>
      <c r="K18" s="1277"/>
      <c r="L18" s="1277"/>
      <c r="M18" s="1277"/>
    </row>
    <row r="19" spans="1:13" ht="16.5" thickBot="1">
      <c r="A19" s="1299"/>
      <c r="B19" s="1300"/>
      <c r="C19" s="1300"/>
      <c r="D19" s="1300"/>
      <c r="E19" s="1300"/>
      <c r="F19" s="1300"/>
      <c r="G19" s="1300"/>
      <c r="H19" s="1300"/>
      <c r="I19" s="1300"/>
      <c r="J19" s="1300"/>
      <c r="K19" s="1300"/>
      <c r="L19" s="1300"/>
      <c r="M19" s="1300"/>
    </row>
    <row r="20" spans="1:13" ht="12.75">
      <c r="A20" s="214"/>
      <c r="B20" s="1281" t="s">
        <v>63</v>
      </c>
      <c r="C20" s="1282"/>
      <c r="D20" s="1283"/>
      <c r="E20" s="1281" t="s">
        <v>3</v>
      </c>
      <c r="F20" s="1282"/>
      <c r="G20" s="1283"/>
      <c r="H20" s="1281" t="s">
        <v>4</v>
      </c>
      <c r="I20" s="1282"/>
      <c r="J20" s="1283"/>
      <c r="K20" s="1284" t="s">
        <v>5</v>
      </c>
      <c r="L20" s="1282"/>
      <c r="M20" s="1283"/>
    </row>
    <row r="21" spans="1:13" ht="13.5" thickBot="1">
      <c r="A21" s="117"/>
      <c r="B21" s="118" t="s">
        <v>7</v>
      </c>
      <c r="C21" s="119" t="s">
        <v>8</v>
      </c>
      <c r="D21" s="120" t="s">
        <v>9</v>
      </c>
      <c r="E21" s="118" t="s">
        <v>7</v>
      </c>
      <c r="F21" s="119" t="s">
        <v>8</v>
      </c>
      <c r="G21" s="120" t="s">
        <v>9</v>
      </c>
      <c r="H21" s="118" t="s">
        <v>7</v>
      </c>
      <c r="I21" s="119" t="s">
        <v>8</v>
      </c>
      <c r="J21" s="120" t="s">
        <v>9</v>
      </c>
      <c r="K21" s="118" t="s">
        <v>7</v>
      </c>
      <c r="L21" s="119" t="s">
        <v>8</v>
      </c>
      <c r="M21" s="120" t="s">
        <v>9</v>
      </c>
    </row>
    <row r="22" spans="1:13" ht="12.75">
      <c r="A22" s="435" t="s">
        <v>64</v>
      </c>
      <c r="B22" s="232">
        <v>4637128.7589001758</v>
      </c>
      <c r="C22" s="233">
        <v>4112170.2410998237</v>
      </c>
      <c r="D22" s="234">
        <f t="shared" si="11" ref="D22:D23">B22+C22</f>
        <v>8749299</v>
      </c>
      <c r="E22" s="1044">
        <v>97656.771799999988</v>
      </c>
      <c r="F22" s="1045">
        <v>86601.288199999995</v>
      </c>
      <c r="G22" s="234">
        <f t="shared" si="12" ref="G22:G23">E22+F22</f>
        <v>184258.06</v>
      </c>
      <c r="H22" s="1044">
        <v>271446.00839999999</v>
      </c>
      <c r="I22" s="1045">
        <v>240716.27160000001</v>
      </c>
      <c r="J22" s="234">
        <f t="shared" si="13" ref="J22:J23">H22+I22</f>
        <v>512162.28</v>
      </c>
      <c r="K22" s="129">
        <f t="shared" si="14" ref="K22">+H22/B22</f>
        <v>0.058537518044761164</v>
      </c>
      <c r="L22" s="130">
        <f t="shared" si="15" ref="L22">I22/C22</f>
        <v>0.058537525804286512</v>
      </c>
      <c r="M22" s="131">
        <f t="shared" si="16" ref="M22">J22/D22</f>
        <v>0.058537521691737822</v>
      </c>
    </row>
    <row r="23" spans="1:13" ht="12.75">
      <c r="A23" s="546"/>
      <c r="B23" s="232"/>
      <c r="C23" s="233"/>
      <c r="D23" s="234">
        <f t="shared" si="11"/>
        <v>0</v>
      </c>
      <c r="E23" s="232">
        <v>0</v>
      </c>
      <c r="F23" s="233">
        <v>0</v>
      </c>
      <c r="G23" s="234">
        <f t="shared" si="12"/>
        <v>0</v>
      </c>
      <c r="H23" s="232">
        <v>0</v>
      </c>
      <c r="I23" s="233">
        <v>0</v>
      </c>
      <c r="J23" s="234">
        <f t="shared" si="13"/>
        <v>0</v>
      </c>
      <c r="K23" s="129"/>
      <c r="L23" s="130"/>
      <c r="M23" s="131"/>
    </row>
    <row r="24" spans="1:13" ht="13.5" thickBot="1">
      <c r="A24" s="463" t="s">
        <v>65</v>
      </c>
      <c r="B24" s="235">
        <f>SUM(B22:B23)</f>
        <v>4637128.7589001758</v>
      </c>
      <c r="C24" s="236">
        <f>SUM(C22:C23)</f>
        <v>4112170.2410998237</v>
      </c>
      <c r="D24" s="237">
        <f>SUM(D22:D23)</f>
        <v>8749299</v>
      </c>
      <c r="E24" s="235">
        <f t="shared" si="17" ref="E24:J24">SUM(E22:E23)</f>
        <v>97656.771799999988</v>
      </c>
      <c r="F24" s="236">
        <f t="shared" si="17"/>
        <v>86601.288199999995</v>
      </c>
      <c r="G24" s="237">
        <f t="shared" si="17"/>
        <v>184258.06</v>
      </c>
      <c r="H24" s="235">
        <f t="shared" si="17"/>
        <v>271446.00839999999</v>
      </c>
      <c r="I24" s="236">
        <f t="shared" si="17"/>
        <v>240716.27160000001</v>
      </c>
      <c r="J24" s="237">
        <f t="shared" si="17"/>
        <v>512162.28</v>
      </c>
      <c r="K24" s="133">
        <f t="shared" si="18" ref="K24">+H24/B24</f>
        <v>0.058537518044761164</v>
      </c>
      <c r="L24" s="134">
        <f t="shared" si="19" ref="L24">I24/C24</f>
        <v>0.058537525804286512</v>
      </c>
      <c r="M24" s="135">
        <f t="shared" si="20" ref="M24">J24/D24</f>
        <v>0.058537521691737822</v>
      </c>
    </row>
    <row r="25" spans="1:13" ht="12.75">
      <c r="A25" s="547"/>
      <c r="B25" s="548"/>
      <c r="C25" s="548"/>
      <c r="D25" s="548"/>
      <c r="E25" s="548"/>
      <c r="F25" s="548"/>
      <c r="G25" s="548"/>
      <c r="H25" s="548"/>
      <c r="I25" s="548"/>
      <c r="J25" s="548"/>
      <c r="K25" s="549"/>
      <c r="L25" s="549"/>
      <c r="M25" s="549"/>
    </row>
    <row r="26" spans="1:13" ht="12.75">
      <c r="A26" t="s">
        <v>66</v>
      </c>
      <c r="B26" s="548"/>
      <c r="C26" s="548"/>
      <c r="D26" s="548"/>
      <c r="E26" s="548"/>
      <c r="F26" s="548"/>
      <c r="G26" s="548"/>
      <c r="H26" s="548"/>
      <c r="I26" s="548"/>
      <c r="J26" s="548"/>
      <c r="K26" s="549"/>
      <c r="L26" s="549"/>
      <c r="M26" s="549"/>
    </row>
    <row r="27" spans="1:13" ht="12.75">
      <c r="A27" s="774" t="s">
        <v>67</v>
      </c>
      <c r="B27" s="548"/>
      <c r="C27" s="548"/>
      <c r="D27" s="548"/>
      <c r="E27" s="548"/>
      <c r="F27" s="548"/>
      <c r="G27" s="548"/>
      <c r="H27" s="548"/>
      <c r="I27" s="548"/>
      <c r="J27" s="548"/>
      <c r="K27" s="549"/>
      <c r="L27" s="549"/>
      <c r="M27" s="549"/>
    </row>
    <row r="28" spans="2:13" ht="12.75">
      <c r="B28" s="548"/>
      <c r="C28" s="548"/>
      <c r="D28" s="548"/>
      <c r="E28" s="548"/>
      <c r="F28" s="548"/>
      <c r="G28" s="548"/>
      <c r="H28" s="548"/>
      <c r="I28" s="548"/>
      <c r="J28" s="548"/>
      <c r="K28" s="549"/>
      <c r="L28" s="549"/>
      <c r="M28" s="549"/>
    </row>
    <row r="29" spans="1:13" ht="12.75" customHeight="1">
      <c r="A29" s="1277" t="s">
        <v>68</v>
      </c>
      <c r="B29" s="1277"/>
      <c r="C29" s="1277"/>
      <c r="D29" s="1277"/>
      <c r="E29" s="1277"/>
      <c r="F29" s="1277"/>
      <c r="G29" s="1277"/>
      <c r="H29" s="1277"/>
      <c r="I29" s="1277"/>
      <c r="J29" s="1277"/>
      <c r="K29" s="1277"/>
      <c r="L29" s="1277"/>
      <c r="M29" s="1277"/>
    </row>
    <row r="30" spans="1:13" ht="12.75" customHeight="1" thickBot="1">
      <c r="A30" s="550"/>
      <c r="B30" s="550"/>
      <c r="C30" s="550"/>
      <c r="D30" s="550"/>
      <c r="E30" s="550"/>
      <c r="F30" s="550"/>
      <c r="G30" s="550"/>
      <c r="H30" s="550"/>
      <c r="I30" s="550"/>
      <c r="J30" s="550"/>
      <c r="K30" s="550"/>
      <c r="L30" s="550"/>
      <c r="M30" s="550"/>
    </row>
    <row r="31" spans="1:13" ht="12.75" customHeight="1">
      <c r="A31" s="551"/>
      <c r="B31" s="1307" t="s">
        <v>63</v>
      </c>
      <c r="C31" s="1308"/>
      <c r="D31" s="1309"/>
      <c r="E31" s="1307" t="s">
        <v>69</v>
      </c>
      <c r="F31" s="1308"/>
      <c r="G31" s="1309"/>
      <c r="H31" s="1307" t="s">
        <v>4</v>
      </c>
      <c r="I31" s="1308"/>
      <c r="J31" s="1309"/>
      <c r="K31" s="1310" t="s">
        <v>5</v>
      </c>
      <c r="L31" s="1308"/>
      <c r="M31" s="1309"/>
    </row>
    <row r="32" spans="1:13" ht="25.5" customHeight="1" thickBot="1">
      <c r="A32" s="552"/>
      <c r="B32" s="450" t="s">
        <v>7</v>
      </c>
      <c r="C32" s="451" t="s">
        <v>8</v>
      </c>
      <c r="D32" s="452" t="s">
        <v>9</v>
      </c>
      <c r="E32" s="450" t="s">
        <v>7</v>
      </c>
      <c r="F32" s="451" t="s">
        <v>8</v>
      </c>
      <c r="G32" s="452" t="s">
        <v>9</v>
      </c>
      <c r="H32" s="450" t="s">
        <v>7</v>
      </c>
      <c r="I32" s="451" t="s">
        <v>8</v>
      </c>
      <c r="J32" s="452" t="s">
        <v>9</v>
      </c>
      <c r="K32" s="450" t="s">
        <v>7</v>
      </c>
      <c r="L32" s="451" t="s">
        <v>8</v>
      </c>
      <c r="M32" s="452" t="s">
        <v>9</v>
      </c>
    </row>
    <row r="33" spans="1:13" ht="12.75" customHeight="1">
      <c r="A33" s="435" t="s">
        <v>70</v>
      </c>
      <c r="B33" s="238">
        <v>0</v>
      </c>
      <c r="C33" s="239">
        <v>0</v>
      </c>
      <c r="D33" s="240">
        <f t="shared" si="21" ref="D33:D34">B33+C33</f>
        <v>0</v>
      </c>
      <c r="E33" s="238">
        <v>0</v>
      </c>
      <c r="F33" s="239">
        <v>0</v>
      </c>
      <c r="G33" s="240">
        <f t="shared" si="22" ref="G33:G34">E33+F33</f>
        <v>0</v>
      </c>
      <c r="H33" s="238">
        <v>0</v>
      </c>
      <c r="I33" s="239">
        <v>0</v>
      </c>
      <c r="J33" s="240">
        <f t="shared" si="23" ref="J33:J34">H33+I33</f>
        <v>0</v>
      </c>
      <c r="K33" s="553"/>
      <c r="L33" s="554"/>
      <c r="M33" s="555"/>
    </row>
    <row r="34" spans="1:13" ht="12.75">
      <c r="A34" s="546"/>
      <c r="B34" s="238">
        <v>0</v>
      </c>
      <c r="C34" s="239">
        <v>0</v>
      </c>
      <c r="D34" s="240">
        <f t="shared" si="21"/>
        <v>0</v>
      </c>
      <c r="E34" s="238">
        <v>0</v>
      </c>
      <c r="F34" s="239">
        <v>0</v>
      </c>
      <c r="G34" s="240">
        <f t="shared" si="22"/>
        <v>0</v>
      </c>
      <c r="H34" s="238">
        <v>0</v>
      </c>
      <c r="I34" s="239">
        <v>0</v>
      </c>
      <c r="J34" s="240">
        <f t="shared" si="23"/>
        <v>0</v>
      </c>
      <c r="K34" s="553"/>
      <c r="L34" s="554"/>
      <c r="M34" s="555"/>
    </row>
    <row r="35" spans="1:13" ht="13.5" thickBot="1">
      <c r="A35" s="463" t="s">
        <v>65</v>
      </c>
      <c r="B35" s="556">
        <f>SUM(B33:B34)</f>
        <v>0</v>
      </c>
      <c r="C35" s="557">
        <f>SUM(C33:C34)</f>
        <v>0</v>
      </c>
      <c r="D35" s="558">
        <v>0</v>
      </c>
      <c r="E35" s="556">
        <f t="shared" si="24" ref="E35:J35">SUM(E33:E34)</f>
        <v>0</v>
      </c>
      <c r="F35" s="557">
        <f t="shared" si="24"/>
        <v>0</v>
      </c>
      <c r="G35" s="558">
        <f t="shared" si="24"/>
        <v>0</v>
      </c>
      <c r="H35" s="556">
        <f t="shared" si="24"/>
        <v>0</v>
      </c>
      <c r="I35" s="557">
        <f t="shared" si="24"/>
        <v>0</v>
      </c>
      <c r="J35" s="558">
        <f t="shared" si="24"/>
        <v>0</v>
      </c>
      <c r="K35" s="559"/>
      <c r="L35" s="560"/>
      <c r="M35" s="561"/>
    </row>
    <row r="36" spans="1:13" ht="12.75">
      <c r="A36" s="547"/>
      <c r="B36" s="562"/>
      <c r="C36" s="562"/>
      <c r="D36" s="562"/>
      <c r="E36" s="562"/>
      <c r="F36" s="562"/>
      <c r="G36" s="562"/>
      <c r="H36" s="562"/>
      <c r="I36" s="562"/>
      <c r="J36" s="562"/>
      <c r="K36" s="563"/>
      <c r="L36" s="563"/>
      <c r="M36" s="563"/>
    </row>
    <row r="37" spans="1:13" ht="12.75">
      <c r="A37" t="s">
        <v>71</v>
      </c>
      <c r="B37" s="562"/>
      <c r="C37" s="562"/>
      <c r="D37" s="562"/>
      <c r="E37" s="562"/>
      <c r="F37" s="562"/>
      <c r="G37" s="562"/>
      <c r="H37" s="562"/>
      <c r="I37" s="562"/>
      <c r="J37" s="562"/>
      <c r="K37" s="563"/>
      <c r="L37" s="563"/>
      <c r="M37" s="563"/>
    </row>
    <row r="38" spans="1:13" ht="12.75">
      <c r="A38" s="547"/>
      <c r="B38" s="562"/>
      <c r="C38" s="562"/>
      <c r="D38" s="562"/>
      <c r="E38" s="562"/>
      <c r="F38" s="562"/>
      <c r="G38" s="562"/>
      <c r="H38" s="562"/>
      <c r="I38" s="562"/>
      <c r="J38" s="562"/>
      <c r="K38" s="563"/>
      <c r="L38" s="563"/>
      <c r="M38" s="563"/>
    </row>
    <row r="39" spans="1:13" ht="15.75">
      <c r="A39" s="1277" t="s">
        <v>72</v>
      </c>
      <c r="B39" s="1277"/>
      <c r="C39" s="1277"/>
      <c r="D39" s="1277"/>
      <c r="E39" s="1277"/>
      <c r="F39" s="1277"/>
      <c r="G39" s="1277"/>
      <c r="H39" s="1277"/>
      <c r="I39" s="1277"/>
      <c r="J39" s="1277"/>
      <c r="K39" s="1277"/>
      <c r="L39" s="1277"/>
      <c r="M39" s="1277"/>
    </row>
    <row r="40" spans="1:13" ht="16.5" thickBot="1">
      <c r="A40" s="550"/>
      <c r="B40" s="550"/>
      <c r="C40" s="550"/>
      <c r="D40" s="550"/>
      <c r="E40" s="550"/>
      <c r="F40" s="550"/>
      <c r="G40" s="550"/>
      <c r="H40" s="550"/>
      <c r="I40" s="550"/>
      <c r="J40" s="550"/>
      <c r="K40" s="550"/>
      <c r="L40" s="550"/>
      <c r="M40" s="550"/>
    </row>
    <row r="41" spans="1:13" ht="12.75">
      <c r="A41" s="551"/>
      <c r="B41" s="1307" t="s">
        <v>63</v>
      </c>
      <c r="C41" s="1308"/>
      <c r="D41" s="1309"/>
      <c r="E41" s="1307" t="s">
        <v>69</v>
      </c>
      <c r="F41" s="1308"/>
      <c r="G41" s="1309"/>
      <c r="H41" s="1307" t="s">
        <v>4</v>
      </c>
      <c r="I41" s="1308"/>
      <c r="J41" s="1309"/>
      <c r="K41" s="1310" t="s">
        <v>5</v>
      </c>
      <c r="L41" s="1308"/>
      <c r="M41" s="1309"/>
    </row>
    <row r="42" spans="1:13" ht="13.5" thickBot="1">
      <c r="A42" s="552"/>
      <c r="B42" s="450" t="s">
        <v>7</v>
      </c>
      <c r="C42" s="451" t="s">
        <v>8</v>
      </c>
      <c r="D42" s="452" t="s">
        <v>9</v>
      </c>
      <c r="E42" s="450" t="s">
        <v>7</v>
      </c>
      <c r="F42" s="451" t="s">
        <v>8</v>
      </c>
      <c r="G42" s="452" t="s">
        <v>9</v>
      </c>
      <c r="H42" s="450" t="s">
        <v>7</v>
      </c>
      <c r="I42" s="451" t="s">
        <v>8</v>
      </c>
      <c r="J42" s="452" t="s">
        <v>9</v>
      </c>
      <c r="K42" s="450" t="s">
        <v>7</v>
      </c>
      <c r="L42" s="451" t="s">
        <v>8</v>
      </c>
      <c r="M42" s="452" t="s">
        <v>9</v>
      </c>
    </row>
    <row r="43" spans="1:13" ht="12.75">
      <c r="A43" s="435" t="s">
        <v>73</v>
      </c>
      <c r="B43" s="238"/>
      <c r="C43" s="239"/>
      <c r="D43" s="240">
        <f t="shared" si="25" ref="D43:D44">B43+C43</f>
        <v>0</v>
      </c>
      <c r="E43" s="238">
        <v>0</v>
      </c>
      <c r="F43" s="239">
        <v>0</v>
      </c>
      <c r="G43" s="240">
        <f t="shared" si="26" ref="G43:G44">E43+F43</f>
        <v>0</v>
      </c>
      <c r="H43" s="238">
        <v>0</v>
      </c>
      <c r="I43" s="239">
        <v>0</v>
      </c>
      <c r="J43" s="240">
        <f t="shared" si="27" ref="J43:J44">H43+I43</f>
        <v>0</v>
      </c>
      <c r="K43" s="553"/>
      <c r="L43" s="554"/>
      <c r="M43" s="555"/>
    </row>
    <row r="44" spans="1:13" ht="12.75">
      <c r="A44" s="546"/>
      <c r="B44" s="238"/>
      <c r="C44" s="239"/>
      <c r="D44" s="240">
        <f t="shared" si="25"/>
        <v>0</v>
      </c>
      <c r="E44" s="238">
        <v>0</v>
      </c>
      <c r="F44" s="239">
        <v>0</v>
      </c>
      <c r="G44" s="240">
        <f t="shared" si="26"/>
        <v>0</v>
      </c>
      <c r="H44" s="238">
        <v>0</v>
      </c>
      <c r="I44" s="239">
        <v>0</v>
      </c>
      <c r="J44" s="240">
        <f t="shared" si="27"/>
        <v>0</v>
      </c>
      <c r="K44" s="553"/>
      <c r="L44" s="554"/>
      <c r="M44" s="555"/>
    </row>
    <row r="45" spans="1:13" ht="13.5" thickBot="1">
      <c r="A45" s="463" t="s">
        <v>65</v>
      </c>
      <c r="B45" s="556">
        <f>SUM(B43:B44)</f>
        <v>0</v>
      </c>
      <c r="C45" s="557">
        <f>SUM(C43:C44)</f>
        <v>0</v>
      </c>
      <c r="D45" s="558">
        <v>0</v>
      </c>
      <c r="E45" s="556">
        <f t="shared" si="28" ref="E45:J45">SUM(E43:E44)</f>
        <v>0</v>
      </c>
      <c r="F45" s="557">
        <f t="shared" si="28"/>
        <v>0</v>
      </c>
      <c r="G45" s="558">
        <f t="shared" si="28"/>
        <v>0</v>
      </c>
      <c r="H45" s="556">
        <f t="shared" si="28"/>
        <v>0</v>
      </c>
      <c r="I45" s="557">
        <f t="shared" si="28"/>
        <v>0</v>
      </c>
      <c r="J45" s="558">
        <f t="shared" si="28"/>
        <v>0</v>
      </c>
      <c r="K45" s="559"/>
      <c r="L45" s="560"/>
      <c r="M45" s="561"/>
    </row>
    <row r="46" spans="1:13" ht="12.75">
      <c r="A46" s="547"/>
      <c r="B46" s="562"/>
      <c r="C46" s="562"/>
      <c r="D46" s="562"/>
      <c r="E46" s="562"/>
      <c r="F46" s="562"/>
      <c r="G46" s="562"/>
      <c r="H46" s="562"/>
      <c r="I46" s="562"/>
      <c r="J46" s="562"/>
      <c r="K46" s="563"/>
      <c r="L46" s="563"/>
      <c r="M46" s="563"/>
    </row>
    <row r="47" spans="1:13" ht="12.75">
      <c r="A47" t="s">
        <v>74</v>
      </c>
      <c r="B47" s="562"/>
      <c r="C47" s="562"/>
      <c r="D47" s="562"/>
      <c r="E47" s="562"/>
      <c r="F47" s="562"/>
      <c r="G47" s="562"/>
      <c r="H47" s="562"/>
      <c r="I47" s="562"/>
      <c r="J47" s="562"/>
      <c r="K47" s="563"/>
      <c r="L47" s="563"/>
      <c r="M47" s="563"/>
    </row>
    <row r="48" spans="1:13" ht="12.75">
      <c r="A48"/>
      <c r="B48"/>
      <c r="C48"/>
      <c r="D48"/>
      <c r="E48"/>
      <c r="F48"/>
      <c r="G48"/>
      <c r="H48"/>
      <c r="I48"/>
      <c r="J48"/>
      <c r="K48"/>
      <c r="L48"/>
      <c r="M48"/>
    </row>
    <row r="49" spans="1:13" ht="15.75">
      <c r="A49" s="1277" t="s">
        <v>75</v>
      </c>
      <c r="B49" s="1277"/>
      <c r="C49" s="1277"/>
      <c r="D49" s="1277"/>
      <c r="E49" s="1277"/>
      <c r="F49" s="1277"/>
      <c r="G49" s="1277"/>
      <c r="H49" s="1277"/>
      <c r="I49" s="1277"/>
      <c r="J49" s="1277"/>
      <c r="K49" s="1277"/>
      <c r="L49" s="1277"/>
      <c r="M49" s="1277"/>
    </row>
    <row r="50" spans="1:13" ht="16.5" thickBot="1">
      <c r="A50" s="550"/>
      <c r="B50" s="550"/>
      <c r="C50" s="550"/>
      <c r="D50" s="550"/>
      <c r="E50" s="550"/>
      <c r="F50" s="550"/>
      <c r="G50" s="550"/>
      <c r="H50" s="550"/>
      <c r="I50" s="550"/>
      <c r="J50" s="550"/>
      <c r="K50" s="550"/>
      <c r="L50" s="550"/>
      <c r="M50" s="550"/>
    </row>
    <row r="51" spans="1:13" ht="12.75">
      <c r="A51" s="551"/>
      <c r="B51" s="1307" t="s">
        <v>24</v>
      </c>
      <c r="C51" s="1308"/>
      <c r="D51" s="1309"/>
      <c r="E51" s="1307" t="s">
        <v>3</v>
      </c>
      <c r="F51" s="1308"/>
      <c r="G51" s="1309"/>
      <c r="H51" s="1307" t="s">
        <v>4</v>
      </c>
      <c r="I51" s="1308"/>
      <c r="J51" s="1309"/>
      <c r="K51" s="1310" t="s">
        <v>5</v>
      </c>
      <c r="L51" s="1308"/>
      <c r="M51" s="1309"/>
    </row>
    <row r="52" spans="2:13" ht="13.5" thickBot="1">
      <c r="B52" s="450" t="s">
        <v>7</v>
      </c>
      <c r="C52" s="451" t="s">
        <v>8</v>
      </c>
      <c r="D52" s="452" t="s">
        <v>9</v>
      </c>
      <c r="E52" s="450" t="s">
        <v>7</v>
      </c>
      <c r="F52" s="451" t="s">
        <v>8</v>
      </c>
      <c r="G52" s="452" t="s">
        <v>9</v>
      </c>
      <c r="H52" s="450" t="s">
        <v>7</v>
      </c>
      <c r="I52" s="451" t="s">
        <v>8</v>
      </c>
      <c r="J52" s="452" t="s">
        <v>9</v>
      </c>
      <c r="K52" s="450" t="s">
        <v>7</v>
      </c>
      <c r="L52" s="451" t="s">
        <v>8</v>
      </c>
      <c r="M52" s="452" t="s">
        <v>9</v>
      </c>
    </row>
    <row r="53" spans="1:13" ht="12.75">
      <c r="A53" s="566" t="s">
        <v>76</v>
      </c>
      <c r="B53" s="232">
        <v>2503978</v>
      </c>
      <c r="C53" s="233">
        <v>1467786</v>
      </c>
      <c r="D53" s="234">
        <f>B53+C53</f>
        <v>3971764</v>
      </c>
      <c r="E53" s="232">
        <v>0</v>
      </c>
      <c r="F53" s="233">
        <v>0</v>
      </c>
      <c r="G53" s="234">
        <f t="shared" si="29" ref="G53:G54">E53+F53</f>
        <v>0</v>
      </c>
      <c r="H53" s="232">
        <v>815.06050000000005</v>
      </c>
      <c r="I53" s="233">
        <v>722.78949999999998</v>
      </c>
      <c r="J53" s="234">
        <f t="shared" si="30" ref="J53:J54">H53+I53</f>
        <v>1537.85</v>
      </c>
      <c r="K53" s="129">
        <f>+H53/B53</f>
        <v>0.00032550625444792246</v>
      </c>
      <c r="L53" s="130">
        <f t="shared" si="31" ref="L53:M55">I53/C53</f>
        <v>0.00049243520513208325</v>
      </c>
      <c r="M53" s="131">
        <f t="shared" si="31"/>
        <v>0.00038719571454900136</v>
      </c>
    </row>
    <row r="54" spans="1:13" ht="12.75">
      <c r="A54" s="546" t="s">
        <v>18</v>
      </c>
      <c r="B54" s="232">
        <v>689000</v>
      </c>
      <c r="C54" s="233">
        <v>611000</v>
      </c>
      <c r="D54" s="234">
        <f t="shared" si="32" ref="D54">B54+C54</f>
        <v>1300000</v>
      </c>
      <c r="E54" s="232">
        <v>0</v>
      </c>
      <c r="F54" s="233">
        <v>0</v>
      </c>
      <c r="G54" s="234">
        <f t="shared" si="29"/>
        <v>0</v>
      </c>
      <c r="H54" s="232">
        <v>689000</v>
      </c>
      <c r="I54" s="233">
        <v>611000</v>
      </c>
      <c r="J54" s="234">
        <f t="shared" si="30"/>
        <v>1300000</v>
      </c>
      <c r="K54" s="129">
        <f>+H54/B54</f>
        <v>1</v>
      </c>
      <c r="L54" s="130">
        <f t="shared" si="31"/>
        <v>1</v>
      </c>
      <c r="M54" s="131">
        <f t="shared" si="31"/>
        <v>1</v>
      </c>
    </row>
    <row r="55" spans="1:13" ht="13.5" thickBot="1">
      <c r="A55" s="463" t="s">
        <v>65</v>
      </c>
      <c r="B55" s="235">
        <f>SUM(B53:B54)</f>
        <v>3192978</v>
      </c>
      <c r="C55" s="236">
        <f>SUM(C53:C54)</f>
        <v>2078786</v>
      </c>
      <c r="D55" s="237">
        <f>SUM(D53:D54)</f>
        <v>5271764</v>
      </c>
      <c r="E55" s="235">
        <f t="shared" si="33" ref="E55:J55">SUM(E53:E54)</f>
        <v>0</v>
      </c>
      <c r="F55" s="236">
        <f t="shared" si="33"/>
        <v>0</v>
      </c>
      <c r="G55" s="237">
        <f t="shared" si="33"/>
        <v>0</v>
      </c>
      <c r="H55" s="235">
        <f t="shared" si="33"/>
        <v>689815.06050000002</v>
      </c>
      <c r="I55" s="236">
        <f t="shared" si="33"/>
        <v>611722.78949999996</v>
      </c>
      <c r="J55" s="237">
        <f t="shared" si="33"/>
        <v>1301537.8500000001</v>
      </c>
      <c r="K55" s="133">
        <f>+H55/B55</f>
        <v>0.21604128199442652</v>
      </c>
      <c r="L55" s="134">
        <f t="shared" si="31"/>
        <v>0.29426924632934798</v>
      </c>
      <c r="M55" s="135">
        <f t="shared" si="31"/>
        <v>0.2468884893178071</v>
      </c>
    </row>
    <row r="56" spans="1:13" ht="12.75">
      <c r="A56"/>
      <c r="B56"/>
      <c r="C56"/>
      <c r="D56"/>
      <c r="E56"/>
      <c r="F56"/>
      <c r="G56"/>
      <c r="H56"/>
      <c r="I56"/>
      <c r="J56"/>
      <c r="K56"/>
      <c r="L56"/>
      <c r="M56"/>
    </row>
    <row r="57" spans="1:13" ht="12.75">
      <c r="A57" s="367" t="s">
        <v>77</v>
      </c>
      <c r="B57"/>
      <c r="C57"/>
      <c r="D57"/>
      <c r="E57"/>
      <c r="F57"/>
      <c r="G57"/>
      <c r="H57"/>
      <c r="I57"/>
      <c r="J57"/>
      <c r="K57"/>
      <c r="L57"/>
      <c r="M57"/>
    </row>
    <row r="58" spans="1:13" ht="12.75">
      <c r="A58" s="774" t="s">
        <v>78</v>
      </c>
      <c r="B58"/>
      <c r="C58"/>
      <c r="D58"/>
      <c r="E58"/>
      <c r="F58"/>
      <c r="G58"/>
      <c r="H58"/>
      <c r="I58"/>
      <c r="J58"/>
      <c r="K58"/>
      <c r="L58"/>
      <c r="M58"/>
    </row>
    <row r="59" spans="1:13" ht="12.75">
      <c r="A59" s="222"/>
      <c r="B59" s="222"/>
      <c r="C59" s="222"/>
      <c r="D59" s="222"/>
      <c r="E59" s="222"/>
      <c r="F59" s="222"/>
      <c r="G59" s="222"/>
      <c r="H59"/>
      <c r="I59"/>
      <c r="J59" s="144"/>
      <c r="K59"/>
      <c r="L59"/>
      <c r="M59"/>
    </row>
    <row r="60" spans="1:11" ht="12.75">
      <c r="A60" s="1290" t="s">
        <v>21</v>
      </c>
      <c r="B60" s="1290"/>
      <c r="C60" s="1290"/>
      <c r="D60" s="1290"/>
      <c r="E60" s="1290"/>
      <c r="F60" s="1290"/>
      <c r="G60" s="1290"/>
      <c r="H60" s="1290"/>
      <c r="I60" s="1290"/>
      <c r="J60" s="1290"/>
      <c r="K60" s="1290"/>
    </row>
  </sheetData>
  <mergeCells count="31">
    <mergeCell ref="A60:K60"/>
    <mergeCell ref="A49:M49"/>
    <mergeCell ref="B51:D51"/>
    <mergeCell ref="E51:G51"/>
    <mergeCell ref="H51:J51"/>
    <mergeCell ref="K51:M51"/>
    <mergeCell ref="A39:M39"/>
    <mergeCell ref="B41:D41"/>
    <mergeCell ref="E41:G41"/>
    <mergeCell ref="H41:J41"/>
    <mergeCell ref="K41:M41"/>
    <mergeCell ref="A29:M29"/>
    <mergeCell ref="B31:D31"/>
    <mergeCell ref="E31:G31"/>
    <mergeCell ref="H31:J31"/>
    <mergeCell ref="K31:M31"/>
    <mergeCell ref="A18:M18"/>
    <mergeCell ref="A19:M19"/>
    <mergeCell ref="B20:D20"/>
    <mergeCell ref="E20:G20"/>
    <mergeCell ref="A1:M1"/>
    <mergeCell ref="A2:M2"/>
    <mergeCell ref="A4:M4"/>
    <mergeCell ref="B5:D5"/>
    <mergeCell ref="E5:G5"/>
    <mergeCell ref="H5:J5"/>
    <mergeCell ref="K5:M5"/>
    <mergeCell ref="A5:A6"/>
    <mergeCell ref="H20:J20"/>
    <mergeCell ref="K20:M20"/>
    <mergeCell ref="A3:M3"/>
  </mergeCells>
  <pageMargins left="0.7" right="0.7" top="0.75" bottom="0.75" header="0.3" footer="0.3"/>
  <pageSetup orientation="landscape" scale="59" r:id="rId1"/>
  <headerFooter>
    <oddFooter>&amp;C&amp;1#&amp;"Calibri"&amp;12&amp;K000000Public</oddFooter>
  </headerFooter>
  <customProperties>
    <customPr name="_pios_id" r:id="rId2"/>
  </customProperties>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CA16A7-2D2A-4BAD-B5D5-7EE4250CED17}">
  <dimension ref="A1:M20"/>
  <sheetViews>
    <sheetView zoomScale="90" zoomScaleNormal="90" workbookViewId="0" topLeftCell="A1">
      <selection pane="topLeft" activeCell="A1" sqref="A1:H1"/>
    </sheetView>
  </sheetViews>
  <sheetFormatPr defaultColWidth="8.5703125" defaultRowHeight="12.75"/>
  <cols>
    <col min="1" max="1" width="15.7142857142857" style="367" customWidth="1"/>
    <col min="2" max="2" width="16.2857142857143" style="367" customWidth="1"/>
    <col min="3" max="4" width="16.5714285714286" style="367" customWidth="1"/>
    <col min="5" max="5" width="14.7142857142857" style="367" customWidth="1"/>
    <col min="6" max="6" width="16.4285714285714" style="367" customWidth="1"/>
    <col min="7" max="7" width="18.2857142857143" style="380" customWidth="1"/>
    <col min="8" max="8" width="19.5714285714286" style="367" customWidth="1"/>
    <col min="9" max="9" width="12.2857142857143" style="369" bestFit="1" customWidth="1"/>
    <col min="10" max="11" width="8.57142857142857" style="369"/>
    <col min="12" max="13" width="8.57142857142857" style="367"/>
    <col min="14" max="16384" width="8.57142857142857" style="367"/>
  </cols>
  <sheetData>
    <row r="1" spans="1:13" ht="15.75">
      <c r="A1" s="1462" t="s">
        <v>930</v>
      </c>
      <c r="B1" s="1462"/>
      <c r="C1" s="1462"/>
      <c r="D1" s="1462"/>
      <c r="E1" s="1462"/>
      <c r="F1" s="1462"/>
      <c r="G1" s="1462"/>
      <c r="H1" s="1462"/>
      <c r="I1" s="1265"/>
      <c r="J1" s="1265"/>
      <c r="K1" s="1265"/>
      <c r="L1" s="1264"/>
      <c r="M1" s="1264"/>
    </row>
    <row r="2" spans="1:13" ht="15.75">
      <c r="A2" s="1463" t="s">
        <v>1</v>
      </c>
      <c r="B2" s="1596"/>
      <c r="C2" s="1596"/>
      <c r="D2" s="1596"/>
      <c r="E2" s="1596"/>
      <c r="F2" s="1596"/>
      <c r="G2" s="1596"/>
      <c r="H2" s="1596"/>
      <c r="I2" s="1265"/>
      <c r="J2" s="1265"/>
      <c r="K2" s="1265"/>
      <c r="L2" s="1264"/>
      <c r="M2" s="1264"/>
    </row>
    <row r="3" spans="1:13" ht="16.5" thickBot="1">
      <c r="A3" s="1597" t="s">
        <v>935</v>
      </c>
      <c r="B3" s="1596"/>
      <c r="C3" s="1596"/>
      <c r="D3" s="1596"/>
      <c r="E3" s="1596"/>
      <c r="F3" s="1596"/>
      <c r="G3" s="1596"/>
      <c r="H3" s="1596"/>
      <c r="I3" s="1265"/>
      <c r="J3" s="1265"/>
      <c r="K3" s="1265"/>
      <c r="L3" s="1264"/>
      <c r="M3" s="1264"/>
    </row>
    <row r="4" spans="1:10" ht="38.25">
      <c r="A4" s="792" t="s">
        <v>423</v>
      </c>
      <c r="B4" s="793" t="s">
        <v>931</v>
      </c>
      <c r="C4" s="793" t="s">
        <v>793</v>
      </c>
      <c r="D4" s="793" t="s">
        <v>794</v>
      </c>
      <c r="E4" s="793" t="s">
        <v>795</v>
      </c>
      <c r="F4" s="793" t="s">
        <v>932</v>
      </c>
      <c r="G4" s="904" t="s">
        <v>797</v>
      </c>
      <c r="H4" s="794" t="s">
        <v>798</v>
      </c>
      <c r="I4" s="373"/>
      <c r="J4" s="373"/>
    </row>
    <row r="5" spans="1:10" s="369" customFormat="1" ht="12.75">
      <c r="A5" s="905" t="s">
        <v>431</v>
      </c>
      <c r="B5" s="525">
        <v>39800</v>
      </c>
      <c r="C5" s="525">
        <v>1343</v>
      </c>
      <c r="D5" s="906">
        <v>0.034000000000000002</v>
      </c>
      <c r="E5" s="907">
        <v>485</v>
      </c>
      <c r="F5" s="907">
        <v>858</v>
      </c>
      <c r="G5" s="906">
        <f t="shared" si="0" ref="G5:G10">E5/C5</f>
        <v>0.36113179448994787</v>
      </c>
      <c r="H5" s="908">
        <f t="shared" si="1" ref="H5:H10">F5/B5</f>
        <v>0.021557788944723617</v>
      </c>
      <c r="I5" s="374"/>
      <c r="J5" s="375"/>
    </row>
    <row r="6" spans="1:10" ht="12.75">
      <c r="A6" s="905" t="s">
        <v>432</v>
      </c>
      <c r="B6" s="525">
        <v>39689</v>
      </c>
      <c r="C6" s="525">
        <v>1471</v>
      </c>
      <c r="D6" s="906">
        <f t="shared" si="2" ref="D6:D11">C6/B6</f>
        <v>0.037063166116556225</v>
      </c>
      <c r="E6" s="907">
        <v>514</v>
      </c>
      <c r="F6" s="907">
        <v>957</v>
      </c>
      <c r="G6" s="906">
        <f t="shared" si="0"/>
        <v>0.34942216179469748</v>
      </c>
      <c r="H6" s="908">
        <f t="shared" si="1"/>
        <v>0.024112474489153164</v>
      </c>
      <c r="I6" s="374"/>
      <c r="J6" s="375"/>
    </row>
    <row r="7" spans="1:10" ht="12.75">
      <c r="A7" s="905" t="s">
        <v>433</v>
      </c>
      <c r="B7" s="525">
        <v>39907</v>
      </c>
      <c r="C7" s="525">
        <v>3669</v>
      </c>
      <c r="D7" s="906">
        <f t="shared" si="2"/>
        <v>0.091938757611446612</v>
      </c>
      <c r="E7" s="907">
        <v>1214</v>
      </c>
      <c r="F7" s="907">
        <v>2455</v>
      </c>
      <c r="G7" s="906">
        <f t="shared" si="0"/>
        <v>0.33088034886890161</v>
      </c>
      <c r="H7" s="908">
        <f t="shared" si="1"/>
        <v>0.061518029418397777</v>
      </c>
      <c r="I7" s="376"/>
      <c r="J7" s="375"/>
    </row>
    <row r="8" spans="1:10" ht="12.75">
      <c r="A8" s="905" t="s">
        <v>434</v>
      </c>
      <c r="B8" s="525">
        <v>39730</v>
      </c>
      <c r="C8" s="525">
        <v>2860</v>
      </c>
      <c r="D8" s="906">
        <f t="shared" si="2"/>
        <v>0.071985904857790078</v>
      </c>
      <c r="E8" s="907">
        <v>853</v>
      </c>
      <c r="F8" s="907">
        <v>2007</v>
      </c>
      <c r="G8" s="906">
        <f t="shared" si="0"/>
        <v>0.29825174825174827</v>
      </c>
      <c r="H8" s="908">
        <f t="shared" si="1"/>
        <v>0.050515982884470172</v>
      </c>
      <c r="I8" s="376"/>
      <c r="J8" s="375"/>
    </row>
    <row r="9" spans="1:9" ht="12.75">
      <c r="A9" s="905" t="s">
        <v>435</v>
      </c>
      <c r="B9" s="909">
        <v>39278</v>
      </c>
      <c r="C9" s="909">
        <v>1485</v>
      </c>
      <c r="D9" s="906">
        <f t="shared" si="2"/>
        <v>0.037807424003258823</v>
      </c>
      <c r="E9" s="907">
        <v>497</v>
      </c>
      <c r="F9" s="907">
        <v>988</v>
      </c>
      <c r="G9" s="906">
        <f t="shared" si="0"/>
        <v>0.33468013468013469</v>
      </c>
      <c r="H9" s="908">
        <f t="shared" si="1"/>
        <v>0.025154030245939204</v>
      </c>
      <c r="I9" s="376"/>
    </row>
    <row r="10" spans="1:9" ht="12.75">
      <c r="A10" s="905" t="s">
        <v>436</v>
      </c>
      <c r="B10" s="525">
        <v>38948</v>
      </c>
      <c r="C10" s="525">
        <v>1413</v>
      </c>
      <c r="D10" s="906">
        <f t="shared" si="2"/>
        <v>0.036279141419328337</v>
      </c>
      <c r="E10" s="525">
        <v>988</v>
      </c>
      <c r="F10" s="525">
        <v>425</v>
      </c>
      <c r="G10" s="906">
        <f t="shared" si="0"/>
        <v>0.69922151450813874</v>
      </c>
      <c r="H10" s="908">
        <f t="shared" si="1"/>
        <v>0.010911985211050631</v>
      </c>
      <c r="I10" s="376"/>
    </row>
    <row r="11" spans="1:9" ht="12.75">
      <c r="A11" s="905" t="s">
        <v>437</v>
      </c>
      <c r="B11" s="525">
        <v>36643</v>
      </c>
      <c r="C11" s="525">
        <v>1545</v>
      </c>
      <c r="D11" s="906">
        <f t="shared" si="2"/>
        <v>0.04216357830963622</v>
      </c>
      <c r="E11" s="525"/>
      <c r="F11" s="525"/>
      <c r="G11" s="906"/>
      <c r="H11" s="910"/>
      <c r="I11" s="376"/>
    </row>
    <row r="12" spans="1:10" ht="12.75">
      <c r="A12" s="905" t="s">
        <v>438</v>
      </c>
      <c r="B12" s="525">
        <v>36324</v>
      </c>
      <c r="C12" s="525">
        <v>1324</v>
      </c>
      <c r="D12" s="906">
        <f>C12/B12</f>
        <v>0.036449730205924458</v>
      </c>
      <c r="E12" s="525"/>
      <c r="F12" s="525"/>
      <c r="G12" s="906"/>
      <c r="H12" s="910"/>
      <c r="I12" s="376"/>
      <c r="J12" s="377"/>
    </row>
    <row r="13" spans="1:11" ht="12.75">
      <c r="A13" s="905" t="s">
        <v>439</v>
      </c>
      <c r="B13" s="525">
        <v>36961</v>
      </c>
      <c r="C13" s="525">
        <v>891</v>
      </c>
      <c r="D13" s="906">
        <f>C13/B13</f>
        <v>0.024106490625253645</v>
      </c>
      <c r="E13" s="525"/>
      <c r="F13" s="525"/>
      <c r="G13" s="906"/>
      <c r="H13" s="910"/>
      <c r="I13" s="378"/>
      <c r="J13" s="377"/>
      <c r="K13" s="377"/>
    </row>
    <row r="14" spans="1:9" ht="12.75">
      <c r="A14" s="905" t="s">
        <v>440</v>
      </c>
      <c r="B14" s="525"/>
      <c r="C14" s="525"/>
      <c r="D14" s="906"/>
      <c r="E14" s="525"/>
      <c r="F14" s="525"/>
      <c r="G14" s="906"/>
      <c r="H14" s="908"/>
      <c r="I14" s="379"/>
    </row>
    <row r="15" spans="1:9" ht="12.75">
      <c r="A15" s="905" t="s">
        <v>441</v>
      </c>
      <c r="B15" s="525"/>
      <c r="C15" s="525"/>
      <c r="D15" s="906"/>
      <c r="E15" s="525"/>
      <c r="F15" s="525"/>
      <c r="G15" s="906"/>
      <c r="H15" s="908"/>
      <c r="I15" s="379"/>
    </row>
    <row r="16" spans="1:9" ht="13.5" thickBot="1">
      <c r="A16" s="911" t="s">
        <v>442</v>
      </c>
      <c r="B16" s="527"/>
      <c r="C16" s="527"/>
      <c r="D16" s="906"/>
      <c r="E16" s="527"/>
      <c r="F16" s="527"/>
      <c r="G16" s="906"/>
      <c r="H16" s="908"/>
      <c r="I16" s="379"/>
    </row>
    <row r="17" spans="1:9" ht="13.5" thickBot="1">
      <c r="A17" s="285" t="s">
        <v>443</v>
      </c>
      <c r="B17" s="286">
        <f>B13</f>
        <v>36961</v>
      </c>
      <c r="C17" s="286">
        <f>SUM(C5:C16)</f>
        <v>16001</v>
      </c>
      <c r="D17" s="287">
        <f>C17/B17</f>
        <v>0.43291577608830928</v>
      </c>
      <c r="E17" s="286">
        <f>SUM(E5:E16)</f>
        <v>4551</v>
      </c>
      <c r="F17" s="286">
        <f>SUM(F5:F16)</f>
        <v>7690</v>
      </c>
      <c r="G17" s="287">
        <f>E17/(SUM(C5:C10))</f>
        <v>0.37178335103341231</v>
      </c>
      <c r="H17" s="288">
        <f>F17/B17</f>
        <v>0.20805714131111172</v>
      </c>
      <c r="I17" s="376"/>
    </row>
    <row r="18" spans="1:8" ht="15">
      <c r="A18" s="529"/>
      <c r="B18" s="529"/>
      <c r="C18" s="529"/>
      <c r="D18" s="529"/>
      <c r="E18" s="529"/>
      <c r="F18" s="529"/>
      <c r="G18" s="530"/>
      <c r="H18" s="529"/>
    </row>
    <row r="19" spans="1:9" ht="25.5" customHeight="1">
      <c r="A19" s="1412" t="s">
        <v>799</v>
      </c>
      <c r="B19" s="1533"/>
      <c r="C19" s="1533"/>
      <c r="D19" s="1533"/>
      <c r="E19" s="1533"/>
      <c r="F19" s="1533"/>
      <c r="G19" s="1533"/>
      <c r="H19" s="1533"/>
      <c r="I19" s="272"/>
    </row>
    <row r="20" spans="1:8" ht="12.75">
      <c r="A20" s="1598" t="s">
        <v>933</v>
      </c>
      <c r="B20" s="1598"/>
      <c r="C20" s="1598"/>
      <c r="D20" s="1598"/>
      <c r="E20" s="1598"/>
      <c r="F20" s="1598"/>
      <c r="G20" s="1598"/>
      <c r="H20" s="1598"/>
    </row>
  </sheetData>
  <mergeCells count="5">
    <mergeCell ref="A20:H20"/>
    <mergeCell ref="A1:H1"/>
    <mergeCell ref="A2:H2"/>
    <mergeCell ref="A3:H3"/>
    <mergeCell ref="A19:H19"/>
  </mergeCells>
  <printOptions horizontalCentered="1" verticalCentered="1"/>
  <pageMargins left="0.7" right="0.7" top="0.75" bottom="0.75" header="0.3" footer="0.3"/>
  <pageSetup orientation="landscape" scale="59" r:id="rId1"/>
  <headerFooter>
    <oddFooter>&amp;C&amp;1#&amp;"Calibri"&amp;12&amp;K000000Public</oddFooter>
  </headerFooter>
  <customProperties>
    <customPr name="_pios_id" r:id="rId2"/>
  </customProperties>
  <ignoredErrors>
    <ignoredError sqref="D17" formula="1"/>
  </ignoredErrors>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31DA4E-74E3-4290-B5CE-DCDEA62FC1B9}">
  <dimension ref="A1:M35"/>
  <sheetViews>
    <sheetView zoomScale="90" zoomScaleNormal="90" workbookViewId="0" topLeftCell="A1">
      <selection pane="topLeft" activeCell="A1" sqref="A1:G1"/>
    </sheetView>
  </sheetViews>
  <sheetFormatPr defaultColWidth="9.42578125" defaultRowHeight="12.75"/>
  <cols>
    <col min="1" max="1" width="48.5714285714286" style="367" customWidth="1"/>
    <col min="2" max="6" width="9.57142857142857" style="367" customWidth="1"/>
    <col min="7" max="7" width="12.5714285714286" style="367" customWidth="1"/>
    <col min="8" max="13" width="9.42857142857143" style="367"/>
    <col min="14" max="16384" width="9.42857142857143" style="367"/>
  </cols>
  <sheetData>
    <row r="1" spans="1:13" ht="15.75">
      <c r="A1" s="1462" t="s">
        <v>934</v>
      </c>
      <c r="B1" s="1462"/>
      <c r="C1" s="1462"/>
      <c r="D1" s="1462"/>
      <c r="E1" s="1462"/>
      <c r="F1" s="1462"/>
      <c r="G1" s="1600"/>
      <c r="H1" s="1264"/>
      <c r="I1" s="1264"/>
      <c r="J1" s="1264"/>
      <c r="K1" s="1264"/>
      <c r="L1" s="1264"/>
      <c r="M1" s="1264"/>
    </row>
    <row r="2" spans="1:13" ht="15.75">
      <c r="A2" s="1463" t="s">
        <v>1</v>
      </c>
      <c r="B2" s="1589"/>
      <c r="C2" s="1589"/>
      <c r="D2" s="1589"/>
      <c r="E2" s="1589"/>
      <c r="F2" s="1589"/>
      <c r="G2" s="1600"/>
      <c r="H2" s="1264"/>
      <c r="I2" s="1264"/>
      <c r="J2" s="1264"/>
      <c r="K2" s="1264"/>
      <c r="L2" s="1264"/>
      <c r="M2" s="1264"/>
    </row>
    <row r="3" spans="1:13" ht="16.5" thickBot="1">
      <c r="A3" s="1450" t="s">
        <v>935</v>
      </c>
      <c r="B3" s="1601"/>
      <c r="C3" s="1601"/>
      <c r="D3" s="1601"/>
      <c r="E3" s="1601"/>
      <c r="F3" s="1601"/>
      <c r="G3" s="1602"/>
      <c r="H3" s="1264"/>
      <c r="I3" s="1264"/>
      <c r="J3" s="1264"/>
      <c r="K3" s="1264"/>
      <c r="L3" s="1264"/>
      <c r="M3" s="1264"/>
    </row>
    <row r="4" spans="1:7" ht="13.5" customHeight="1">
      <c r="A4" s="1487" t="s">
        <v>803</v>
      </c>
      <c r="B4" s="1604" t="s">
        <v>804</v>
      </c>
      <c r="C4" s="1477"/>
      <c r="D4" s="1477"/>
      <c r="E4" s="1576"/>
      <c r="F4" s="1604" t="s">
        <v>805</v>
      </c>
      <c r="G4" s="1605"/>
    </row>
    <row r="5" spans="1:7" ht="13.5" customHeight="1">
      <c r="A5" s="1603"/>
      <c r="B5" s="1608" t="s">
        <v>806</v>
      </c>
      <c r="C5" s="1609"/>
      <c r="D5" s="1609"/>
      <c r="E5" s="1610"/>
      <c r="F5" s="1606"/>
      <c r="G5" s="1607"/>
    </row>
    <row r="6" spans="1:7" ht="24.75" customHeight="1" thickBot="1">
      <c r="A6" s="1491"/>
      <c r="B6" s="720" t="s">
        <v>807</v>
      </c>
      <c r="C6" s="720" t="s">
        <v>808</v>
      </c>
      <c r="D6" s="720" t="s">
        <v>809</v>
      </c>
      <c r="E6" s="720" t="s">
        <v>601</v>
      </c>
      <c r="F6" s="918" t="s">
        <v>810</v>
      </c>
      <c r="G6" s="721" t="s">
        <v>811</v>
      </c>
    </row>
    <row r="7" spans="1:7" ht="12.75">
      <c r="A7" s="913" t="s">
        <v>812</v>
      </c>
      <c r="B7" s="914"/>
      <c r="C7" s="915" t="s">
        <v>813</v>
      </c>
      <c r="D7" s="916"/>
      <c r="E7" s="915" t="s">
        <v>814</v>
      </c>
      <c r="F7" s="917">
        <v>0</v>
      </c>
      <c r="G7" s="919">
        <v>0</v>
      </c>
    </row>
    <row r="8" spans="1:7" ht="12.75">
      <c r="A8" s="531" t="s">
        <v>815</v>
      </c>
      <c r="B8" s="532"/>
      <c r="C8" s="532" t="s">
        <v>813</v>
      </c>
      <c r="D8" s="533"/>
      <c r="E8" s="532"/>
      <c r="F8" s="912">
        <v>0</v>
      </c>
      <c r="G8" s="920">
        <v>0</v>
      </c>
    </row>
    <row r="9" spans="1:7" ht="12.75">
      <c r="A9" s="534" t="s">
        <v>816</v>
      </c>
      <c r="B9" s="535"/>
      <c r="C9" s="535" t="s">
        <v>813</v>
      </c>
      <c r="D9" s="536"/>
      <c r="E9" s="535"/>
      <c r="F9" s="912">
        <v>0</v>
      </c>
      <c r="G9" s="920">
        <v>0</v>
      </c>
    </row>
    <row r="10" spans="1:7" ht="12.75">
      <c r="A10" s="534" t="s">
        <v>817</v>
      </c>
      <c r="B10" s="535"/>
      <c r="C10" s="535" t="s">
        <v>813</v>
      </c>
      <c r="D10" s="536"/>
      <c r="E10" s="535"/>
      <c r="F10" s="912">
        <v>0</v>
      </c>
      <c r="G10" s="920">
        <v>0</v>
      </c>
    </row>
    <row r="11" spans="1:7" ht="12.75">
      <c r="A11" s="534" t="s">
        <v>818</v>
      </c>
      <c r="B11" s="535"/>
      <c r="C11" s="535" t="s">
        <v>813</v>
      </c>
      <c r="D11" s="536"/>
      <c r="E11" s="535" t="s">
        <v>814</v>
      </c>
      <c r="F11" s="912">
        <v>0</v>
      </c>
      <c r="G11" s="920">
        <v>0</v>
      </c>
    </row>
    <row r="12" spans="1:7" ht="12.75">
      <c r="A12" s="534" t="s">
        <v>819</v>
      </c>
      <c r="B12" s="535"/>
      <c r="C12" s="535" t="s">
        <v>813</v>
      </c>
      <c r="D12" s="536"/>
      <c r="E12" s="535"/>
      <c r="F12" s="912">
        <v>0</v>
      </c>
      <c r="G12" s="920">
        <v>3</v>
      </c>
    </row>
    <row r="13" spans="1:7" ht="12.75">
      <c r="A13" s="534" t="s">
        <v>820</v>
      </c>
      <c r="B13" s="535"/>
      <c r="C13" s="535" t="s">
        <v>813</v>
      </c>
      <c r="D13" s="536"/>
      <c r="E13" s="535"/>
      <c r="F13" s="912">
        <v>0</v>
      </c>
      <c r="G13" s="920">
        <v>0</v>
      </c>
    </row>
    <row r="14" spans="1:7" ht="12.75">
      <c r="A14" s="534" t="s">
        <v>821</v>
      </c>
      <c r="B14" s="535"/>
      <c r="C14" s="535" t="s">
        <v>813</v>
      </c>
      <c r="D14" s="536"/>
      <c r="E14" s="535" t="s">
        <v>814</v>
      </c>
      <c r="F14" s="912">
        <v>0</v>
      </c>
      <c r="G14" s="920">
        <v>0</v>
      </c>
    </row>
    <row r="15" spans="1:7" ht="12.75">
      <c r="A15" s="534" t="s">
        <v>822</v>
      </c>
      <c r="B15" s="537"/>
      <c r="C15" s="538" t="s">
        <v>813</v>
      </c>
      <c r="D15" s="539"/>
      <c r="E15" s="538" t="s">
        <v>814</v>
      </c>
      <c r="F15" s="912">
        <v>0</v>
      </c>
      <c r="G15" s="920">
        <v>0</v>
      </c>
    </row>
    <row r="16" spans="1:7" ht="12.75">
      <c r="A16" s="534" t="s">
        <v>823</v>
      </c>
      <c r="B16" s="537"/>
      <c r="C16" s="538" t="s">
        <v>813</v>
      </c>
      <c r="D16" s="539"/>
      <c r="E16" s="538" t="s">
        <v>814</v>
      </c>
      <c r="F16" s="912">
        <v>0</v>
      </c>
      <c r="G16" s="920">
        <v>0</v>
      </c>
    </row>
    <row r="17" spans="1:7" ht="12.75">
      <c r="A17" s="534" t="s">
        <v>824</v>
      </c>
      <c r="B17" s="537"/>
      <c r="C17" s="538" t="s">
        <v>813</v>
      </c>
      <c r="D17" s="539"/>
      <c r="E17" s="538"/>
      <c r="F17" s="912">
        <v>0</v>
      </c>
      <c r="G17" s="920">
        <v>0</v>
      </c>
    </row>
    <row r="18" spans="1:7" ht="12.75">
      <c r="A18" s="534" t="s">
        <v>825</v>
      </c>
      <c r="B18" s="537"/>
      <c r="C18" s="538" t="s">
        <v>813</v>
      </c>
      <c r="D18" s="539"/>
      <c r="E18" s="538"/>
      <c r="F18" s="912">
        <v>0</v>
      </c>
      <c r="G18" s="920">
        <v>0</v>
      </c>
    </row>
    <row r="19" spans="1:7" ht="12.75">
      <c r="A19" s="534" t="s">
        <v>826</v>
      </c>
      <c r="B19" s="540"/>
      <c r="C19" s="535" t="s">
        <v>813</v>
      </c>
      <c r="D19" s="536"/>
      <c r="E19" s="535"/>
      <c r="F19" s="912">
        <v>0</v>
      </c>
      <c r="G19" s="920">
        <v>0</v>
      </c>
    </row>
    <row r="20" spans="1:7" ht="12.75">
      <c r="A20" s="534" t="s">
        <v>827</v>
      </c>
      <c r="B20" s="535"/>
      <c r="C20" s="535" t="s">
        <v>813</v>
      </c>
      <c r="D20" s="536"/>
      <c r="E20" s="535"/>
      <c r="F20" s="912">
        <v>0</v>
      </c>
      <c r="G20" s="920">
        <v>0</v>
      </c>
    </row>
    <row r="21" spans="1:7" ht="12.75">
      <c r="A21" s="541" t="s">
        <v>828</v>
      </c>
      <c r="B21" s="535"/>
      <c r="C21" s="535" t="s">
        <v>813</v>
      </c>
      <c r="D21" s="536"/>
      <c r="E21" s="535"/>
      <c r="F21" s="912">
        <v>0</v>
      </c>
      <c r="G21" s="920">
        <v>0</v>
      </c>
    </row>
    <row r="22" spans="1:7" ht="12.75">
      <c r="A22" s="541" t="s">
        <v>829</v>
      </c>
      <c r="B22" s="535"/>
      <c r="C22" s="535" t="s">
        <v>813</v>
      </c>
      <c r="D22" s="536"/>
      <c r="E22" s="535" t="s">
        <v>814</v>
      </c>
      <c r="F22" s="912">
        <v>0</v>
      </c>
      <c r="G22" s="920">
        <v>0</v>
      </c>
    </row>
    <row r="23" spans="1:7" ht="12.75">
      <c r="A23" s="541" t="s">
        <v>830</v>
      </c>
      <c r="B23" s="535"/>
      <c r="C23" s="535" t="s">
        <v>813</v>
      </c>
      <c r="D23" s="536"/>
      <c r="E23" s="535" t="s">
        <v>814</v>
      </c>
      <c r="F23" s="912">
        <v>0</v>
      </c>
      <c r="G23" s="920">
        <v>0</v>
      </c>
    </row>
    <row r="24" spans="1:7" ht="12.75">
      <c r="A24" s="534" t="s">
        <v>831</v>
      </c>
      <c r="B24" s="535"/>
      <c r="C24" s="535" t="s">
        <v>813</v>
      </c>
      <c r="D24" s="536"/>
      <c r="E24" s="535"/>
      <c r="F24" s="912">
        <v>0</v>
      </c>
      <c r="G24" s="920">
        <v>0</v>
      </c>
    </row>
    <row r="25" spans="1:7" ht="12.75">
      <c r="A25" s="534" t="s">
        <v>832</v>
      </c>
      <c r="B25" s="535"/>
      <c r="C25" s="535" t="s">
        <v>813</v>
      </c>
      <c r="D25" s="536"/>
      <c r="E25" s="535"/>
      <c r="F25" s="912">
        <v>0</v>
      </c>
      <c r="G25" s="920">
        <v>0</v>
      </c>
    </row>
    <row r="26" spans="1:7" ht="12.75">
      <c r="A26" s="534" t="s">
        <v>833</v>
      </c>
      <c r="B26" s="535"/>
      <c r="C26" s="535" t="s">
        <v>813</v>
      </c>
      <c r="D26" s="536"/>
      <c r="E26" s="535"/>
      <c r="F26" s="912">
        <v>0</v>
      </c>
      <c r="G26" s="920">
        <v>0</v>
      </c>
    </row>
    <row r="27" spans="1:7" ht="12.75">
      <c r="A27" s="534" t="s">
        <v>834</v>
      </c>
      <c r="B27" s="535"/>
      <c r="C27" s="535" t="s">
        <v>813</v>
      </c>
      <c r="D27" s="536"/>
      <c r="E27" s="535" t="s">
        <v>814</v>
      </c>
      <c r="F27" s="912">
        <v>0</v>
      </c>
      <c r="G27" s="920">
        <v>0</v>
      </c>
    </row>
    <row r="28" spans="1:7" ht="12.75">
      <c r="A28" s="534" t="s">
        <v>835</v>
      </c>
      <c r="B28" s="535"/>
      <c r="C28" s="535" t="s">
        <v>813</v>
      </c>
      <c r="D28" s="536"/>
      <c r="E28" s="535"/>
      <c r="F28" s="912">
        <v>0</v>
      </c>
      <c r="G28" s="920">
        <v>0</v>
      </c>
    </row>
    <row r="29" spans="1:7" ht="12.75">
      <c r="A29" s="534" t="s">
        <v>836</v>
      </c>
      <c r="B29" s="535"/>
      <c r="C29" s="535" t="s">
        <v>813</v>
      </c>
      <c r="D29" s="536"/>
      <c r="E29" s="535"/>
      <c r="F29" s="912">
        <v>0</v>
      </c>
      <c r="G29" s="920">
        <v>0</v>
      </c>
    </row>
    <row r="30" spans="1:7" ht="12.75" thickBot="1">
      <c r="A30" s="534" t="s">
        <v>837</v>
      </c>
      <c r="B30" s="535"/>
      <c r="C30" s="535" t="s">
        <v>813</v>
      </c>
      <c r="D30" s="536"/>
      <c r="E30" s="535"/>
      <c r="F30" s="912">
        <v>0</v>
      </c>
      <c r="G30" s="920">
        <v>0</v>
      </c>
    </row>
    <row r="31" spans="1:7" ht="12.75" thickBot="1">
      <c r="A31" s="787" t="s">
        <v>838</v>
      </c>
      <c r="B31" s="921"/>
      <c r="C31" s="922"/>
      <c r="D31" s="922"/>
      <c r="E31" s="922"/>
      <c r="F31" s="790">
        <f>SUM(F7:F30)</f>
        <v>0</v>
      </c>
      <c r="G31" s="791">
        <f>SUM(G7:G30)</f>
        <v>3</v>
      </c>
    </row>
    <row r="32" spans="1:7" ht="28.5" customHeight="1">
      <c r="A32" s="322"/>
      <c r="B32" s="542"/>
      <c r="C32" s="542"/>
      <c r="D32" s="542"/>
      <c r="E32" s="542"/>
      <c r="F32" s="543"/>
      <c r="G32" s="543"/>
    </row>
    <row r="33" spans="1:7" ht="26.25" customHeight="1">
      <c r="A33" s="1599" t="s">
        <v>839</v>
      </c>
      <c r="B33" s="1599"/>
      <c r="C33" s="1599"/>
      <c r="D33" s="1599"/>
      <c r="E33" s="1599"/>
      <c r="F33" s="1599"/>
      <c r="G33" s="1599"/>
    </row>
    <row r="34" spans="1:7" ht="16.15" customHeight="1">
      <c r="A34" s="544"/>
      <c r="B34" s="544"/>
      <c r="C34" s="544"/>
      <c r="D34" s="544"/>
      <c r="E34" s="544"/>
      <c r="F34" s="544"/>
      <c r="G34" s="544"/>
    </row>
    <row r="35" spans="1:11" ht="29.65" customHeight="1">
      <c r="A35" s="1598" t="s">
        <v>165</v>
      </c>
      <c r="B35" s="1598"/>
      <c r="C35" s="1598"/>
      <c r="D35" s="1598"/>
      <c r="E35" s="1598"/>
      <c r="F35" s="1598"/>
      <c r="G35" s="1598"/>
      <c r="H35" s="545"/>
      <c r="I35" s="545"/>
      <c r="J35" s="545"/>
      <c r="K35" s="545"/>
    </row>
  </sheetData>
  <mergeCells count="9">
    <mergeCell ref="A35:G35"/>
    <mergeCell ref="A33:G33"/>
    <mergeCell ref="A1:G1"/>
    <mergeCell ref="A2:G2"/>
    <mergeCell ref="A3:G3"/>
    <mergeCell ref="A4:A6"/>
    <mergeCell ref="B4:E4"/>
    <mergeCell ref="F4:G5"/>
    <mergeCell ref="B5:E5"/>
  </mergeCells>
  <printOptions horizontalCentered="1" verticalCentered="1"/>
  <pageMargins left="0.7" right="0.7" top="0.75" bottom="0.75" header="0.3" footer="0.3"/>
  <pageSetup orientation="landscape" scale="59" r:id="rId1"/>
  <headerFooter>
    <oddFooter>&amp;C&amp;1#&amp;"Calibri"&amp;12&amp;K000000Public</oddFooter>
  </headerFooter>
  <customProperties>
    <customPr name="_pios_id" r:id="rId2"/>
  </customPropertie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755AB6-F252-40D3-BE7A-B57CB42A5678}">
  <dimension ref="A1:M95"/>
  <sheetViews>
    <sheetView zoomScale="85" zoomScaleNormal="85" workbookViewId="0" topLeftCell="A1">
      <selection pane="topLeft" activeCell="A1" sqref="A1:H1"/>
    </sheetView>
  </sheetViews>
  <sheetFormatPr defaultColWidth="9.42578125" defaultRowHeight="12.75"/>
  <cols>
    <col min="1" max="1" width="51.4285714285714" bestFit="1" customWidth="1"/>
    <col min="2" max="2" width="6.57142857142857" style="4" customWidth="1"/>
    <col min="3" max="3" width="9.71428571428571" customWidth="1"/>
    <col min="4" max="4" width="13.4285714285714" customWidth="1"/>
    <col min="5" max="5" width="9.71428571428571" customWidth="1"/>
    <col min="6" max="6" width="10.5714285714286" customWidth="1"/>
    <col min="7" max="7" width="15" bestFit="1" customWidth="1"/>
    <col min="8" max="8" width="12" customWidth="1"/>
    <col min="9" max="9" width="14" bestFit="1" customWidth="1"/>
    <col min="10" max="13" width="9.42857142857143" customWidth="1"/>
  </cols>
  <sheetData>
    <row r="1" spans="1:13" ht="15.75">
      <c r="A1" s="1311" t="s">
        <v>79</v>
      </c>
      <c r="B1" s="1311"/>
      <c r="C1" s="1311"/>
      <c r="D1" s="1311"/>
      <c r="E1" s="1311"/>
      <c r="F1" s="1311"/>
      <c r="G1" s="1311"/>
      <c r="H1" s="1311"/>
      <c r="I1" s="1250"/>
      <c r="J1" s="1250"/>
      <c r="K1" s="1250"/>
      <c r="L1" s="1250"/>
      <c r="M1" s="1250"/>
    </row>
    <row r="2" spans="1:13" ht="15.75" customHeight="1">
      <c r="A2" s="1277" t="s">
        <v>1</v>
      </c>
      <c r="B2" s="1277"/>
      <c r="C2" s="1277"/>
      <c r="D2" s="1277"/>
      <c r="E2" s="1277"/>
      <c r="F2" s="1277"/>
      <c r="G2" s="1277"/>
      <c r="H2" s="1277"/>
      <c r="I2" s="1250"/>
      <c r="J2" s="1250"/>
      <c r="K2" s="1250"/>
      <c r="L2" s="1250"/>
      <c r="M2" s="1250"/>
    </row>
    <row r="3" spans="1:13" ht="15.75" customHeight="1">
      <c r="A3" s="1279" t="s">
        <v>935</v>
      </c>
      <c r="B3" s="1279"/>
      <c r="C3" s="1279"/>
      <c r="D3" s="1279"/>
      <c r="E3" s="1279"/>
      <c r="F3" s="1279"/>
      <c r="G3" s="1279"/>
      <c r="H3" s="1279"/>
      <c r="I3" s="1250"/>
      <c r="J3" s="1250"/>
      <c r="K3" s="1250"/>
      <c r="L3" s="1250"/>
      <c r="M3" s="1250"/>
    </row>
    <row r="4" spans="1:8" ht="15.75" customHeight="1" thickBot="1">
      <c r="A4" s="57"/>
      <c r="B4" s="958"/>
      <c r="C4" s="58"/>
      <c r="D4" s="58"/>
      <c r="E4" s="58"/>
      <c r="F4" s="58"/>
      <c r="G4" s="58"/>
      <c r="H4" s="58"/>
    </row>
    <row r="5" spans="1:8" ht="15.75" customHeight="1" thickBot="1">
      <c r="A5" s="60"/>
      <c r="B5" s="1312" t="s">
        <v>80</v>
      </c>
      <c r="C5" s="1312"/>
      <c r="D5" s="1312"/>
      <c r="E5" s="1312"/>
      <c r="F5" s="1312"/>
      <c r="G5" s="1312"/>
      <c r="H5" s="1313"/>
    </row>
    <row r="6" spans="1:8" ht="12.75" customHeight="1" thickBot="1">
      <c r="A6" s="216"/>
      <c r="B6" s="959"/>
      <c r="C6" s="1314" t="s">
        <v>81</v>
      </c>
      <c r="D6" s="1314"/>
      <c r="E6" s="1314"/>
      <c r="F6" s="1314"/>
      <c r="G6" s="1314"/>
      <c r="H6" s="1314"/>
    </row>
    <row r="7" spans="1:8" ht="38.25">
      <c r="A7" s="61" t="s">
        <v>82</v>
      </c>
      <c r="B7" s="62" t="s">
        <v>83</v>
      </c>
      <c r="C7" s="416" t="s">
        <v>84</v>
      </c>
      <c r="D7" s="416" t="s">
        <v>85</v>
      </c>
      <c r="E7" s="416" t="s">
        <v>86</v>
      </c>
      <c r="F7" s="416" t="s">
        <v>87</v>
      </c>
      <c r="G7" s="417" t="s">
        <v>88</v>
      </c>
      <c r="H7" s="416" t="s">
        <v>89</v>
      </c>
    </row>
    <row r="8" spans="1:8" ht="12.75" customHeight="1">
      <c r="A8" s="63" t="s">
        <v>23</v>
      </c>
      <c r="B8" s="960"/>
      <c r="C8" s="155"/>
      <c r="D8" s="155"/>
      <c r="E8" s="155"/>
      <c r="F8" s="155"/>
      <c r="G8" s="155"/>
      <c r="H8" s="155"/>
    </row>
    <row r="9" spans="1:8" ht="12.75">
      <c r="A9" s="610" t="s">
        <v>90</v>
      </c>
      <c r="B9" s="961" t="s">
        <v>91</v>
      </c>
      <c r="C9" s="156">
        <v>1692</v>
      </c>
      <c r="D9" s="156">
        <v>313020</v>
      </c>
      <c r="E9" s="156">
        <v>56.343600000000002</v>
      </c>
      <c r="F9" s="156">
        <v>32524</v>
      </c>
      <c r="G9" s="156">
        <v>1575655.7899999998</v>
      </c>
      <c r="H9" s="165">
        <v>0.02134693826064861</v>
      </c>
    </row>
    <row r="10" spans="1:8" ht="12.75">
      <c r="A10" s="610" t="s">
        <v>92</v>
      </c>
      <c r="B10" s="961" t="s">
        <v>91</v>
      </c>
      <c r="C10" s="156">
        <v>5737</v>
      </c>
      <c r="D10" s="156">
        <v>3191098.7539999997</v>
      </c>
      <c r="E10" s="156">
        <v>446.75314200000003</v>
      </c>
      <c r="F10" s="156">
        <v>0</v>
      </c>
      <c r="G10" s="156">
        <v>6163711.5099999998</v>
      </c>
      <c r="H10" s="165">
        <v>0.083505782097509529</v>
      </c>
    </row>
    <row r="11" spans="1:8" ht="12.75" customHeight="1">
      <c r="A11" s="610" t="s">
        <v>93</v>
      </c>
      <c r="B11" s="961" t="s">
        <v>91</v>
      </c>
      <c r="C11" s="156">
        <v>0</v>
      </c>
      <c r="D11" s="156">
        <v>0</v>
      </c>
      <c r="E11" s="156">
        <v>0</v>
      </c>
      <c r="F11" s="156">
        <v>0</v>
      </c>
      <c r="G11" s="156">
        <v>0</v>
      </c>
      <c r="H11" s="165">
        <v>0</v>
      </c>
    </row>
    <row r="12" spans="1:8" ht="12.75" customHeight="1">
      <c r="A12" s="610" t="s">
        <v>94</v>
      </c>
      <c r="B12" s="961" t="s">
        <v>91</v>
      </c>
      <c r="C12" s="156">
        <v>0</v>
      </c>
      <c r="D12" s="156">
        <v>0</v>
      </c>
      <c r="E12" s="156">
        <v>0</v>
      </c>
      <c r="F12" s="156">
        <v>0</v>
      </c>
      <c r="G12" s="156">
        <v>0</v>
      </c>
      <c r="H12" s="165">
        <v>0</v>
      </c>
    </row>
    <row r="13" spans="1:8" ht="12.75" customHeight="1">
      <c r="A13" s="610" t="s">
        <v>95</v>
      </c>
      <c r="B13" s="961" t="s">
        <v>91</v>
      </c>
      <c r="C13" s="156">
        <v>0</v>
      </c>
      <c r="D13" s="156">
        <v>0</v>
      </c>
      <c r="E13" s="156">
        <v>0</v>
      </c>
      <c r="F13" s="156">
        <v>0</v>
      </c>
      <c r="G13" s="156">
        <v>0</v>
      </c>
      <c r="H13" s="165">
        <v>0</v>
      </c>
    </row>
    <row r="14" spans="1:8" ht="12.75">
      <c r="A14" s="64" t="s">
        <v>26</v>
      </c>
      <c r="B14" s="155"/>
      <c r="C14" s="69"/>
      <c r="D14" s="69"/>
      <c r="E14" s="69"/>
      <c r="F14" s="69"/>
      <c r="G14" s="69"/>
      <c r="H14" s="1157"/>
    </row>
    <row r="15" spans="1:8" ht="12.75">
      <c r="A15" s="610" t="s">
        <v>96</v>
      </c>
      <c r="B15" s="962" t="s">
        <v>91</v>
      </c>
      <c r="C15" s="156">
        <v>0</v>
      </c>
      <c r="D15" s="156">
        <v>0</v>
      </c>
      <c r="E15" s="156">
        <v>0</v>
      </c>
      <c r="F15" s="156">
        <v>0</v>
      </c>
      <c r="G15" s="156">
        <v>0</v>
      </c>
      <c r="H15" s="165">
        <v>0</v>
      </c>
    </row>
    <row r="16" spans="1:8" ht="12.75">
      <c r="A16" s="610" t="s">
        <v>97</v>
      </c>
      <c r="B16" s="962" t="s">
        <v>98</v>
      </c>
      <c r="C16" s="156">
        <v>38633</v>
      </c>
      <c r="D16" s="156">
        <v>216749.929</v>
      </c>
      <c r="E16" s="156">
        <v>30.345441000000001</v>
      </c>
      <c r="F16" s="156">
        <v>196107.68619999997</v>
      </c>
      <c r="G16" s="156">
        <v>3491230.92</v>
      </c>
      <c r="H16" s="165">
        <v>0.047299093733478084</v>
      </c>
    </row>
    <row r="17" spans="1:8" ht="12.75">
      <c r="A17" s="610" t="s">
        <v>99</v>
      </c>
      <c r="B17" s="962" t="s">
        <v>98</v>
      </c>
      <c r="C17" s="156">
        <v>5097</v>
      </c>
      <c r="D17" s="156">
        <v>18954</v>
      </c>
      <c r="E17" s="156">
        <v>0</v>
      </c>
      <c r="F17" s="156">
        <v>20242.477000000003</v>
      </c>
      <c r="G17" s="156">
        <v>23706.049999999996</v>
      </c>
      <c r="H17" s="165">
        <v>0.00032116886756964155</v>
      </c>
    </row>
    <row r="18" spans="1:8" ht="12.75">
      <c r="A18" s="610" t="s">
        <v>100</v>
      </c>
      <c r="B18" s="962" t="s">
        <v>98</v>
      </c>
      <c r="C18" s="156">
        <v>1120</v>
      </c>
      <c r="D18" s="156">
        <v>0</v>
      </c>
      <c r="E18" s="156">
        <v>0</v>
      </c>
      <c r="F18" s="156">
        <v>8753.2479999999996</v>
      </c>
      <c r="G18" s="156">
        <v>2679339.7200000002</v>
      </c>
      <c r="H18" s="165">
        <v>0.036299615655360586</v>
      </c>
    </row>
    <row r="19" spans="1:8" ht="13.5" customHeight="1">
      <c r="A19" s="610" t="s">
        <v>101</v>
      </c>
      <c r="B19" s="962" t="s">
        <v>98</v>
      </c>
      <c r="C19" s="156">
        <v>0</v>
      </c>
      <c r="D19" s="156">
        <v>0</v>
      </c>
      <c r="E19" s="156">
        <v>0</v>
      </c>
      <c r="F19" s="156">
        <v>0</v>
      </c>
      <c r="G19" s="156">
        <v>0</v>
      </c>
      <c r="H19" s="165">
        <v>0</v>
      </c>
    </row>
    <row r="20" spans="1:8" ht="12.75">
      <c r="A20" s="610" t="s">
        <v>102</v>
      </c>
      <c r="B20" s="962" t="s">
        <v>91</v>
      </c>
      <c r="C20" s="156">
        <v>54</v>
      </c>
      <c r="D20" s="156">
        <v>89681.58</v>
      </c>
      <c r="E20" s="156">
        <v>29.16</v>
      </c>
      <c r="F20" s="156">
        <v>0</v>
      </c>
      <c r="G20" s="156">
        <v>41877.199999999997</v>
      </c>
      <c r="H20" s="165">
        <v>0.00056735107286905216</v>
      </c>
    </row>
    <row r="21" spans="1:8" ht="12.75">
      <c r="A21" s="610" t="s">
        <v>103</v>
      </c>
      <c r="B21" s="962" t="s">
        <v>91</v>
      </c>
      <c r="C21" s="156">
        <v>166</v>
      </c>
      <c r="D21" s="156">
        <v>6</v>
      </c>
      <c r="E21" s="156">
        <v>0</v>
      </c>
      <c r="F21" s="156">
        <v>315</v>
      </c>
      <c r="G21" s="156">
        <v>16115.35</v>
      </c>
      <c r="H21" s="165">
        <v>0.00021833028741559326</v>
      </c>
    </row>
    <row r="22" spans="1:8" ht="12.75">
      <c r="A22" s="610" t="s">
        <v>104</v>
      </c>
      <c r="B22" s="962" t="s">
        <v>91</v>
      </c>
      <c r="C22" s="156">
        <v>0</v>
      </c>
      <c r="D22" s="156">
        <v>0</v>
      </c>
      <c r="E22" s="156">
        <v>0</v>
      </c>
      <c r="F22" s="156">
        <v>0</v>
      </c>
      <c r="G22" s="156">
        <v>0</v>
      </c>
      <c r="H22" s="165">
        <v>0</v>
      </c>
    </row>
    <row r="23" spans="1:8" ht="12.75">
      <c r="A23" s="610" t="s">
        <v>105</v>
      </c>
      <c r="B23" s="962" t="s">
        <v>98</v>
      </c>
      <c r="C23" s="156">
        <v>0</v>
      </c>
      <c r="D23" s="156">
        <v>0</v>
      </c>
      <c r="E23" s="156">
        <v>0</v>
      </c>
      <c r="F23" s="156">
        <v>0</v>
      </c>
      <c r="G23" s="156">
        <v>0</v>
      </c>
      <c r="H23" s="165">
        <v>0</v>
      </c>
    </row>
    <row r="24" spans="1:8" ht="12.75">
      <c r="A24" s="64" t="s">
        <v>27</v>
      </c>
      <c r="B24" s="155"/>
      <c r="C24" s="69"/>
      <c r="D24" s="69"/>
      <c r="E24" s="69"/>
      <c r="F24" s="69"/>
      <c r="G24" s="69"/>
      <c r="H24" s="1157"/>
    </row>
    <row r="25" spans="1:8" ht="12.75">
      <c r="A25" s="610" t="s">
        <v>106</v>
      </c>
      <c r="B25" s="962" t="s">
        <v>98</v>
      </c>
      <c r="C25" s="156">
        <v>32906</v>
      </c>
      <c r="D25" s="156">
        <v>1513676</v>
      </c>
      <c r="E25" s="156">
        <v>138.20519999999996</v>
      </c>
      <c r="F25" s="156">
        <v>131624</v>
      </c>
      <c r="G25" s="156">
        <v>17617963.580000002</v>
      </c>
      <c r="H25" s="1184">
        <v>0.23868765196529113</v>
      </c>
    </row>
    <row r="26" spans="1:8" ht="12.75">
      <c r="A26" s="610" t="s">
        <v>107</v>
      </c>
      <c r="B26" s="962" t="s">
        <v>98</v>
      </c>
      <c r="C26" s="156">
        <v>0</v>
      </c>
      <c r="D26" s="156">
        <v>0</v>
      </c>
      <c r="E26" s="156">
        <v>0</v>
      </c>
      <c r="F26" s="156">
        <v>0</v>
      </c>
      <c r="G26" s="156">
        <v>0</v>
      </c>
      <c r="H26" s="1184">
        <v>0</v>
      </c>
    </row>
    <row r="27" spans="1:8" ht="12.75">
      <c r="A27" s="610" t="s">
        <v>108</v>
      </c>
      <c r="B27" s="962" t="s">
        <v>98</v>
      </c>
      <c r="C27" s="156">
        <v>0</v>
      </c>
      <c r="D27" s="156">
        <v>0</v>
      </c>
      <c r="E27" s="156">
        <v>0</v>
      </c>
      <c r="F27" s="156">
        <v>0</v>
      </c>
      <c r="G27" s="156">
        <v>0</v>
      </c>
      <c r="H27" s="1184">
        <v>0</v>
      </c>
    </row>
    <row r="28" spans="1:8" s="3" customFormat="1" ht="12.75">
      <c r="A28" s="610" t="s">
        <v>109</v>
      </c>
      <c r="B28" s="962" t="s">
        <v>98</v>
      </c>
      <c r="C28" s="156">
        <v>1288</v>
      </c>
      <c r="D28" s="156">
        <v>13379.684999999998</v>
      </c>
      <c r="E28" s="156">
        <v>2.4083400000000008</v>
      </c>
      <c r="F28" s="156">
        <v>56939.400000000009</v>
      </c>
      <c r="G28" s="156">
        <v>2416169.5700000003</v>
      </c>
      <c r="H28" s="1184">
        <v>0.032734194210048827</v>
      </c>
    </row>
    <row r="29" spans="1:8" s="3" customFormat="1" ht="12.75">
      <c r="A29" s="610" t="s">
        <v>110</v>
      </c>
      <c r="B29" s="962" t="s">
        <v>98</v>
      </c>
      <c r="C29" s="156">
        <v>0</v>
      </c>
      <c r="D29" s="156">
        <v>0</v>
      </c>
      <c r="E29" s="156">
        <v>0</v>
      </c>
      <c r="F29" s="156">
        <v>0</v>
      </c>
      <c r="G29" s="156">
        <v>0</v>
      </c>
      <c r="H29" s="1184">
        <v>0</v>
      </c>
    </row>
    <row r="30" spans="1:8" s="3" customFormat="1" ht="12.75">
      <c r="A30" s="953"/>
      <c r="B30" s="963"/>
      <c r="C30" s="156"/>
      <c r="D30" s="156"/>
      <c r="E30" s="156"/>
      <c r="F30" s="156"/>
      <c r="G30" s="156"/>
      <c r="H30" s="1184"/>
    </row>
    <row r="31" spans="1:8" ht="12.75">
      <c r="A31" s="64" t="s">
        <v>28</v>
      </c>
      <c r="B31" s="155"/>
      <c r="C31" s="69"/>
      <c r="D31" s="69"/>
      <c r="E31" s="69"/>
      <c r="F31" s="69"/>
      <c r="G31" s="69"/>
      <c r="H31" s="1157"/>
    </row>
    <row r="32" spans="1:8" ht="12.75">
      <c r="A32" s="610" t="s">
        <v>111</v>
      </c>
      <c r="B32" s="962" t="s">
        <v>91</v>
      </c>
      <c r="C32" s="156">
        <v>0</v>
      </c>
      <c r="D32" s="156">
        <v>0</v>
      </c>
      <c r="E32" s="156">
        <v>0</v>
      </c>
      <c r="F32" s="156">
        <v>0</v>
      </c>
      <c r="G32" s="156">
        <v>0</v>
      </c>
      <c r="H32" s="165">
        <v>0</v>
      </c>
    </row>
    <row r="33" spans="1:8" ht="12.75">
      <c r="A33" s="610" t="s">
        <v>112</v>
      </c>
      <c r="B33" s="962" t="s">
        <v>91</v>
      </c>
      <c r="C33" s="156">
        <v>1351</v>
      </c>
      <c r="D33" s="156">
        <v>0</v>
      </c>
      <c r="E33" s="156">
        <v>0</v>
      </c>
      <c r="F33" s="156">
        <v>-32978.8796</v>
      </c>
      <c r="G33" s="156">
        <v>5202881.9700000007</v>
      </c>
      <c r="H33" s="1184">
        <v>0.070488491773340822</v>
      </c>
    </row>
    <row r="34" spans="1:8" ht="12.75">
      <c r="A34" s="610" t="s">
        <v>113</v>
      </c>
      <c r="B34" s="962" t="s">
        <v>91</v>
      </c>
      <c r="C34" s="156">
        <v>305</v>
      </c>
      <c r="D34" s="156">
        <v>-57469.673999999999</v>
      </c>
      <c r="E34" s="156">
        <v>-10.344671999999999</v>
      </c>
      <c r="F34" s="156">
        <v>0</v>
      </c>
      <c r="G34" s="156">
        <v>234361.87000000002</v>
      </c>
      <c r="H34" s="1184">
        <v>0.0031751277158954603</v>
      </c>
    </row>
    <row r="35" spans="1:8" ht="12.75">
      <c r="A35" s="610" t="s">
        <v>114</v>
      </c>
      <c r="B35" s="962" t="s">
        <v>91</v>
      </c>
      <c r="C35" s="156">
        <v>5</v>
      </c>
      <c r="D35" s="156">
        <v>2073.1210000000001</v>
      </c>
      <c r="E35" s="156">
        <v>0.37317</v>
      </c>
      <c r="F35" s="156">
        <v>0</v>
      </c>
      <c r="G35" s="156">
        <v>14124.18</v>
      </c>
      <c r="H35" s="1184">
        <v>0.00019135397486927519</v>
      </c>
    </row>
    <row r="36" spans="1:8" ht="12.75">
      <c r="A36" s="610" t="s">
        <v>115</v>
      </c>
      <c r="B36" s="962" t="s">
        <v>91</v>
      </c>
      <c r="C36" s="156">
        <v>0</v>
      </c>
      <c r="D36" s="156">
        <v>0</v>
      </c>
      <c r="E36" s="156">
        <v>0</v>
      </c>
      <c r="F36" s="156">
        <v>0</v>
      </c>
      <c r="G36" s="156">
        <v>0</v>
      </c>
      <c r="H36" s="1184">
        <v>0</v>
      </c>
    </row>
    <row r="37" spans="1:8" ht="12.75">
      <c r="A37" s="610" t="s">
        <v>116</v>
      </c>
      <c r="B37" s="962" t="s">
        <v>91</v>
      </c>
      <c r="C37" s="156">
        <v>262</v>
      </c>
      <c r="D37" s="156">
        <v>103583.64700000001</v>
      </c>
      <c r="E37" s="156">
        <v>16.573239999999998</v>
      </c>
      <c r="F37" s="156">
        <v>0</v>
      </c>
      <c r="G37" s="156">
        <v>233410.90</v>
      </c>
      <c r="H37" s="1184">
        <v>0.0031622440023289775</v>
      </c>
    </row>
    <row r="38" spans="1:8" ht="12.75">
      <c r="A38" s="610" t="s">
        <v>117</v>
      </c>
      <c r="B38" s="962" t="s">
        <v>91</v>
      </c>
      <c r="C38" s="156">
        <v>0</v>
      </c>
      <c r="D38" s="156">
        <v>0</v>
      </c>
      <c r="E38" s="156">
        <v>0</v>
      </c>
      <c r="F38" s="156">
        <v>0</v>
      </c>
      <c r="G38" s="156">
        <v>0</v>
      </c>
      <c r="H38" s="1184">
        <v>0</v>
      </c>
    </row>
    <row r="39" spans="1:8" ht="12.75">
      <c r="A39" s="610" t="s">
        <v>118</v>
      </c>
      <c r="B39" s="962" t="s">
        <v>98</v>
      </c>
      <c r="C39" s="156">
        <v>625</v>
      </c>
      <c r="D39" s="156">
        <v>-940.12199999999984</v>
      </c>
      <c r="E39" s="156">
        <v>-0.12222</v>
      </c>
      <c r="F39" s="156">
        <v>0</v>
      </c>
      <c r="G39" s="156">
        <v>280240.18000000005</v>
      </c>
      <c r="H39" s="1184">
        <v>0.0037966857092646203</v>
      </c>
    </row>
    <row r="40" spans="1:8" ht="12.75">
      <c r="A40" s="610" t="s">
        <v>119</v>
      </c>
      <c r="B40" s="962" t="s">
        <v>98</v>
      </c>
      <c r="C40" s="156">
        <v>0</v>
      </c>
      <c r="D40" s="156">
        <v>0</v>
      </c>
      <c r="E40" s="156">
        <v>0</v>
      </c>
      <c r="F40" s="156">
        <v>0</v>
      </c>
      <c r="G40" s="156">
        <v>0</v>
      </c>
      <c r="H40" s="1184">
        <v>0</v>
      </c>
    </row>
    <row r="41" spans="1:8" ht="12.75">
      <c r="A41" s="610" t="s">
        <v>120</v>
      </c>
      <c r="B41" s="962" t="s">
        <v>98</v>
      </c>
      <c r="C41" s="156">
        <v>16617</v>
      </c>
      <c r="D41" s="156">
        <v>2596073.9099999992</v>
      </c>
      <c r="E41" s="156">
        <v>1877.721</v>
      </c>
      <c r="F41" s="156">
        <v>183285.50999999995</v>
      </c>
      <c r="G41" s="156">
        <v>11457259.6</v>
      </c>
      <c r="H41" s="1184">
        <v>0.1552226157956895</v>
      </c>
    </row>
    <row r="42" spans="1:8" ht="12.75">
      <c r="A42" s="610" t="s">
        <v>121</v>
      </c>
      <c r="B42" s="962" t="s">
        <v>98</v>
      </c>
      <c r="C42" s="156">
        <v>0</v>
      </c>
      <c r="D42" s="156">
        <v>0</v>
      </c>
      <c r="E42" s="156">
        <v>0</v>
      </c>
      <c r="F42" s="156">
        <v>0</v>
      </c>
      <c r="G42" s="156">
        <v>0</v>
      </c>
      <c r="H42" s="1184">
        <v>0</v>
      </c>
    </row>
    <row r="43" spans="1:8" ht="12.75">
      <c r="A43" s="610" t="s">
        <v>122</v>
      </c>
      <c r="B43" s="962" t="s">
        <v>98</v>
      </c>
      <c r="C43" s="156">
        <v>27</v>
      </c>
      <c r="D43" s="156">
        <v>2621.16</v>
      </c>
      <c r="E43" s="156">
        <v>4.05</v>
      </c>
      <c r="F43" s="156">
        <v>874.80</v>
      </c>
      <c r="G43" s="156">
        <v>7464.31</v>
      </c>
      <c r="H43" s="1184">
        <v>0.0001011262521545661</v>
      </c>
    </row>
    <row r="44" spans="1:8" ht="12.75">
      <c r="A44" s="610" t="s">
        <v>123</v>
      </c>
      <c r="B44" s="962" t="s">
        <v>98</v>
      </c>
      <c r="C44" s="156">
        <v>9706</v>
      </c>
      <c r="D44" s="156">
        <v>2034933.9000000004</v>
      </c>
      <c r="E44" s="156">
        <v>366.28839000000005</v>
      </c>
      <c r="F44" s="156">
        <v>273742.70999999996</v>
      </c>
      <c r="G44" s="156">
        <v>2488593.2600000002</v>
      </c>
      <c r="H44" s="1184">
        <v>0.033715388230246827</v>
      </c>
    </row>
    <row r="45" spans="1:8" ht="12.75">
      <c r="A45" s="610" t="s">
        <v>124</v>
      </c>
      <c r="B45" s="964" t="s">
        <v>91</v>
      </c>
      <c r="C45" s="156">
        <v>0</v>
      </c>
      <c r="D45" s="156">
        <v>0</v>
      </c>
      <c r="E45" s="156">
        <v>0</v>
      </c>
      <c r="F45" s="156">
        <v>0</v>
      </c>
      <c r="G45" s="156">
        <v>0</v>
      </c>
      <c r="H45" s="1184">
        <v>0</v>
      </c>
    </row>
    <row r="46" spans="1:8" ht="12.75">
      <c r="A46" s="610" t="s">
        <v>125</v>
      </c>
      <c r="B46" s="962" t="s">
        <v>98</v>
      </c>
      <c r="C46" s="156">
        <v>0</v>
      </c>
      <c r="D46" s="156">
        <v>0</v>
      </c>
      <c r="E46" s="156">
        <v>0</v>
      </c>
      <c r="F46" s="156">
        <v>0</v>
      </c>
      <c r="G46" s="156">
        <v>0</v>
      </c>
      <c r="H46" s="1184">
        <v>0</v>
      </c>
    </row>
    <row r="47" spans="1:8" ht="12.75">
      <c r="A47" s="610" t="s">
        <v>126</v>
      </c>
      <c r="B47" s="962" t="s">
        <v>91</v>
      </c>
      <c r="C47" s="156">
        <v>0</v>
      </c>
      <c r="D47" s="156">
        <v>0</v>
      </c>
      <c r="E47" s="156">
        <v>0</v>
      </c>
      <c r="F47" s="156">
        <v>0</v>
      </c>
      <c r="G47" s="156">
        <v>0</v>
      </c>
      <c r="H47" s="165">
        <v>0</v>
      </c>
    </row>
    <row r="48" spans="1:8" ht="12.75">
      <c r="A48" s="610"/>
      <c r="B48" s="962"/>
      <c r="C48" s="156">
        <v>0</v>
      </c>
      <c r="D48" s="156">
        <v>0</v>
      </c>
      <c r="E48" s="156">
        <v>0</v>
      </c>
      <c r="F48" s="156">
        <v>0</v>
      </c>
      <c r="G48" s="156">
        <v>0</v>
      </c>
      <c r="H48" s="165">
        <v>0</v>
      </c>
    </row>
    <row r="49" spans="1:8" ht="12.75">
      <c r="A49" s="64" t="s">
        <v>29</v>
      </c>
      <c r="B49" s="155"/>
      <c r="C49" s="69"/>
      <c r="D49" s="69"/>
      <c r="E49" s="69"/>
      <c r="F49" s="69"/>
      <c r="G49" s="69"/>
      <c r="H49" s="1157"/>
    </row>
    <row r="50" spans="1:8" ht="12.75">
      <c r="A50" s="610" t="s">
        <v>127</v>
      </c>
      <c r="B50" s="962" t="s">
        <v>98</v>
      </c>
      <c r="C50" s="156">
        <v>0</v>
      </c>
      <c r="D50" s="156">
        <v>0</v>
      </c>
      <c r="E50" s="156">
        <v>0</v>
      </c>
      <c r="F50" s="156">
        <v>0</v>
      </c>
      <c r="G50" s="156">
        <v>0</v>
      </c>
      <c r="H50" s="165">
        <v>0</v>
      </c>
    </row>
    <row r="51" spans="1:8" ht="12.75">
      <c r="A51" s="610" t="s">
        <v>128</v>
      </c>
      <c r="B51" s="962" t="s">
        <v>98</v>
      </c>
      <c r="C51" s="156">
        <v>4737</v>
      </c>
      <c r="D51" s="156">
        <v>645170.7100000002</v>
      </c>
      <c r="E51" s="156">
        <v>730.68300000000011</v>
      </c>
      <c r="F51" s="156">
        <v>-78.787999999999997</v>
      </c>
      <c r="G51" s="156">
        <v>1906706.45</v>
      </c>
      <c r="H51" s="165">
        <v>0.025832002857255069</v>
      </c>
    </row>
    <row r="52" spans="1:8" ht="12.75">
      <c r="A52" s="610" t="s">
        <v>129</v>
      </c>
      <c r="B52" s="962" t="s">
        <v>98</v>
      </c>
      <c r="C52" s="156">
        <v>0</v>
      </c>
      <c r="D52" s="156">
        <v>0</v>
      </c>
      <c r="E52" s="156">
        <v>0</v>
      </c>
      <c r="F52" s="156">
        <v>0</v>
      </c>
      <c r="G52" s="156">
        <v>0</v>
      </c>
      <c r="H52" s="165">
        <v>0</v>
      </c>
    </row>
    <row r="53" spans="1:8" ht="12.75">
      <c r="A53" s="64" t="s">
        <v>130</v>
      </c>
      <c r="B53" s="155"/>
      <c r="C53" s="69"/>
      <c r="D53" s="69"/>
      <c r="E53" s="69"/>
      <c r="F53" s="69"/>
      <c r="G53" s="69"/>
      <c r="H53" s="1157"/>
    </row>
    <row r="54" spans="1:8" ht="12.75">
      <c r="A54" s="610" t="s">
        <v>131</v>
      </c>
      <c r="B54" s="961" t="s">
        <v>91</v>
      </c>
      <c r="C54" s="156">
        <v>11063</v>
      </c>
      <c r="D54" s="156">
        <v>756631.17300000007</v>
      </c>
      <c r="E54" s="156">
        <v>90.653276000000005</v>
      </c>
      <c r="F54" s="156">
        <v>-17016.315999999999</v>
      </c>
      <c r="G54" s="156">
        <v>562503.01</v>
      </c>
      <c r="H54" s="1184">
        <v>0.0076207742211888861</v>
      </c>
    </row>
    <row r="55" spans="1:9" ht="12.75">
      <c r="A55" s="610" t="s">
        <v>132</v>
      </c>
      <c r="B55" s="961" t="s">
        <v>91</v>
      </c>
      <c r="C55" s="156">
        <v>39293</v>
      </c>
      <c r="D55" s="156">
        <v>202083.89899999998</v>
      </c>
      <c r="E55" s="156">
        <v>0</v>
      </c>
      <c r="F55" s="156">
        <v>0</v>
      </c>
      <c r="G55" s="156">
        <v>2231203.37</v>
      </c>
      <c r="H55" s="1184">
        <v>0.030228277577262687</v>
      </c>
      <c r="I55" s="1141"/>
    </row>
    <row r="56" spans="1:8" ht="12.75">
      <c r="A56" s="610" t="s">
        <v>133</v>
      </c>
      <c r="B56" s="961" t="s">
        <v>91</v>
      </c>
      <c r="C56" s="156">
        <v>595</v>
      </c>
      <c r="D56" s="156">
        <v>41936.220000000008</v>
      </c>
      <c r="E56" s="156">
        <v>5.0618049999999988</v>
      </c>
      <c r="F56" s="156">
        <v>-956.935</v>
      </c>
      <c r="G56" s="156">
        <v>38390.469999999987</v>
      </c>
      <c r="H56" s="1184">
        <v>0.00052011295746724133</v>
      </c>
    </row>
    <row r="57" spans="1:8" ht="12.75">
      <c r="A57" s="610" t="s">
        <v>134</v>
      </c>
      <c r="B57" s="961" t="s">
        <v>91</v>
      </c>
      <c r="C57" s="156">
        <v>7</v>
      </c>
      <c r="D57" s="156">
        <v>213.61330942000001</v>
      </c>
      <c r="E57" s="156">
        <v>0.38446000000000002</v>
      </c>
      <c r="F57" s="156">
        <v>0</v>
      </c>
      <c r="G57" s="156">
        <v>704.12</v>
      </c>
      <c r="H57" s="1184">
        <v>9.5393970329572429E-06</v>
      </c>
    </row>
    <row r="58" spans="1:8" ht="12.75">
      <c r="A58" s="610" t="s">
        <v>135</v>
      </c>
      <c r="B58" s="961" t="s">
        <v>91</v>
      </c>
      <c r="C58" s="156">
        <v>0</v>
      </c>
      <c r="D58" s="156">
        <v>0</v>
      </c>
      <c r="E58" s="156">
        <v>0</v>
      </c>
      <c r="F58" s="156">
        <v>0</v>
      </c>
      <c r="G58" s="156">
        <v>0</v>
      </c>
      <c r="H58" s="1184">
        <v>0</v>
      </c>
    </row>
    <row r="59" spans="1:8" ht="12.75">
      <c r="A59" s="610" t="s">
        <v>136</v>
      </c>
      <c r="B59" s="961" t="s">
        <v>91</v>
      </c>
      <c r="C59" s="156">
        <v>39421</v>
      </c>
      <c r="D59" s="156">
        <v>447861.98100000003</v>
      </c>
      <c r="E59" s="156">
        <v>10.643669999999998</v>
      </c>
      <c r="F59" s="156">
        <v>-9382.1980000000021</v>
      </c>
      <c r="G59" s="156">
        <v>339827.80</v>
      </c>
      <c r="H59" s="1184">
        <v>0.0046039770309555007</v>
      </c>
    </row>
    <row r="60" spans="1:8" ht="12.75">
      <c r="A60" s="610" t="s">
        <v>137</v>
      </c>
      <c r="B60" s="961" t="s">
        <v>91</v>
      </c>
      <c r="C60" s="156">
        <v>144919</v>
      </c>
      <c r="D60" s="156">
        <v>1391657.1569999999</v>
      </c>
      <c r="E60" s="156">
        <v>34.200883999999988</v>
      </c>
      <c r="F60" s="156">
        <v>-3289.6613000000002</v>
      </c>
      <c r="G60" s="156">
        <v>1217673.8799999999</v>
      </c>
      <c r="H60" s="1184">
        <v>0.016497009881812096</v>
      </c>
    </row>
    <row r="61" spans="1:8" ht="12.75">
      <c r="A61" s="64" t="s">
        <v>31</v>
      </c>
      <c r="B61" s="155"/>
      <c r="C61" s="69"/>
      <c r="D61" s="69"/>
      <c r="E61" s="69"/>
      <c r="F61" s="69"/>
      <c r="G61" s="69"/>
      <c r="H61" s="1157"/>
    </row>
    <row r="62" spans="1:8" ht="12.75">
      <c r="A62" s="610" t="s">
        <v>138</v>
      </c>
      <c r="B62" s="961" t="s">
        <v>91</v>
      </c>
      <c r="C62" s="156">
        <v>1</v>
      </c>
      <c r="D62" s="156">
        <v>1092.93</v>
      </c>
      <c r="E62" s="156">
        <v>0.153</v>
      </c>
      <c r="F62" s="156">
        <v>0</v>
      </c>
      <c r="G62" s="156">
        <v>2536.5300000000002</v>
      </c>
      <c r="H62" s="165">
        <v>3.4364833772662388E-05</v>
      </c>
    </row>
    <row r="63" spans="1:8" ht="12.75">
      <c r="A63" s="610" t="s">
        <v>139</v>
      </c>
      <c r="B63" s="961" t="s">
        <v>91</v>
      </c>
      <c r="C63" s="156">
        <v>9</v>
      </c>
      <c r="D63" s="156">
        <v>0</v>
      </c>
      <c r="E63" s="156">
        <v>0</v>
      </c>
      <c r="F63" s="156">
        <v>0</v>
      </c>
      <c r="G63" s="156">
        <v>5113.6299999999992</v>
      </c>
      <c r="H63" s="1184">
        <v>6.9279308711073603E-05</v>
      </c>
    </row>
    <row r="64" spans="1:8" ht="12.75">
      <c r="A64" s="610" t="s">
        <v>140</v>
      </c>
      <c r="B64" s="962" t="s">
        <v>91</v>
      </c>
      <c r="C64" s="156">
        <v>26734</v>
      </c>
      <c r="D64" s="156">
        <v>4639688</v>
      </c>
      <c r="E64" s="156">
        <v>121.12063999999997</v>
      </c>
      <c r="F64" s="156">
        <v>0</v>
      </c>
      <c r="G64" s="156">
        <v>2008458.3899999997</v>
      </c>
      <c r="H64" s="1184">
        <v>0.027210535145123102</v>
      </c>
    </row>
    <row r="65" spans="1:8" ht="12.75">
      <c r="A65" s="610" t="s">
        <v>141</v>
      </c>
      <c r="B65" s="962" t="s">
        <v>98</v>
      </c>
      <c r="C65" s="156">
        <v>18</v>
      </c>
      <c r="D65" s="156">
        <v>0</v>
      </c>
      <c r="E65" s="156">
        <v>0</v>
      </c>
      <c r="F65" s="156">
        <v>0</v>
      </c>
      <c r="G65" s="156">
        <v>5991.43</v>
      </c>
      <c r="H65" s="1184">
        <v>8.117171727144665E-05</v>
      </c>
    </row>
    <row r="66" spans="1:8" ht="12.75">
      <c r="A66" s="610" t="s">
        <v>142</v>
      </c>
      <c r="B66" s="962" t="s">
        <v>91</v>
      </c>
      <c r="C66" s="156">
        <v>0</v>
      </c>
      <c r="D66" s="156">
        <v>0</v>
      </c>
      <c r="E66" s="156">
        <v>0</v>
      </c>
      <c r="F66" s="156">
        <v>0</v>
      </c>
      <c r="G66" s="156">
        <v>0</v>
      </c>
      <c r="H66" s="1184">
        <v>0</v>
      </c>
    </row>
    <row r="67" spans="1:8" ht="12.75">
      <c r="A67" s="610" t="s">
        <v>143</v>
      </c>
      <c r="B67" s="962" t="s">
        <v>98</v>
      </c>
      <c r="C67" s="156">
        <v>0</v>
      </c>
      <c r="D67" s="156">
        <v>0</v>
      </c>
      <c r="E67" s="156">
        <v>0</v>
      </c>
      <c r="F67" s="156">
        <v>0</v>
      </c>
      <c r="G67" s="156">
        <v>0</v>
      </c>
      <c r="H67" s="1184">
        <v>0</v>
      </c>
    </row>
    <row r="68" spans="1:9" ht="12.75">
      <c r="A68" s="610" t="s">
        <v>144</v>
      </c>
      <c r="B68" s="962" t="s">
        <v>91</v>
      </c>
      <c r="C68" s="156">
        <v>0</v>
      </c>
      <c r="D68" s="156">
        <v>0</v>
      </c>
      <c r="E68" s="156">
        <v>0</v>
      </c>
      <c r="F68" s="156">
        <v>0</v>
      </c>
      <c r="G68" s="156">
        <v>0</v>
      </c>
      <c r="H68" s="165">
        <v>0</v>
      </c>
      <c r="I68" s="1141"/>
    </row>
    <row r="69" spans="1:8" ht="12.75">
      <c r="A69" s="610"/>
      <c r="B69" s="962"/>
      <c r="C69" s="156"/>
      <c r="D69" s="156"/>
      <c r="E69" s="156"/>
      <c r="F69" s="156"/>
      <c r="G69" s="156"/>
      <c r="H69" s="165"/>
    </row>
    <row r="70" spans="1:8" ht="12.75">
      <c r="A70" s="64" t="s">
        <v>145</v>
      </c>
      <c r="B70" s="155"/>
      <c r="C70" s="69"/>
      <c r="D70" s="69"/>
      <c r="E70" s="69"/>
      <c r="F70" s="69"/>
      <c r="G70" s="69"/>
      <c r="H70" s="1157"/>
    </row>
    <row r="71" spans="1:8" ht="12.75">
      <c r="A71" s="68"/>
      <c r="B71" s="961"/>
      <c r="C71" s="156"/>
      <c r="D71" s="167"/>
      <c r="E71" s="167"/>
      <c r="F71" s="167"/>
      <c r="G71" s="167"/>
      <c r="H71" s="165"/>
    </row>
    <row r="72" spans="1:8" ht="12.75">
      <c r="A72" s="64" t="s">
        <v>32</v>
      </c>
      <c r="B72" s="155"/>
      <c r="C72" s="69"/>
      <c r="D72" s="69"/>
      <c r="E72" s="69"/>
      <c r="F72" s="69"/>
      <c r="G72" s="69"/>
      <c r="H72" s="1157"/>
    </row>
    <row r="73" spans="1:8" ht="12.75">
      <c r="A73" s="68" t="s">
        <v>146</v>
      </c>
      <c r="B73" s="961" t="s">
        <v>98</v>
      </c>
      <c r="C73" s="156">
        <v>50374</v>
      </c>
      <c r="D73" s="166"/>
      <c r="E73" s="166"/>
      <c r="F73" s="166"/>
      <c r="G73" s="159">
        <v>8102776.9600000018</v>
      </c>
      <c r="H73" s="1184">
        <v>0.10977618373421907</v>
      </c>
    </row>
    <row r="74" spans="1:8" ht="12.75">
      <c r="A74" s="68" t="s">
        <v>147</v>
      </c>
      <c r="B74" s="961" t="s">
        <v>98</v>
      </c>
      <c r="C74" s="156">
        <v>50374</v>
      </c>
      <c r="D74" s="166"/>
      <c r="E74" s="166"/>
      <c r="F74" s="166"/>
      <c r="G74" s="159">
        <v>3445801.0900000003</v>
      </c>
      <c r="H74" s="1184">
        <v>0.046683611733947111</v>
      </c>
    </row>
    <row r="75" spans="1:8" ht="12.75">
      <c r="A75" s="69"/>
      <c r="B75" s="155"/>
      <c r="C75" s="69"/>
      <c r="D75" s="69"/>
      <c r="E75" s="166"/>
      <c r="F75" s="69"/>
      <c r="G75" s="69"/>
      <c r="H75" s="69"/>
    </row>
    <row r="76" spans="1:8" ht="12.75">
      <c r="A76" s="65" t="s">
        <v>148</v>
      </c>
      <c r="B76" s="961"/>
      <c r="C76" s="68"/>
      <c r="D76" s="167">
        <v>18163777.573309422</v>
      </c>
      <c r="E76" s="167">
        <v>3950.655366</v>
      </c>
      <c r="F76" s="167">
        <v>840706.05330000003</v>
      </c>
      <c r="G76" s="159">
        <v>73811793.090000004</v>
      </c>
      <c r="H76" s="69"/>
    </row>
    <row r="77" spans="1:8" ht="12.75">
      <c r="A77" s="66"/>
      <c r="B77" s="960"/>
      <c r="C77" s="66"/>
      <c r="D77" s="167"/>
      <c r="E77" s="167"/>
      <c r="F77" s="167"/>
      <c r="G77" s="160"/>
      <c r="H77" s="219"/>
    </row>
    <row r="78" spans="1:8" ht="13.5" thickBot="1">
      <c r="A78" s="161" t="s">
        <v>149</v>
      </c>
      <c r="B78" s="965"/>
      <c r="C78" s="156">
        <v>43044</v>
      </c>
      <c r="D78" s="157"/>
      <c r="E78" s="157"/>
      <c r="F78" s="157"/>
      <c r="G78" s="157"/>
      <c r="H78" s="220"/>
    </row>
    <row r="79" spans="1:8" ht="12.75">
      <c r="A79" s="217"/>
      <c r="B79" s="966"/>
      <c r="C79" s="415"/>
      <c r="D79" s="1317"/>
      <c r="E79" s="1317"/>
      <c r="F79" s="1317"/>
      <c r="G79" s="1318"/>
      <c r="H79" s="1318"/>
    </row>
    <row r="80" spans="1:8" ht="12.75">
      <c r="A80" s="162" t="s">
        <v>150</v>
      </c>
      <c r="B80" s="155" t="s">
        <v>151</v>
      </c>
      <c r="C80" s="69"/>
      <c r="D80" s="154"/>
      <c r="E80" s="75"/>
      <c r="F80" s="75"/>
      <c r="G80" s="75"/>
      <c r="H80" s="75"/>
    </row>
    <row r="81" spans="1:8" ht="12.75">
      <c r="A81" s="163" t="s">
        <v>152</v>
      </c>
      <c r="B81" s="961" t="s">
        <v>98</v>
      </c>
      <c r="C81" s="955">
        <v>38713</v>
      </c>
      <c r="D81" s="67"/>
      <c r="E81" s="67"/>
      <c r="F81" s="67"/>
      <c r="G81" s="67"/>
      <c r="H81" s="70"/>
    </row>
    <row r="82" spans="1:8" ht="12.75">
      <c r="A82" s="954" t="s">
        <v>153</v>
      </c>
      <c r="B82" s="961" t="s">
        <v>98</v>
      </c>
      <c r="C82" s="955">
        <v>7454</v>
      </c>
      <c r="D82" s="67"/>
      <c r="E82" s="67"/>
      <c r="F82" s="67"/>
      <c r="G82" s="221"/>
      <c r="H82" s="70"/>
    </row>
    <row r="83" spans="1:8" ht="12.75">
      <c r="A83" s="163" t="s">
        <v>154</v>
      </c>
      <c r="B83" s="961" t="s">
        <v>98</v>
      </c>
      <c r="C83" s="955">
        <v>4207</v>
      </c>
      <c r="D83" s="67"/>
      <c r="E83" s="67"/>
      <c r="F83" s="67"/>
      <c r="G83" s="67"/>
      <c r="H83" s="70"/>
    </row>
    <row r="84" spans="1:8" ht="12.75">
      <c r="A84" s="164" t="s">
        <v>155</v>
      </c>
      <c r="B84" s="961" t="s">
        <v>98</v>
      </c>
      <c r="C84" s="955">
        <v>50374</v>
      </c>
      <c r="D84" s="67"/>
      <c r="E84" s="67"/>
      <c r="F84" s="67"/>
      <c r="G84" s="67"/>
      <c r="H84" s="70"/>
    </row>
    <row r="85" spans="1:8" ht="12.75">
      <c r="A85" s="164" t="s">
        <v>156</v>
      </c>
      <c r="B85" s="961" t="s">
        <v>98</v>
      </c>
      <c r="C85" s="955">
        <v>59340</v>
      </c>
      <c r="D85" s="67"/>
      <c r="E85" s="53"/>
      <c r="F85" s="67"/>
      <c r="G85" s="67"/>
      <c r="H85" s="54"/>
    </row>
    <row r="86" spans="1:8" ht="12.75">
      <c r="A86" s="164" t="s">
        <v>157</v>
      </c>
      <c r="B86" s="961" t="s">
        <v>158</v>
      </c>
      <c r="C86" s="956">
        <v>0.84890461745871248</v>
      </c>
      <c r="D86" s="67"/>
      <c r="E86" s="53"/>
      <c r="F86" s="67"/>
      <c r="G86" s="67"/>
      <c r="H86" s="54"/>
    </row>
    <row r="87" spans="1:8" ht="13.5" thickBot="1">
      <c r="A87" s="161" t="s">
        <v>159</v>
      </c>
      <c r="B87" s="965" t="s">
        <v>98</v>
      </c>
      <c r="C87" s="957">
        <v>2316</v>
      </c>
      <c r="D87" s="71"/>
      <c r="E87" s="55"/>
      <c r="F87" s="71"/>
      <c r="G87" s="71"/>
      <c r="H87" s="56"/>
    </row>
    <row r="88" spans="1:8" ht="18" customHeight="1">
      <c r="A88" s="1315"/>
      <c r="B88" s="1315"/>
      <c r="C88" s="1315"/>
      <c r="D88" s="1315"/>
      <c r="E88" s="1315"/>
      <c r="F88" s="1315"/>
      <c r="G88" s="1315"/>
      <c r="H88" s="1315"/>
    </row>
    <row r="89" spans="1:8" ht="12.75">
      <c r="A89" t="s">
        <v>160</v>
      </c>
      <c r="C89" s="356"/>
      <c r="D89" s="356"/>
      <c r="E89" s="356"/>
      <c r="F89" s="356"/>
      <c r="G89" s="356"/>
      <c r="H89" s="356"/>
    </row>
    <row r="90" ht="12.75">
      <c r="A90" t="s">
        <v>161</v>
      </c>
    </row>
    <row r="91" ht="12.75">
      <c r="A91" t="s">
        <v>162</v>
      </c>
    </row>
    <row r="92" ht="12.75"/>
    <row r="93" spans="1:8" ht="12.75" customHeight="1">
      <c r="A93" s="1316" t="s">
        <v>163</v>
      </c>
      <c r="B93" s="1316"/>
      <c r="C93" s="1316"/>
      <c r="D93" s="1316"/>
      <c r="E93" s="1316"/>
      <c r="F93" s="1316"/>
      <c r="G93" s="1316"/>
      <c r="H93" s="1316"/>
    </row>
    <row r="94" spans="1:7" ht="12.75" customHeight="1">
      <c r="A94" s="1315" t="s">
        <v>164</v>
      </c>
      <c r="B94" s="1315"/>
      <c r="C94" s="1315"/>
      <c r="D94" s="1315"/>
      <c r="E94" s="1315"/>
      <c r="F94" s="1315"/>
      <c r="G94" s="1315"/>
    </row>
    <row r="95" ht="12.75" customHeight="1">
      <c r="A95" s="356" t="s">
        <v>165</v>
      </c>
    </row>
    <row r="98" ht="27" customHeight="1"/>
    <row r="101" ht="12.75" customHeight="1"/>
  </sheetData>
  <mergeCells count="10">
    <mergeCell ref="A88:H88"/>
    <mergeCell ref="A93:H93"/>
    <mergeCell ref="A94:G94"/>
    <mergeCell ref="D79:F79"/>
    <mergeCell ref="G79:H79"/>
    <mergeCell ref="A1:H1"/>
    <mergeCell ref="A2:H2"/>
    <mergeCell ref="A3:H3"/>
    <mergeCell ref="B5:H5"/>
    <mergeCell ref="C6:H6"/>
  </mergeCells>
  <printOptions gridLines="1" horizontalCentered="1" verticalCentered="1"/>
  <pageMargins left="0.7" right="0.7" top="0.75" bottom="0.75" header="0.3" footer="0.3"/>
  <pageSetup orientation="landscape" paperSize="3" scale="59" r:id="rId1"/>
  <headerFooter>
    <oddFooter>&amp;C&amp;1#&amp;"Calibri"&amp;12&amp;K000000Public</oddFooter>
  </headerFooter>
  <customProperties>
    <customPr name="_pios_id" r:id="rId2"/>
  </customPropertie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B19C48-F95E-4748-8609-D9E22BE0D474}">
  <dimension ref="A1:M97"/>
  <sheetViews>
    <sheetView workbookViewId="0" topLeftCell="A1">
      <selection pane="topLeft" activeCell="A1" sqref="A1:H1"/>
    </sheetView>
  </sheetViews>
  <sheetFormatPr defaultColWidth="9.42578125" defaultRowHeight="12.75"/>
  <cols>
    <col min="1" max="1" width="54" customWidth="1"/>
    <col min="2" max="2" width="6.57142857142857" customWidth="1"/>
    <col min="3" max="3" width="9.71428571428571" customWidth="1"/>
    <col min="4" max="4" width="13.4285714285714" customWidth="1"/>
    <col min="5" max="5" width="9.71428571428571" customWidth="1"/>
    <col min="6" max="6" width="10.5714285714286" customWidth="1"/>
    <col min="7" max="7" width="15" bestFit="1" customWidth="1"/>
    <col min="8" max="8" width="15.7142857142857" customWidth="1"/>
    <col min="9" max="13" width="9.42857142857143" customWidth="1"/>
  </cols>
  <sheetData>
    <row r="1" spans="1:13" ht="15.75">
      <c r="A1" s="1311" t="s">
        <v>166</v>
      </c>
      <c r="B1" s="1311"/>
      <c r="C1" s="1311"/>
      <c r="D1" s="1311"/>
      <c r="E1" s="1311"/>
      <c r="F1" s="1311"/>
      <c r="G1" s="1311"/>
      <c r="H1" s="1311"/>
      <c r="I1" s="1250"/>
      <c r="J1" s="1250"/>
      <c r="K1" s="1250"/>
      <c r="L1" s="1250"/>
      <c r="M1" s="1250"/>
    </row>
    <row r="2" spans="1:13" ht="15.75" customHeight="1">
      <c r="A2" s="1277" t="s">
        <v>1</v>
      </c>
      <c r="B2" s="1277"/>
      <c r="C2" s="1277"/>
      <c r="D2" s="1277"/>
      <c r="E2" s="1277"/>
      <c r="F2" s="1277"/>
      <c r="G2" s="1277"/>
      <c r="H2" s="1277"/>
      <c r="I2" s="1250"/>
      <c r="J2" s="1250"/>
      <c r="K2" s="1250"/>
      <c r="L2" s="1250"/>
      <c r="M2" s="1250"/>
    </row>
    <row r="3" spans="1:13" ht="15.75" customHeight="1">
      <c r="A3" s="1279" t="s">
        <v>935</v>
      </c>
      <c r="B3" s="1279"/>
      <c r="C3" s="1279"/>
      <c r="D3" s="1279"/>
      <c r="E3" s="1279"/>
      <c r="F3" s="1279"/>
      <c r="G3" s="1279"/>
      <c r="H3" s="1279"/>
      <c r="I3" s="1250"/>
      <c r="J3" s="1250"/>
      <c r="K3" s="1250"/>
      <c r="L3" s="1250"/>
      <c r="M3" s="1250"/>
    </row>
    <row r="4" spans="1:8" ht="15.75" customHeight="1" thickBot="1">
      <c r="A4" s="57"/>
      <c r="B4" s="57"/>
      <c r="C4" s="58"/>
      <c r="D4" s="58"/>
      <c r="E4" s="58"/>
      <c r="F4" s="58"/>
      <c r="G4" s="58"/>
      <c r="H4" s="58"/>
    </row>
    <row r="5" spans="1:8" ht="15.75" customHeight="1" thickBot="1">
      <c r="A5" s="60"/>
      <c r="B5" s="1312" t="s">
        <v>167</v>
      </c>
      <c r="C5" s="1312"/>
      <c r="D5" s="1312"/>
      <c r="E5" s="1312"/>
      <c r="F5" s="1312"/>
      <c r="G5" s="1312"/>
      <c r="H5" s="1312"/>
    </row>
    <row r="6" spans="1:8" ht="12.75" customHeight="1" thickBot="1">
      <c r="A6" s="216"/>
      <c r="B6" s="216"/>
      <c r="C6" s="1314" t="s">
        <v>81</v>
      </c>
      <c r="D6" s="1314"/>
      <c r="E6" s="1314"/>
      <c r="F6" s="1314"/>
      <c r="G6" s="1314"/>
      <c r="H6" s="1314"/>
    </row>
    <row r="7" spans="1:8" ht="25.5">
      <c r="A7" s="61" t="s">
        <v>168</v>
      </c>
      <c r="B7" s="62" t="s">
        <v>83</v>
      </c>
      <c r="C7" s="416" t="s">
        <v>84</v>
      </c>
      <c r="D7" s="416" t="s">
        <v>169</v>
      </c>
      <c r="E7" s="416" t="s">
        <v>170</v>
      </c>
      <c r="F7" s="416" t="s">
        <v>171</v>
      </c>
      <c r="G7" s="417" t="s">
        <v>88</v>
      </c>
      <c r="H7" s="416" t="s">
        <v>89</v>
      </c>
    </row>
    <row r="8" spans="1:8" ht="12.75" customHeight="1">
      <c r="A8" s="978" t="s">
        <v>23</v>
      </c>
      <c r="B8" s="66"/>
      <c r="C8" s="155"/>
      <c r="D8" s="155"/>
      <c r="E8" s="155"/>
      <c r="F8" s="155"/>
      <c r="G8" s="155"/>
      <c r="H8" s="155"/>
    </row>
    <row r="9" spans="1:8" ht="12.75">
      <c r="A9" s="610" t="s">
        <v>90</v>
      </c>
      <c r="B9" s="610" t="s">
        <v>91</v>
      </c>
      <c r="C9" s="156">
        <v>0</v>
      </c>
      <c r="D9" s="156"/>
      <c r="E9" s="156"/>
      <c r="F9" s="156"/>
      <c r="G9" s="156"/>
      <c r="H9" s="165"/>
    </row>
    <row r="10" spans="1:8" ht="12.75">
      <c r="A10" s="610" t="s">
        <v>92</v>
      </c>
      <c r="B10" s="610" t="s">
        <v>91</v>
      </c>
      <c r="C10" s="156">
        <v>0</v>
      </c>
      <c r="D10" s="156"/>
      <c r="E10" s="156"/>
      <c r="F10" s="156"/>
      <c r="G10" s="156"/>
      <c r="H10" s="165"/>
    </row>
    <row r="11" spans="1:8" ht="12.75" customHeight="1">
      <c r="A11" s="610" t="s">
        <v>172</v>
      </c>
      <c r="B11" s="610" t="s">
        <v>91</v>
      </c>
      <c r="C11" s="156">
        <v>0</v>
      </c>
      <c r="D11" s="156"/>
      <c r="E11" s="156"/>
      <c r="F11" s="156"/>
      <c r="G11" s="156"/>
      <c r="H11" s="165"/>
    </row>
    <row r="12" spans="1:8" ht="12.75" customHeight="1">
      <c r="A12" s="610" t="s">
        <v>173</v>
      </c>
      <c r="B12" s="610" t="s">
        <v>91</v>
      </c>
      <c r="C12" s="156">
        <v>0</v>
      </c>
      <c r="D12" s="156"/>
      <c r="E12" s="156"/>
      <c r="F12" s="156"/>
      <c r="G12" s="156"/>
      <c r="H12" s="165"/>
    </row>
    <row r="13" spans="1:8" ht="12.75" customHeight="1">
      <c r="A13" s="610" t="s">
        <v>174</v>
      </c>
      <c r="B13" s="610" t="s">
        <v>91</v>
      </c>
      <c r="C13" s="156">
        <v>0</v>
      </c>
      <c r="D13" s="156"/>
      <c r="E13" s="156"/>
      <c r="F13" s="156"/>
      <c r="G13" s="156"/>
      <c r="H13" s="165"/>
    </row>
    <row r="14" spans="1:8" ht="12.75">
      <c r="A14" s="611" t="s">
        <v>26</v>
      </c>
      <c r="B14" s="612"/>
      <c r="C14" s="69"/>
      <c r="D14" s="69"/>
      <c r="E14" s="69"/>
      <c r="F14" s="69"/>
      <c r="G14" s="69"/>
      <c r="H14" s="69"/>
    </row>
    <row r="15" spans="1:8" ht="12.75">
      <c r="A15" s="610" t="s">
        <v>96</v>
      </c>
      <c r="B15" s="610" t="s">
        <v>98</v>
      </c>
      <c r="C15" s="156">
        <v>0</v>
      </c>
      <c r="D15" s="156"/>
      <c r="E15" s="156"/>
      <c r="F15" s="156"/>
      <c r="G15" s="156"/>
      <c r="H15" s="165"/>
    </row>
    <row r="16" spans="1:8" ht="12.75">
      <c r="A16" s="610" t="s">
        <v>99</v>
      </c>
      <c r="B16" s="610" t="s">
        <v>98</v>
      </c>
      <c r="C16" s="156">
        <v>0</v>
      </c>
      <c r="D16" s="156"/>
      <c r="E16" s="156"/>
      <c r="F16" s="156"/>
      <c r="G16" s="156"/>
      <c r="H16" s="165"/>
    </row>
    <row r="17" spans="1:8" ht="12.75">
      <c r="A17" s="610" t="s">
        <v>100</v>
      </c>
      <c r="B17" s="610" t="s">
        <v>91</v>
      </c>
      <c r="C17" s="156">
        <v>0</v>
      </c>
      <c r="D17" s="156"/>
      <c r="E17" s="156"/>
      <c r="F17" s="156"/>
      <c r="G17" s="156"/>
      <c r="H17" s="165"/>
    </row>
    <row r="18" spans="1:8" ht="12.75">
      <c r="A18" s="610" t="s">
        <v>101</v>
      </c>
      <c r="B18" s="610" t="s">
        <v>98</v>
      </c>
      <c r="C18" s="156">
        <v>0</v>
      </c>
      <c r="D18" s="156"/>
      <c r="E18" s="156"/>
      <c r="F18" s="156"/>
      <c r="G18" s="156"/>
      <c r="H18" s="165"/>
    </row>
    <row r="19" spans="1:8" ht="12.75">
      <c r="A19" s="610" t="s">
        <v>175</v>
      </c>
      <c r="B19" s="610" t="s">
        <v>91</v>
      </c>
      <c r="C19" s="156">
        <v>0</v>
      </c>
      <c r="D19" s="156"/>
      <c r="E19" s="156"/>
      <c r="F19" s="156"/>
      <c r="G19" s="156"/>
      <c r="H19" s="165"/>
    </row>
    <row r="20" spans="1:8" ht="12.75">
      <c r="A20" s="610" t="s">
        <v>103</v>
      </c>
      <c r="B20" s="610" t="s">
        <v>98</v>
      </c>
      <c r="C20" s="156">
        <v>0</v>
      </c>
      <c r="D20" s="156"/>
      <c r="E20" s="156"/>
      <c r="F20" s="156"/>
      <c r="G20" s="156"/>
      <c r="H20" s="165"/>
    </row>
    <row r="21" spans="1:8" ht="12.75">
      <c r="A21" s="610" t="s">
        <v>104</v>
      </c>
      <c r="B21" s="610" t="s">
        <v>98</v>
      </c>
      <c r="C21" s="156">
        <v>0</v>
      </c>
      <c r="D21" s="156"/>
      <c r="E21" s="156"/>
      <c r="F21" s="156"/>
      <c r="G21" s="156"/>
      <c r="H21" s="165"/>
    </row>
    <row r="22" spans="1:8" ht="12.75">
      <c r="A22" s="610" t="s">
        <v>176</v>
      </c>
      <c r="B22" s="610"/>
      <c r="C22" s="156"/>
      <c r="D22" s="156"/>
      <c r="E22" s="156"/>
      <c r="F22" s="156"/>
      <c r="G22" s="156"/>
      <c r="H22" s="165"/>
    </row>
    <row r="23" spans="1:8" ht="12.75">
      <c r="A23" s="611" t="s">
        <v>27</v>
      </c>
      <c r="B23" s="612"/>
      <c r="C23" s="69"/>
      <c r="D23" s="69"/>
      <c r="E23" s="69"/>
      <c r="F23" s="69"/>
      <c r="G23" s="69"/>
      <c r="H23" s="69"/>
    </row>
    <row r="24" spans="1:8" ht="12.75">
      <c r="A24" s="610" t="s">
        <v>106</v>
      </c>
      <c r="B24" s="610" t="s">
        <v>98</v>
      </c>
      <c r="C24" s="156">
        <v>0</v>
      </c>
      <c r="D24" s="156"/>
      <c r="E24" s="156"/>
      <c r="F24" s="156"/>
      <c r="G24" s="156"/>
      <c r="H24" s="165"/>
    </row>
    <row r="25" spans="1:8" ht="12.75">
      <c r="A25" s="610" t="s">
        <v>107</v>
      </c>
      <c r="B25" s="610" t="s">
        <v>98</v>
      </c>
      <c r="C25" s="156">
        <v>0</v>
      </c>
      <c r="D25" s="156"/>
      <c r="E25" s="156"/>
      <c r="F25" s="156"/>
      <c r="G25" s="156"/>
      <c r="H25" s="165"/>
    </row>
    <row r="26" spans="1:8" ht="12.75">
      <c r="A26" s="610" t="s">
        <v>177</v>
      </c>
      <c r="B26" s="610" t="s">
        <v>98</v>
      </c>
      <c r="C26" s="156">
        <v>0</v>
      </c>
      <c r="D26" s="156"/>
      <c r="E26" s="156"/>
      <c r="F26" s="156"/>
      <c r="G26" s="156"/>
      <c r="H26" s="165"/>
    </row>
    <row r="27" spans="1:8" s="3" customFormat="1" ht="12.75">
      <c r="A27" s="610" t="s">
        <v>109</v>
      </c>
      <c r="B27" s="610" t="s">
        <v>98</v>
      </c>
      <c r="C27" s="156">
        <v>0</v>
      </c>
      <c r="D27" s="156"/>
      <c r="E27" s="156"/>
      <c r="F27" s="156"/>
      <c r="G27" s="156"/>
      <c r="H27" s="165"/>
    </row>
    <row r="28" spans="1:8" s="3" customFormat="1" ht="12.75">
      <c r="A28" s="610" t="s">
        <v>178</v>
      </c>
      <c r="B28" s="610" t="s">
        <v>98</v>
      </c>
      <c r="C28" s="156">
        <v>0</v>
      </c>
      <c r="D28" s="156"/>
      <c r="E28" s="156"/>
      <c r="F28" s="156"/>
      <c r="G28" s="156"/>
      <c r="H28" s="165"/>
    </row>
    <row r="29" spans="1:8" s="3" customFormat="1" ht="12.75">
      <c r="A29" s="614"/>
      <c r="B29" s="610"/>
      <c r="C29" s="156"/>
      <c r="D29" s="156"/>
      <c r="E29" s="156"/>
      <c r="F29" s="156"/>
      <c r="G29" s="156"/>
      <c r="H29" s="165"/>
    </row>
    <row r="30" spans="1:8" ht="12.75">
      <c r="A30" s="611" t="s">
        <v>28</v>
      </c>
      <c r="B30" s="612"/>
      <c r="C30" s="69"/>
      <c r="D30" s="69"/>
      <c r="E30" s="69"/>
      <c r="F30" s="69"/>
      <c r="G30" s="69"/>
      <c r="H30" s="69"/>
    </row>
    <row r="31" spans="1:8" ht="12.75">
      <c r="A31" s="610" t="s">
        <v>179</v>
      </c>
      <c r="B31" s="610" t="s">
        <v>91</v>
      </c>
      <c r="C31" s="156">
        <v>0</v>
      </c>
      <c r="D31" s="156"/>
      <c r="E31" s="156"/>
      <c r="F31" s="156"/>
      <c r="G31" s="156"/>
      <c r="H31" s="165"/>
    </row>
    <row r="32" spans="1:8" ht="12.75">
      <c r="A32" s="610" t="s">
        <v>112</v>
      </c>
      <c r="B32" s="610" t="s">
        <v>91</v>
      </c>
      <c r="C32" s="156">
        <v>0</v>
      </c>
      <c r="D32" s="156"/>
      <c r="E32" s="156"/>
      <c r="F32" s="156"/>
      <c r="G32" s="156"/>
      <c r="H32" s="165"/>
    </row>
    <row r="33" spans="1:8" ht="12.75">
      <c r="A33" s="610" t="s">
        <v>180</v>
      </c>
      <c r="B33" s="610" t="s">
        <v>91</v>
      </c>
      <c r="C33" s="156">
        <v>0</v>
      </c>
      <c r="D33" s="156"/>
      <c r="E33" s="156"/>
      <c r="F33" s="156"/>
      <c r="G33" s="156"/>
      <c r="H33" s="165"/>
    </row>
    <row r="34" spans="1:8" ht="12.75">
      <c r="A34" s="610" t="s">
        <v>114</v>
      </c>
      <c r="B34" s="610" t="s">
        <v>91</v>
      </c>
      <c r="C34" s="156">
        <v>0</v>
      </c>
      <c r="D34" s="156"/>
      <c r="E34" s="156"/>
      <c r="F34" s="156"/>
      <c r="G34" s="156"/>
      <c r="H34" s="165"/>
    </row>
    <row r="35" spans="1:8" ht="12.75">
      <c r="A35" s="610" t="s">
        <v>181</v>
      </c>
      <c r="B35" s="610" t="s">
        <v>91</v>
      </c>
      <c r="C35" s="156">
        <v>0</v>
      </c>
      <c r="D35" s="156"/>
      <c r="E35" s="156"/>
      <c r="F35" s="156"/>
      <c r="G35" s="156"/>
      <c r="H35" s="165"/>
    </row>
    <row r="36" spans="1:8" ht="12.75">
      <c r="A36" s="610" t="s">
        <v>182</v>
      </c>
      <c r="B36" s="610" t="s">
        <v>91</v>
      </c>
      <c r="C36" s="156">
        <v>0</v>
      </c>
      <c r="D36" s="156"/>
      <c r="E36" s="156"/>
      <c r="F36" s="156"/>
      <c r="G36" s="156"/>
      <c r="H36" s="165"/>
    </row>
    <row r="37" spans="1:8" ht="12.75">
      <c r="A37" s="610" t="s">
        <v>183</v>
      </c>
      <c r="B37" s="610" t="s">
        <v>91</v>
      </c>
      <c r="C37" s="156">
        <v>0</v>
      </c>
      <c r="D37" s="156"/>
      <c r="E37" s="156"/>
      <c r="F37" s="156"/>
      <c r="G37" s="156"/>
      <c r="H37" s="165"/>
    </row>
    <row r="38" spans="1:8" ht="12.75">
      <c r="A38" s="610" t="s">
        <v>184</v>
      </c>
      <c r="B38" s="610" t="s">
        <v>98</v>
      </c>
      <c r="C38" s="156">
        <v>0</v>
      </c>
      <c r="D38" s="156"/>
      <c r="E38" s="156"/>
      <c r="F38" s="156"/>
      <c r="G38" s="156"/>
      <c r="H38" s="165"/>
    </row>
    <row r="39" spans="1:8" ht="12.75">
      <c r="A39" s="610" t="s">
        <v>185</v>
      </c>
      <c r="B39" s="610" t="s">
        <v>98</v>
      </c>
      <c r="C39" s="156">
        <v>0</v>
      </c>
      <c r="D39" s="156"/>
      <c r="E39" s="156"/>
      <c r="F39" s="156"/>
      <c r="G39" s="156"/>
      <c r="H39" s="165"/>
    </row>
    <row r="40" spans="1:8" ht="12.75">
      <c r="A40" s="610" t="s">
        <v>120</v>
      </c>
      <c r="B40" s="610" t="s">
        <v>98</v>
      </c>
      <c r="C40" s="156">
        <v>0</v>
      </c>
      <c r="D40" s="156"/>
      <c r="E40" s="156"/>
      <c r="F40" s="156"/>
      <c r="G40" s="156"/>
      <c r="H40" s="165"/>
    </row>
    <row r="41" spans="1:8" ht="12.75">
      <c r="A41" s="610" t="s">
        <v>186</v>
      </c>
      <c r="B41" s="610" t="s">
        <v>98</v>
      </c>
      <c r="C41" s="156">
        <v>0</v>
      </c>
      <c r="D41" s="156"/>
      <c r="E41" s="156"/>
      <c r="F41" s="156"/>
      <c r="G41" s="156"/>
      <c r="H41" s="165"/>
    </row>
    <row r="42" spans="1:8" ht="12.75">
      <c r="A42" s="610" t="s">
        <v>187</v>
      </c>
      <c r="B42" s="610" t="s">
        <v>98</v>
      </c>
      <c r="C42" s="156">
        <v>0</v>
      </c>
      <c r="D42" s="156"/>
      <c r="E42" s="156"/>
      <c r="F42" s="156"/>
      <c r="G42" s="156"/>
      <c r="H42" s="165"/>
    </row>
    <row r="43" spans="1:8" ht="12.75">
      <c r="A43" s="610" t="s">
        <v>123</v>
      </c>
      <c r="B43" s="610" t="s">
        <v>98</v>
      </c>
      <c r="C43" s="156">
        <v>0</v>
      </c>
      <c r="D43" s="156"/>
      <c r="E43" s="156"/>
      <c r="F43" s="156"/>
      <c r="G43" s="156"/>
      <c r="H43" s="165"/>
    </row>
    <row r="44" spans="1:8" ht="12.75">
      <c r="A44" s="610" t="s">
        <v>188</v>
      </c>
      <c r="B44" s="613" t="s">
        <v>91</v>
      </c>
      <c r="C44" s="156">
        <v>0</v>
      </c>
      <c r="D44" s="156"/>
      <c r="E44" s="156"/>
      <c r="F44" s="156"/>
      <c r="G44" s="156"/>
      <c r="H44" s="165"/>
    </row>
    <row r="45" spans="1:8" ht="12.75">
      <c r="A45" s="610" t="s">
        <v>189</v>
      </c>
      <c r="B45" s="967" t="s">
        <v>91</v>
      </c>
      <c r="C45" s="156">
        <v>0</v>
      </c>
      <c r="D45" s="156"/>
      <c r="E45" s="156"/>
      <c r="F45" s="156"/>
      <c r="G45" s="156"/>
      <c r="H45" s="165"/>
    </row>
    <row r="46" spans="1:8" ht="12.75">
      <c r="A46" s="610" t="s">
        <v>190</v>
      </c>
      <c r="B46" s="610" t="s">
        <v>91</v>
      </c>
      <c r="C46" s="156">
        <v>0</v>
      </c>
      <c r="D46" s="156"/>
      <c r="E46" s="156"/>
      <c r="F46" s="156"/>
      <c r="G46" s="156"/>
      <c r="H46" s="165"/>
    </row>
    <row r="47" spans="1:8" ht="12.75">
      <c r="A47" s="610"/>
      <c r="B47" s="610"/>
      <c r="C47" s="156"/>
      <c r="D47" s="156"/>
      <c r="E47" s="156"/>
      <c r="F47" s="156"/>
      <c r="G47" s="156"/>
      <c r="H47" s="165"/>
    </row>
    <row r="48" spans="1:8" ht="12.75">
      <c r="A48" s="611" t="s">
        <v>29</v>
      </c>
      <c r="B48" s="612"/>
      <c r="C48" s="69"/>
      <c r="D48" s="69"/>
      <c r="E48" s="69"/>
      <c r="F48" s="69"/>
      <c r="G48" s="69"/>
      <c r="H48" s="69"/>
    </row>
    <row r="49" spans="1:8" ht="12.75">
      <c r="A49" s="610" t="s">
        <v>191</v>
      </c>
      <c r="B49" s="610" t="s">
        <v>98</v>
      </c>
      <c r="C49" s="156">
        <v>0</v>
      </c>
      <c r="D49" s="156"/>
      <c r="E49" s="156"/>
      <c r="F49" s="156"/>
      <c r="G49" s="156"/>
      <c r="H49" s="165"/>
    </row>
    <row r="50" spans="1:8" ht="12.75">
      <c r="A50" s="610" t="s">
        <v>192</v>
      </c>
      <c r="B50" s="610" t="s">
        <v>98</v>
      </c>
      <c r="C50" s="156">
        <v>0</v>
      </c>
      <c r="D50" s="156"/>
      <c r="E50" s="156"/>
      <c r="F50" s="156"/>
      <c r="G50" s="156"/>
      <c r="H50" s="165"/>
    </row>
    <row r="51" spans="1:8" ht="12.75">
      <c r="A51" s="610" t="s">
        <v>193</v>
      </c>
      <c r="B51" s="610" t="s">
        <v>98</v>
      </c>
      <c r="C51" s="156">
        <v>0</v>
      </c>
      <c r="D51" s="156"/>
      <c r="E51" s="156"/>
      <c r="F51" s="156"/>
      <c r="G51" s="156"/>
      <c r="H51" s="165"/>
    </row>
    <row r="52" spans="1:8" ht="12.75">
      <c r="A52" s="611" t="s">
        <v>130</v>
      </c>
      <c r="B52" s="612"/>
      <c r="C52" s="69"/>
      <c r="D52" s="69"/>
      <c r="E52" s="69"/>
      <c r="F52" s="69"/>
      <c r="G52" s="69"/>
      <c r="H52" s="69"/>
    </row>
    <row r="53" spans="1:8" ht="12.75">
      <c r="A53" s="610" t="s">
        <v>194</v>
      </c>
      <c r="B53" s="610" t="s">
        <v>91</v>
      </c>
      <c r="C53" s="156">
        <v>0</v>
      </c>
      <c r="D53" s="156"/>
      <c r="E53" s="156"/>
      <c r="F53" s="156"/>
      <c r="G53" s="156"/>
      <c r="H53" s="165"/>
    </row>
    <row r="54" spans="1:8" ht="12.75">
      <c r="A54" s="610" t="s">
        <v>132</v>
      </c>
      <c r="B54" s="610" t="s">
        <v>91</v>
      </c>
      <c r="C54" s="156">
        <v>0</v>
      </c>
      <c r="D54" s="156"/>
      <c r="E54" s="156"/>
      <c r="F54" s="156"/>
      <c r="G54" s="156"/>
      <c r="H54" s="165"/>
    </row>
    <row r="55" spans="1:8" ht="12.75">
      <c r="A55" s="610" t="s">
        <v>195</v>
      </c>
      <c r="B55" s="610" t="s">
        <v>91</v>
      </c>
      <c r="C55" s="156">
        <v>0</v>
      </c>
      <c r="D55" s="156"/>
      <c r="E55" s="156"/>
      <c r="F55" s="156"/>
      <c r="G55" s="156"/>
      <c r="H55" s="165"/>
    </row>
    <row r="56" spans="1:8" ht="12.75">
      <c r="A56" s="610" t="s">
        <v>196</v>
      </c>
      <c r="B56" s="610" t="s">
        <v>91</v>
      </c>
      <c r="C56" s="156">
        <v>0</v>
      </c>
      <c r="D56" s="156"/>
      <c r="E56" s="156"/>
      <c r="F56" s="156"/>
      <c r="G56" s="156"/>
      <c r="H56" s="165"/>
    </row>
    <row r="57" spans="1:8" ht="12.75">
      <c r="A57" s="610" t="s">
        <v>197</v>
      </c>
      <c r="B57" s="610" t="s">
        <v>91</v>
      </c>
      <c r="C57" s="156">
        <v>0</v>
      </c>
      <c r="D57" s="156"/>
      <c r="E57" s="156"/>
      <c r="F57" s="156"/>
      <c r="G57" s="156"/>
      <c r="H57" s="165"/>
    </row>
    <row r="58" spans="1:8" ht="12.75">
      <c r="A58" s="610" t="s">
        <v>136</v>
      </c>
      <c r="B58" s="610" t="s">
        <v>91</v>
      </c>
      <c r="C58" s="156">
        <v>0</v>
      </c>
      <c r="D58" s="156"/>
      <c r="E58" s="156"/>
      <c r="F58" s="156"/>
      <c r="G58" s="156"/>
      <c r="H58" s="165"/>
    </row>
    <row r="59" spans="1:8" ht="12.75">
      <c r="A59" s="610" t="s">
        <v>137</v>
      </c>
      <c r="B59" s="610" t="s">
        <v>91</v>
      </c>
      <c r="C59" s="156">
        <v>0</v>
      </c>
      <c r="D59" s="156"/>
      <c r="E59" s="156"/>
      <c r="F59" s="156"/>
      <c r="G59" s="156"/>
      <c r="H59" s="165"/>
    </row>
    <row r="60" spans="1:8" ht="12.75">
      <c r="A60" s="611" t="s">
        <v>31</v>
      </c>
      <c r="B60" s="612"/>
      <c r="C60" s="69"/>
      <c r="D60" s="69"/>
      <c r="E60" s="69"/>
      <c r="F60" s="69"/>
      <c r="G60" s="69"/>
      <c r="H60" s="69"/>
    </row>
    <row r="61" spans="1:8" ht="12.75">
      <c r="A61" s="610" t="s">
        <v>198</v>
      </c>
      <c r="B61" s="610" t="s">
        <v>91</v>
      </c>
      <c r="C61" s="156">
        <v>0</v>
      </c>
      <c r="D61" s="156"/>
      <c r="E61" s="156"/>
      <c r="F61" s="156"/>
      <c r="G61" s="156"/>
      <c r="H61" s="165"/>
    </row>
    <row r="62" spans="1:8" ht="12.75">
      <c r="A62" s="610" t="s">
        <v>199</v>
      </c>
      <c r="B62" s="610" t="s">
        <v>91</v>
      </c>
      <c r="C62" s="156">
        <v>0</v>
      </c>
      <c r="D62" s="156"/>
      <c r="E62" s="156"/>
      <c r="F62" s="156"/>
      <c r="G62" s="156"/>
      <c r="H62" s="165"/>
    </row>
    <row r="63" spans="1:8" ht="12.75">
      <c r="A63" s="610" t="s">
        <v>140</v>
      </c>
      <c r="B63" s="610" t="s">
        <v>91</v>
      </c>
      <c r="C63" s="156">
        <v>0</v>
      </c>
      <c r="D63" s="156"/>
      <c r="E63" s="156"/>
      <c r="F63" s="156"/>
      <c r="G63" s="156"/>
      <c r="H63" s="165"/>
    </row>
    <row r="64" spans="1:8" ht="12.75">
      <c r="A64" s="610" t="s">
        <v>200</v>
      </c>
      <c r="B64" s="610" t="s">
        <v>98</v>
      </c>
      <c r="C64" s="156">
        <v>0</v>
      </c>
      <c r="D64" s="156"/>
      <c r="E64" s="156"/>
      <c r="F64" s="156"/>
      <c r="G64" s="156"/>
      <c r="H64" s="165"/>
    </row>
    <row r="65" spans="1:8" ht="12.75">
      <c r="A65" s="610" t="s">
        <v>201</v>
      </c>
      <c r="B65" s="610" t="s">
        <v>91</v>
      </c>
      <c r="C65" s="156">
        <v>0</v>
      </c>
      <c r="D65" s="156"/>
      <c r="E65" s="156"/>
      <c r="F65" s="156"/>
      <c r="G65" s="156"/>
      <c r="H65" s="165"/>
    </row>
    <row r="66" spans="1:8" ht="12.75">
      <c r="A66" s="610" t="s">
        <v>202</v>
      </c>
      <c r="B66" s="610" t="s">
        <v>98</v>
      </c>
      <c r="C66" s="156">
        <v>0</v>
      </c>
      <c r="D66" s="156"/>
      <c r="E66" s="156"/>
      <c r="F66" s="156"/>
      <c r="G66" s="156"/>
      <c r="H66" s="165"/>
    </row>
    <row r="67" spans="1:8" ht="12.75">
      <c r="A67" s="610" t="s">
        <v>203</v>
      </c>
      <c r="B67" s="610" t="s">
        <v>91</v>
      </c>
      <c r="C67" s="156">
        <v>0</v>
      </c>
      <c r="D67" s="156"/>
      <c r="E67" s="156"/>
      <c r="F67" s="156"/>
      <c r="G67" s="156"/>
      <c r="H67" s="165"/>
    </row>
    <row r="68" spans="1:8" ht="12.75">
      <c r="A68" s="610"/>
      <c r="B68" s="610"/>
      <c r="C68" s="156"/>
      <c r="D68" s="156"/>
      <c r="E68" s="156"/>
      <c r="F68" s="156"/>
      <c r="G68" s="156"/>
      <c r="H68" s="165"/>
    </row>
    <row r="69" spans="1:8" ht="12.75">
      <c r="A69" s="64" t="s">
        <v>145</v>
      </c>
      <c r="B69" s="69"/>
      <c r="C69" s="69"/>
      <c r="D69" s="69"/>
      <c r="E69" s="69"/>
      <c r="F69" s="69"/>
      <c r="G69" s="69"/>
      <c r="H69" s="69"/>
    </row>
    <row r="70" spans="1:8" ht="12.75">
      <c r="A70" s="68"/>
      <c r="B70" s="68"/>
      <c r="C70" s="156"/>
      <c r="D70" s="167"/>
      <c r="E70" s="167"/>
      <c r="F70" s="167"/>
      <c r="G70" s="167"/>
      <c r="H70" s="165"/>
    </row>
    <row r="71" spans="1:8" ht="12.75">
      <c r="A71" s="64" t="s">
        <v>32</v>
      </c>
      <c r="B71" s="69"/>
      <c r="C71" s="69"/>
      <c r="D71" s="69"/>
      <c r="E71" s="69"/>
      <c r="F71" s="69"/>
      <c r="G71" s="69"/>
      <c r="H71" s="69"/>
    </row>
    <row r="72" spans="1:8" ht="12.75">
      <c r="A72" s="68" t="s">
        <v>146</v>
      </c>
      <c r="B72" s="68" t="s">
        <v>98</v>
      </c>
      <c r="C72" s="156"/>
      <c r="D72" s="166"/>
      <c r="E72" s="166"/>
      <c r="F72" s="166"/>
      <c r="G72" s="159"/>
      <c r="H72" s="165"/>
    </row>
    <row r="73" spans="1:8" ht="12.75">
      <c r="A73" s="68" t="s">
        <v>147</v>
      </c>
      <c r="B73" s="68" t="s">
        <v>98</v>
      </c>
      <c r="C73" s="156"/>
      <c r="D73" s="166"/>
      <c r="E73" s="166"/>
      <c r="F73" s="166"/>
      <c r="G73" s="159"/>
      <c r="H73" s="165"/>
    </row>
    <row r="74" spans="1:8" ht="12.75">
      <c r="A74" s="69"/>
      <c r="B74" s="69"/>
      <c r="C74" s="69"/>
      <c r="D74" s="69"/>
      <c r="E74" s="166"/>
      <c r="F74" s="69"/>
      <c r="G74" s="69"/>
      <c r="H74" s="69"/>
    </row>
    <row r="75" spans="1:8" ht="12.75">
      <c r="A75" s="65" t="s">
        <v>148</v>
      </c>
      <c r="B75" s="68"/>
      <c r="C75" s="68"/>
      <c r="D75" s="167"/>
      <c r="E75" s="167"/>
      <c r="F75" s="167"/>
      <c r="G75" s="159"/>
      <c r="H75" s="69"/>
    </row>
    <row r="76" spans="1:8" ht="12.75">
      <c r="A76" s="66"/>
      <c r="B76" s="66"/>
      <c r="C76" s="66"/>
      <c r="D76" s="167"/>
      <c r="E76" s="167"/>
      <c r="F76" s="167"/>
      <c r="G76" s="160"/>
      <c r="H76" s="219"/>
    </row>
    <row r="77" spans="1:8" ht="13.5" thickBot="1">
      <c r="A77" s="161" t="s">
        <v>204</v>
      </c>
      <c r="B77" s="81"/>
      <c r="C77" s="156"/>
      <c r="D77" s="157"/>
      <c r="E77" s="157"/>
      <c r="F77" s="157"/>
      <c r="G77" s="157"/>
      <c r="H77" s="220"/>
    </row>
    <row r="78" spans="1:8" ht="13.5" thickBot="1">
      <c r="A78" s="217"/>
      <c r="B78" s="415"/>
      <c r="C78" s="415"/>
      <c r="D78" s="1317"/>
      <c r="E78" s="1317"/>
      <c r="F78" s="1317"/>
      <c r="G78" s="1318"/>
      <c r="H78" s="1318"/>
    </row>
    <row r="79" spans="1:4" ht="12.75">
      <c r="A79" s="418" t="s">
        <v>205</v>
      </c>
      <c r="B79" s="419"/>
      <c r="C79" s="419"/>
      <c r="D79" s="420" t="s">
        <v>9</v>
      </c>
    </row>
    <row r="80" spans="1:4" ht="12.75">
      <c r="A80" s="91"/>
      <c r="B80" s="90"/>
      <c r="C80" s="86"/>
      <c r="D80" s="82"/>
    </row>
    <row r="81" spans="1:4" ht="13.5" thickBot="1">
      <c r="A81" s="92"/>
      <c r="B81" s="37"/>
      <c r="C81" s="37"/>
      <c r="D81" s="145">
        <v>0</v>
      </c>
    </row>
    <row r="82" ht="12.75"/>
    <row r="83" ht="12.75"/>
    <row r="84" spans="1:8" ht="12.75">
      <c r="A84" t="s">
        <v>206</v>
      </c>
      <c r="B84" s="356"/>
      <c r="C84" s="356"/>
      <c r="D84" s="356"/>
      <c r="E84" s="356"/>
      <c r="F84" s="356"/>
      <c r="G84" s="356"/>
      <c r="H84" s="356"/>
    </row>
    <row r="85" spans="1:8" ht="12.75">
      <c r="A85" s="1316" t="s">
        <v>207</v>
      </c>
      <c r="B85" s="1316"/>
      <c r="C85" s="1316"/>
      <c r="D85" s="1316"/>
      <c r="E85" s="1316"/>
      <c r="F85" s="1316"/>
      <c r="G85" s="1316"/>
      <c r="H85" s="1316"/>
    </row>
    <row r="86" spans="1:7" ht="12.75">
      <c r="A86" s="1315" t="s">
        <v>208</v>
      </c>
      <c r="B86" s="1315"/>
      <c r="C86" s="1315"/>
      <c r="D86" s="1315"/>
      <c r="E86" s="1315"/>
      <c r="F86" s="1315"/>
      <c r="G86" s="1315"/>
    </row>
    <row r="87" ht="12.75">
      <c r="A87" s="356" t="s">
        <v>209</v>
      </c>
    </row>
    <row r="88" ht="12.75"/>
    <row r="89" ht="12.75"/>
    <row r="90" ht="12.75"/>
    <row r="91" ht="12.75"/>
    <row r="92" ht="12.75" customHeight="1"/>
    <row r="93" spans="1:7" ht="12.75" customHeight="1">
      <c r="A93" s="1315"/>
      <c r="B93" s="1315"/>
      <c r="C93" s="1315"/>
      <c r="D93" s="1315"/>
      <c r="E93" s="1315"/>
      <c r="F93" s="1315"/>
      <c r="G93" s="1315"/>
    </row>
    <row r="94" spans="1:8" ht="12.75" customHeight="1">
      <c r="A94" s="1315"/>
      <c r="B94" s="1315"/>
      <c r="C94" s="1315"/>
      <c r="D94" s="1315"/>
      <c r="E94" s="1315"/>
      <c r="F94" s="1315"/>
      <c r="G94" s="1315"/>
      <c r="H94" s="1315"/>
    </row>
    <row r="95" ht="12.75"/>
    <row r="96" ht="12.75"/>
    <row r="97" spans="1:8" ht="27" customHeight="1">
      <c r="A97" s="1319"/>
      <c r="B97" s="1319"/>
      <c r="C97" s="1319"/>
      <c r="D97" s="1319"/>
      <c r="E97" s="1319"/>
      <c r="F97" s="1319"/>
      <c r="G97" s="1319"/>
      <c r="H97" s="1319"/>
    </row>
    <row r="100" ht="12.75" customHeight="1"/>
  </sheetData>
  <mergeCells count="12">
    <mergeCell ref="A97:H97"/>
    <mergeCell ref="A85:H85"/>
    <mergeCell ref="A86:G86"/>
    <mergeCell ref="A93:G93"/>
    <mergeCell ref="A94:H94"/>
    <mergeCell ref="D78:F78"/>
    <mergeCell ref="G78:H78"/>
    <mergeCell ref="A1:H1"/>
    <mergeCell ref="A2:H2"/>
    <mergeCell ref="A3:H3"/>
    <mergeCell ref="B5:H5"/>
    <mergeCell ref="C6:H6"/>
  </mergeCells>
  <printOptions gridLines="1" horizontalCentered="1" verticalCentered="1"/>
  <pageMargins left="0.7" right="0.7" top="0.75" bottom="0.75" header="0.3" footer="0.3"/>
  <pageSetup orientation="landscape" paperSize="3" scale="59" r:id="rId1"/>
  <headerFooter>
    <oddFooter>&amp;C&amp;1#&amp;"Calibri"&amp;12&amp;K000000Public</oddFooter>
  </headerFooter>
  <customProperties>
    <customPr name="_pios_id" r:id="rId2"/>
  </customPropertie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M85"/>
  <sheetViews>
    <sheetView zoomScale="85" zoomScaleNormal="85" workbookViewId="0" topLeftCell="A1">
      <selection pane="topLeft" activeCell="A1" sqref="A1:H1"/>
    </sheetView>
  </sheetViews>
  <sheetFormatPr defaultColWidth="8.5703125" defaultRowHeight="12.75"/>
  <cols>
    <col min="1" max="1" width="45.5714285714286" customWidth="1"/>
    <col min="2" max="2" width="15.4285714285714" customWidth="1"/>
    <col min="3" max="8" width="16" customWidth="1"/>
    <col min="9" max="9" width="23.4285714285714" style="1163" customWidth="1"/>
    <col min="10" max="10" width="17.5714285714286" customWidth="1"/>
    <col min="11" max="11" width="12.5714285714286" customWidth="1"/>
    <col min="12" max="13" width="8.57142857142857" customWidth="1"/>
  </cols>
  <sheetData>
    <row r="1" spans="1:13" ht="12.75">
      <c r="A1" s="1325" t="s">
        <v>210</v>
      </c>
      <c r="B1" s="1325"/>
      <c r="C1" s="1325"/>
      <c r="D1" s="1325"/>
      <c r="E1" s="1325"/>
      <c r="F1" s="1325"/>
      <c r="G1" s="1325"/>
      <c r="H1" s="1325"/>
      <c r="I1" s="1271"/>
      <c r="J1" s="1251"/>
      <c r="K1" s="1251"/>
      <c r="L1" s="1251"/>
      <c r="M1" s="1251"/>
    </row>
    <row r="2" spans="1:13" ht="15.75" customHeight="1">
      <c r="A2" s="1326" t="s">
        <v>1</v>
      </c>
      <c r="B2" s="1326"/>
      <c r="C2" s="1326"/>
      <c r="D2" s="1326"/>
      <c r="E2" s="1326"/>
      <c r="F2" s="1326"/>
      <c r="G2" s="1326"/>
      <c r="H2" s="1326"/>
      <c r="I2" s="1271"/>
      <c r="J2" s="1251"/>
      <c r="K2" s="1251"/>
      <c r="L2" s="1251"/>
      <c r="M2" s="1251"/>
    </row>
    <row r="3" spans="1:13" ht="15.75" customHeight="1">
      <c r="A3" s="1332" t="s">
        <v>954</v>
      </c>
      <c r="B3" s="1332"/>
      <c r="C3" s="1332"/>
      <c r="D3" s="1332"/>
      <c r="E3" s="1332"/>
      <c r="F3" s="1332"/>
      <c r="G3" s="1332"/>
      <c r="H3" s="1332"/>
      <c r="I3" s="1272"/>
      <c r="J3" s="1252"/>
      <c r="K3" s="1252"/>
      <c r="L3" s="1252"/>
      <c r="M3" s="1252"/>
    </row>
    <row r="4" spans="1:11" ht="14.25" customHeight="1" thickBot="1">
      <c r="A4" s="1331"/>
      <c r="B4" s="1331"/>
      <c r="C4" s="1331"/>
      <c r="D4" s="1331"/>
      <c r="E4" s="1331"/>
      <c r="F4" s="1331"/>
      <c r="G4" s="1331"/>
      <c r="H4" s="1331"/>
      <c r="I4" s="1162"/>
      <c r="J4" s="51"/>
      <c r="K4" s="51"/>
    </row>
    <row r="5" spans="1:8" ht="20.25" customHeight="1">
      <c r="A5" s="421"/>
      <c r="B5" s="1327" t="s">
        <v>211</v>
      </c>
      <c r="C5" s="1327"/>
      <c r="D5" s="1327"/>
      <c r="E5" s="1327"/>
      <c r="F5" s="1327"/>
      <c r="G5" s="1327"/>
      <c r="H5" s="1328"/>
    </row>
    <row r="6" spans="1:8" ht="20.25" customHeight="1" thickBot="1">
      <c r="A6" s="93"/>
      <c r="B6" s="94"/>
      <c r="C6" s="1329" t="s">
        <v>81</v>
      </c>
      <c r="D6" s="1329"/>
      <c r="E6" s="1329"/>
      <c r="F6" s="1329"/>
      <c r="G6" s="1329"/>
      <c r="H6" s="1330"/>
    </row>
    <row r="7" spans="1:9" ht="51.75" customHeight="1">
      <c r="A7" s="93" t="s">
        <v>212</v>
      </c>
      <c r="B7" s="83" t="s">
        <v>213</v>
      </c>
      <c r="C7" s="83" t="s">
        <v>84</v>
      </c>
      <c r="D7" s="83" t="s">
        <v>214</v>
      </c>
      <c r="E7" s="83" t="s">
        <v>169</v>
      </c>
      <c r="F7" s="83" t="s">
        <v>170</v>
      </c>
      <c r="G7" s="83" t="s">
        <v>215</v>
      </c>
      <c r="H7" s="83" t="s">
        <v>88</v>
      </c>
      <c r="I7" s="1164" t="s">
        <v>89</v>
      </c>
    </row>
    <row r="8" spans="1:9" ht="12.75">
      <c r="A8" s="616" t="s">
        <v>23</v>
      </c>
      <c r="B8" s="617"/>
      <c r="C8" s="96"/>
      <c r="D8" s="96"/>
      <c r="E8" s="96"/>
      <c r="F8" s="96"/>
      <c r="G8" s="96"/>
      <c r="H8" s="96"/>
      <c r="I8" s="1055"/>
    </row>
    <row r="9" spans="1:9" ht="12.75">
      <c r="A9" s="618" t="s">
        <v>90</v>
      </c>
      <c r="B9" s="1059" t="s">
        <v>91</v>
      </c>
      <c r="C9" s="980">
        <v>0</v>
      </c>
      <c r="D9" s="980"/>
      <c r="E9" s="980">
        <v>0</v>
      </c>
      <c r="F9" s="980">
        <v>0</v>
      </c>
      <c r="G9" s="980">
        <v>0</v>
      </c>
      <c r="H9" s="981">
        <v>0</v>
      </c>
      <c r="I9" s="1054" t="s">
        <v>216</v>
      </c>
    </row>
    <row r="10" spans="1:9" ht="12.75">
      <c r="A10" s="618" t="s">
        <v>92</v>
      </c>
      <c r="B10" s="1059" t="s">
        <v>91</v>
      </c>
      <c r="C10" s="980">
        <v>5</v>
      </c>
      <c r="D10" s="980"/>
      <c r="E10" s="980">
        <v>258.47000000000003</v>
      </c>
      <c r="F10" s="980">
        <v>0.0424</v>
      </c>
      <c r="G10" s="980">
        <v>-7.0970000000000004</v>
      </c>
      <c r="H10" s="981">
        <v>5804.01</v>
      </c>
      <c r="I10" s="1054">
        <v>0.0017070341218423037</v>
      </c>
    </row>
    <row r="11" spans="1:9" ht="12.75">
      <c r="A11" s="618"/>
      <c r="B11" s="1059"/>
      <c r="C11" s="980"/>
      <c r="D11" s="980"/>
      <c r="E11" s="980"/>
      <c r="F11" s="980"/>
      <c r="G11" s="980"/>
      <c r="H11" s="981"/>
      <c r="I11" s="1054"/>
    </row>
    <row r="12" spans="1:9" ht="12.75" customHeight="1">
      <c r="A12" s="616" t="s">
        <v>26</v>
      </c>
      <c r="B12" s="617"/>
      <c r="C12" s="97"/>
      <c r="D12" s="97"/>
      <c r="E12" s="97"/>
      <c r="F12" s="97"/>
      <c r="G12" s="97"/>
      <c r="H12" s="97"/>
      <c r="I12" s="1055"/>
    </row>
    <row r="13" spans="1:9" ht="12.75" customHeight="1">
      <c r="A13" s="968" t="s">
        <v>217</v>
      </c>
      <c r="B13" s="1068" t="s">
        <v>218</v>
      </c>
      <c r="C13" s="982">
        <v>0</v>
      </c>
      <c r="D13" s="982">
        <v>0</v>
      </c>
      <c r="E13" s="982">
        <v>0</v>
      </c>
      <c r="F13" s="982">
        <v>0</v>
      </c>
      <c r="G13" s="982">
        <v>0</v>
      </c>
      <c r="H13" s="982">
        <v>0</v>
      </c>
      <c r="I13" s="1056" t="s">
        <v>216</v>
      </c>
    </row>
    <row r="14" spans="1:9" ht="12.75" customHeight="1">
      <c r="A14" s="969" t="s">
        <v>219</v>
      </c>
      <c r="B14" s="1069" t="s">
        <v>218</v>
      </c>
      <c r="C14" s="982">
        <v>20</v>
      </c>
      <c r="D14" s="982">
        <v>7749</v>
      </c>
      <c r="E14" s="982">
        <v>0</v>
      </c>
      <c r="F14" s="982">
        <v>0</v>
      </c>
      <c r="G14" s="982">
        <v>26121.879000000001</v>
      </c>
      <c r="H14" s="982">
        <v>689336.51</v>
      </c>
      <c r="I14" s="1056">
        <v>0.20274274923745622</v>
      </c>
    </row>
    <row r="15" spans="1:10" s="3" customFormat="1" ht="12.75" customHeight="1">
      <c r="A15" s="619" t="s">
        <v>220</v>
      </c>
      <c r="B15" s="1070" t="s">
        <v>218</v>
      </c>
      <c r="C15" s="980">
        <v>62</v>
      </c>
      <c r="D15" s="980">
        <v>10899.58</v>
      </c>
      <c r="E15" s="980">
        <v>0</v>
      </c>
      <c r="F15" s="980">
        <v>0</v>
      </c>
      <c r="G15" s="980">
        <v>43949.561099999992</v>
      </c>
      <c r="H15" s="981">
        <v>948438.01000000024</v>
      </c>
      <c r="I15" s="1056">
        <v>0.27894783873945983</v>
      </c>
      <c r="J15" s="5"/>
    </row>
    <row r="16" spans="1:9" ht="12.75">
      <c r="A16" s="619" t="s">
        <v>221</v>
      </c>
      <c r="B16" s="1070" t="s">
        <v>218</v>
      </c>
      <c r="C16" s="980">
        <v>25</v>
      </c>
      <c r="D16" s="980">
        <v>5785.40</v>
      </c>
      <c r="E16" s="980">
        <v>-71.855999999999995</v>
      </c>
      <c r="F16" s="980">
        <v>0</v>
      </c>
      <c r="G16" s="980">
        <v>9514.6717999999983</v>
      </c>
      <c r="H16" s="981">
        <v>207984.65</v>
      </c>
      <c r="I16" s="1054">
        <v>0.061170965310092307</v>
      </c>
    </row>
    <row r="17" spans="1:9" ht="12.75">
      <c r="A17" s="618" t="s">
        <v>175</v>
      </c>
      <c r="B17" s="1071" t="s">
        <v>222</v>
      </c>
      <c r="C17" s="980">
        <v>0</v>
      </c>
      <c r="D17" s="980">
        <v>0</v>
      </c>
      <c r="E17" s="980">
        <v>0</v>
      </c>
      <c r="F17" s="980">
        <v>0</v>
      </c>
      <c r="G17" s="980">
        <v>0</v>
      </c>
      <c r="H17" s="981">
        <v>0</v>
      </c>
      <c r="I17" s="1057" t="s">
        <v>216</v>
      </c>
    </row>
    <row r="18" spans="1:9" ht="12.75">
      <c r="A18" s="618" t="s">
        <v>223</v>
      </c>
      <c r="B18" s="1070" t="s">
        <v>91</v>
      </c>
      <c r="C18" s="980">
        <v>45</v>
      </c>
      <c r="D18" s="980"/>
      <c r="E18" s="980">
        <v>8136.83</v>
      </c>
      <c r="F18" s="980">
        <v>0.93730000000000013</v>
      </c>
      <c r="G18" s="980">
        <v>507.73099999999999</v>
      </c>
      <c r="H18" s="981">
        <v>120078.99939300001</v>
      </c>
      <c r="I18" s="1057">
        <v>0.035316780860221171</v>
      </c>
    </row>
    <row r="19" spans="1:9" ht="12.75">
      <c r="A19" s="618" t="s">
        <v>224</v>
      </c>
      <c r="B19" s="1070" t="s">
        <v>91</v>
      </c>
      <c r="C19" s="980">
        <v>13</v>
      </c>
      <c r="D19" s="980"/>
      <c r="E19" s="980">
        <v>0</v>
      </c>
      <c r="F19" s="980">
        <v>0</v>
      </c>
      <c r="G19" s="980">
        <v>92.741</v>
      </c>
      <c r="H19" s="981">
        <v>107.51</v>
      </c>
      <c r="I19" s="1057">
        <v>3.1620076195469353E-05</v>
      </c>
    </row>
    <row r="20" spans="1:9" ht="12.75">
      <c r="A20" s="618" t="s">
        <v>225</v>
      </c>
      <c r="B20" s="1070" t="s">
        <v>91</v>
      </c>
      <c r="C20" s="980">
        <v>0</v>
      </c>
      <c r="D20" s="980"/>
      <c r="E20" s="980">
        <v>0</v>
      </c>
      <c r="F20" s="980">
        <v>0</v>
      </c>
      <c r="G20" s="980">
        <v>0</v>
      </c>
      <c r="H20" s="981">
        <v>0</v>
      </c>
      <c r="I20" s="1057" t="s">
        <v>216</v>
      </c>
    </row>
    <row r="21" spans="1:9" ht="12.75" customHeight="1">
      <c r="A21" s="620"/>
      <c r="B21" s="1070"/>
      <c r="C21" s="980"/>
      <c r="D21" s="980"/>
      <c r="E21" s="980"/>
      <c r="F21" s="980"/>
      <c r="G21" s="980"/>
      <c r="H21" s="981"/>
      <c r="I21" s="1057"/>
    </row>
    <row r="22" spans="1:9" ht="12.75" customHeight="1">
      <c r="A22" s="616" t="s">
        <v>226</v>
      </c>
      <c r="B22" s="1060"/>
      <c r="C22" s="77"/>
      <c r="D22" s="77"/>
      <c r="E22" s="77"/>
      <c r="F22" s="77"/>
      <c r="G22" s="77"/>
      <c r="H22" s="77"/>
      <c r="I22" s="1061"/>
    </row>
    <row r="23" spans="1:9" ht="12.75" customHeight="1">
      <c r="A23" s="618" t="s">
        <v>109</v>
      </c>
      <c r="B23" s="1070" t="s">
        <v>227</v>
      </c>
      <c r="C23" s="980">
        <v>6012</v>
      </c>
      <c r="D23" s="980"/>
      <c r="E23" s="980">
        <v>464.46</v>
      </c>
      <c r="F23" s="980">
        <v>0.42</v>
      </c>
      <c r="G23" s="980">
        <v>0</v>
      </c>
      <c r="H23" s="981">
        <v>8072</v>
      </c>
      <c r="I23" s="1057">
        <v>0.0023740792023981823</v>
      </c>
    </row>
    <row r="24" spans="1:9" ht="12.75" customHeight="1">
      <c r="A24" s="618" t="s">
        <v>228</v>
      </c>
      <c r="B24" s="1070" t="s">
        <v>227</v>
      </c>
      <c r="C24" s="980">
        <v>0</v>
      </c>
      <c r="D24" s="980"/>
      <c r="E24" s="980">
        <v>0</v>
      </c>
      <c r="F24" s="980">
        <v>0</v>
      </c>
      <c r="G24" s="980">
        <v>0</v>
      </c>
      <c r="H24" s="981">
        <v>0</v>
      </c>
      <c r="I24" s="1057" t="s">
        <v>216</v>
      </c>
    </row>
    <row r="25" spans="1:9" ht="12.75" customHeight="1">
      <c r="A25" s="618" t="s">
        <v>229</v>
      </c>
      <c r="B25" s="1070" t="s">
        <v>227</v>
      </c>
      <c r="C25" s="980">
        <v>1384.21</v>
      </c>
      <c r="D25" s="980"/>
      <c r="E25" s="980">
        <v>4540.2087999999994</v>
      </c>
      <c r="F25" s="980">
        <v>4.7063139999999999</v>
      </c>
      <c r="G25" s="980">
        <v>0</v>
      </c>
      <c r="H25" s="981">
        <v>124981.44</v>
      </c>
      <c r="I25" s="1057">
        <v>0.03675865180745494</v>
      </c>
    </row>
    <row r="26" spans="1:9" ht="12.75" customHeight="1">
      <c r="A26" s="618" t="s">
        <v>230</v>
      </c>
      <c r="B26" s="1070" t="s">
        <v>227</v>
      </c>
      <c r="C26" s="980">
        <v>0</v>
      </c>
      <c r="D26" s="980"/>
      <c r="E26" s="980">
        <v>0</v>
      </c>
      <c r="F26" s="980">
        <v>0</v>
      </c>
      <c r="G26" s="980">
        <v>0</v>
      </c>
      <c r="H26" s="981">
        <v>0</v>
      </c>
      <c r="I26" s="1057" t="s">
        <v>216</v>
      </c>
    </row>
    <row r="27" spans="1:9" ht="12.75">
      <c r="A27" s="1062"/>
      <c r="B27" s="1070"/>
      <c r="C27" s="980"/>
      <c r="D27" s="980"/>
      <c r="E27" s="980"/>
      <c r="F27" s="980"/>
      <c r="G27" s="980"/>
      <c r="H27" s="981"/>
      <c r="I27" s="1057" t="s">
        <v>216</v>
      </c>
    </row>
    <row r="28" spans="1:9" ht="12.75" customHeight="1">
      <c r="A28" s="616" t="s">
        <v>28</v>
      </c>
      <c r="B28" s="1060"/>
      <c r="C28" s="77"/>
      <c r="D28" s="77"/>
      <c r="E28" s="77"/>
      <c r="F28" s="77"/>
      <c r="G28" s="77"/>
      <c r="H28" s="77"/>
      <c r="I28" s="1061"/>
    </row>
    <row r="29" spans="1:9" ht="12.75">
      <c r="A29" s="1063" t="s">
        <v>231</v>
      </c>
      <c r="B29" s="1070" t="s">
        <v>232</v>
      </c>
      <c r="C29" s="980">
        <v>12</v>
      </c>
      <c r="D29" s="980">
        <v>56</v>
      </c>
      <c r="E29" s="980">
        <v>3998.7999999999997</v>
      </c>
      <c r="F29" s="980">
        <v>5.1956000000000007</v>
      </c>
      <c r="G29" s="980">
        <v>-72.56</v>
      </c>
      <c r="H29" s="981">
        <v>146553.22999999998</v>
      </c>
      <c r="I29" s="1057">
        <v>0.043103193184746945</v>
      </c>
    </row>
    <row r="30" spans="1:9" ht="12.75" customHeight="1">
      <c r="A30" s="1063" t="s">
        <v>233</v>
      </c>
      <c r="B30" s="1070" t="s">
        <v>232</v>
      </c>
      <c r="C30" s="980">
        <v>10</v>
      </c>
      <c r="D30" s="980">
        <v>35</v>
      </c>
      <c r="E30" s="980">
        <v>4365</v>
      </c>
      <c r="F30" s="980">
        <v>3.2448000000000001</v>
      </c>
      <c r="G30" s="980">
        <v>0</v>
      </c>
      <c r="H30" s="981">
        <v>100027.0447516381</v>
      </c>
      <c r="I30" s="1057">
        <v>0.0294192426439812</v>
      </c>
    </row>
    <row r="31" spans="1:9" ht="12.75" customHeight="1">
      <c r="A31" s="91" t="s">
        <v>234</v>
      </c>
      <c r="B31" s="941" t="s">
        <v>232</v>
      </c>
      <c r="C31" s="980">
        <v>7</v>
      </c>
      <c r="D31" s="980">
        <v>21</v>
      </c>
      <c r="E31" s="980">
        <v>9093</v>
      </c>
      <c r="F31" s="980">
        <v>4.7219999999999995</v>
      </c>
      <c r="G31" s="980">
        <v>237.30</v>
      </c>
      <c r="H31" s="981">
        <v>65079.265248361902</v>
      </c>
      <c r="I31" s="1057">
        <v>0.019140650412969619</v>
      </c>
    </row>
    <row r="32" spans="1:9" ht="12.75" customHeight="1">
      <c r="A32" s="1063" t="s">
        <v>235</v>
      </c>
      <c r="B32" s="1070" t="s">
        <v>232</v>
      </c>
      <c r="C32" s="980">
        <v>0</v>
      </c>
      <c r="D32" s="980">
        <v>0</v>
      </c>
      <c r="E32" s="980">
        <v>0</v>
      </c>
      <c r="F32" s="980">
        <v>0</v>
      </c>
      <c r="G32" s="980">
        <v>0</v>
      </c>
      <c r="H32" s="981">
        <v>0</v>
      </c>
      <c r="I32" s="1057" t="s">
        <v>216</v>
      </c>
    </row>
    <row r="33" spans="1:9" ht="12.75" customHeight="1">
      <c r="A33" s="1063" t="s">
        <v>236</v>
      </c>
      <c r="B33" s="1070" t="s">
        <v>232</v>
      </c>
      <c r="C33" s="980">
        <v>0</v>
      </c>
      <c r="D33" s="980">
        <v>0</v>
      </c>
      <c r="E33" s="980">
        <v>0</v>
      </c>
      <c r="F33" s="980">
        <v>0</v>
      </c>
      <c r="G33" s="980">
        <v>0</v>
      </c>
      <c r="H33" s="981">
        <v>0</v>
      </c>
      <c r="I33" s="1057" t="s">
        <v>216</v>
      </c>
    </row>
    <row r="34" spans="1:9" ht="12.75" customHeight="1">
      <c r="A34" s="1063" t="s">
        <v>237</v>
      </c>
      <c r="B34" s="1070" t="s">
        <v>218</v>
      </c>
      <c r="C34" s="980">
        <v>20</v>
      </c>
      <c r="D34" s="980">
        <v>1776</v>
      </c>
      <c r="E34" s="980">
        <v>909.42</v>
      </c>
      <c r="F34" s="980">
        <v>0.79079999999999995</v>
      </c>
      <c r="G34" s="980">
        <v>856.28200000000004</v>
      </c>
      <c r="H34" s="981">
        <v>174889.86999999997</v>
      </c>
      <c r="I34" s="1057">
        <v>0.05143736410767117</v>
      </c>
    </row>
    <row r="35" spans="1:11" ht="12.75">
      <c r="A35" s="1064" t="s">
        <v>238</v>
      </c>
      <c r="B35" s="1070" t="s">
        <v>218</v>
      </c>
      <c r="C35" s="980">
        <v>16</v>
      </c>
      <c r="D35" s="980">
        <v>3300</v>
      </c>
      <c r="E35" s="980">
        <v>-4896</v>
      </c>
      <c r="F35" s="980">
        <v>-0.48</v>
      </c>
      <c r="G35" s="980">
        <v>1361.10</v>
      </c>
      <c r="H35" s="981">
        <v>232654.50999999998</v>
      </c>
      <c r="I35" s="1057">
        <v>0.068426688990973719</v>
      </c>
      <c r="K35" s="148"/>
    </row>
    <row r="36" spans="1:9" ht="12.75">
      <c r="A36" s="1063" t="s">
        <v>123</v>
      </c>
      <c r="B36" s="1070" t="s">
        <v>91</v>
      </c>
      <c r="C36" s="980">
        <v>32</v>
      </c>
      <c r="D36" s="980"/>
      <c r="E36" s="980">
        <v>2375.9999999999995</v>
      </c>
      <c r="F36" s="980">
        <v>0</v>
      </c>
      <c r="G36" s="980">
        <v>195.404</v>
      </c>
      <c r="H36" s="981">
        <v>9223.27</v>
      </c>
      <c r="I36" s="1057">
        <v>0.0027126825427531073</v>
      </c>
    </row>
    <row r="37" spans="1:12" ht="12.75">
      <c r="A37" s="1063"/>
      <c r="B37" s="1070"/>
      <c r="C37" s="980"/>
      <c r="D37" s="980"/>
      <c r="E37" s="980"/>
      <c r="F37" s="980"/>
      <c r="G37" s="980"/>
      <c r="H37" s="981"/>
      <c r="I37" s="1057"/>
      <c r="L37" t="s">
        <v>239</v>
      </c>
    </row>
    <row r="38" spans="1:9" ht="12.75">
      <c r="A38" s="616" t="s">
        <v>130</v>
      </c>
      <c r="B38" s="1060"/>
      <c r="C38" s="77"/>
      <c r="D38" s="77"/>
      <c r="E38" s="77"/>
      <c r="F38" s="77"/>
      <c r="G38" s="77"/>
      <c r="H38" s="77"/>
      <c r="I38" s="1061"/>
    </row>
    <row r="39" spans="1:9" ht="12.75">
      <c r="A39" s="618" t="s">
        <v>240</v>
      </c>
      <c r="B39" s="1070" t="s">
        <v>91</v>
      </c>
      <c r="C39" s="980">
        <v>1237</v>
      </c>
      <c r="D39" s="980"/>
      <c r="E39" s="980">
        <v>162764.89000000001</v>
      </c>
      <c r="F39" s="980">
        <v>1.3802000000000001</v>
      </c>
      <c r="G39" s="980">
        <v>-2074.9360000000001</v>
      </c>
      <c r="H39" s="981">
        <v>122389.77468315937</v>
      </c>
      <c r="I39" s="1057">
        <v>0.035996409645873174</v>
      </c>
    </row>
    <row r="40" spans="1:9" ht="12.75">
      <c r="A40" s="619" t="s">
        <v>241</v>
      </c>
      <c r="B40" s="1070" t="s">
        <v>91</v>
      </c>
      <c r="C40" s="980" t="s">
        <v>242</v>
      </c>
      <c r="D40" s="980"/>
      <c r="E40" s="980"/>
      <c r="F40" s="980"/>
      <c r="G40" s="980"/>
      <c r="H40" s="981"/>
      <c r="I40" s="1057"/>
    </row>
    <row r="41" spans="1:9" ht="12.75">
      <c r="A41" s="619" t="s">
        <v>243</v>
      </c>
      <c r="B41" s="1070" t="s">
        <v>91</v>
      </c>
      <c r="C41" s="980" t="s">
        <v>242</v>
      </c>
      <c r="D41" s="980"/>
      <c r="E41" s="980"/>
      <c r="F41" s="980"/>
      <c r="G41" s="980"/>
      <c r="H41" s="981"/>
      <c r="I41" s="1057"/>
    </row>
    <row r="42" spans="1:9" ht="12.75">
      <c r="A42" s="91" t="s">
        <v>244</v>
      </c>
      <c r="B42" s="941" t="s">
        <v>91</v>
      </c>
      <c r="C42" s="980">
        <v>936</v>
      </c>
      <c r="D42" s="980"/>
      <c r="E42" s="980">
        <v>208689.11999999997</v>
      </c>
      <c r="F42" s="980">
        <v>2.3327999999999998</v>
      </c>
      <c r="G42" s="980">
        <v>-3610.367999999999</v>
      </c>
      <c r="H42" s="981">
        <v>71449.872537513409</v>
      </c>
      <c r="I42" s="1057">
        <v>0.021014328097783898</v>
      </c>
    </row>
    <row r="43" spans="1:9" ht="12.75">
      <c r="A43" s="487" t="s">
        <v>245</v>
      </c>
      <c r="B43" s="931" t="s">
        <v>91</v>
      </c>
      <c r="C43" s="980">
        <v>182</v>
      </c>
      <c r="D43" s="980"/>
      <c r="E43" s="980">
        <v>21698.04</v>
      </c>
      <c r="F43" s="980">
        <v>0.47320000000000001</v>
      </c>
      <c r="G43" s="980">
        <v>0</v>
      </c>
      <c r="H43" s="981">
        <v>11480.762808694239</v>
      </c>
      <c r="I43" s="1057">
        <v>0.0033766402640965725</v>
      </c>
    </row>
    <row r="44" spans="1:9" ht="12.75">
      <c r="A44" s="619" t="s">
        <v>246</v>
      </c>
      <c r="B44" s="1070" t="s">
        <v>91</v>
      </c>
      <c r="C44" s="980">
        <v>669</v>
      </c>
      <c r="D44" s="980"/>
      <c r="E44" s="980">
        <v>215677.51</v>
      </c>
      <c r="F44" s="980">
        <v>1.9436</v>
      </c>
      <c r="G44" s="980">
        <v>-2960.4260000000008</v>
      </c>
      <c r="H44" s="981">
        <v>119258.64112188955</v>
      </c>
      <c r="I44" s="1057">
        <v>0.035075502922912116</v>
      </c>
    </row>
    <row r="45" spans="1:9" ht="12.75">
      <c r="A45" s="619" t="s">
        <v>247</v>
      </c>
      <c r="B45" s="1070" t="s">
        <v>91</v>
      </c>
      <c r="C45" s="980">
        <v>364</v>
      </c>
      <c r="D45" s="980"/>
      <c r="E45" s="980">
        <v>66853.36</v>
      </c>
      <c r="F45" s="980">
        <v>0.61460000000000004</v>
      </c>
      <c r="G45" s="980">
        <v>-942.58</v>
      </c>
      <c r="H45" s="981">
        <v>10003.589460110718</v>
      </c>
      <c r="I45" s="1057">
        <v>0.0029421845498734532</v>
      </c>
    </row>
    <row r="46" spans="1:9" ht="12.75">
      <c r="A46" s="619" t="s">
        <v>248</v>
      </c>
      <c r="B46" s="1070" t="s">
        <v>91</v>
      </c>
      <c r="C46" s="980">
        <v>58</v>
      </c>
      <c r="D46" s="980"/>
      <c r="E46" s="980">
        <v>11939.88</v>
      </c>
      <c r="F46" s="980">
        <v>1.6240000000000001</v>
      </c>
      <c r="G46" s="980">
        <v>-206.53799999999998</v>
      </c>
      <c r="H46" s="981">
        <v>0</v>
      </c>
      <c r="I46" s="1057" t="s">
        <v>216</v>
      </c>
    </row>
    <row r="47" spans="1:9" ht="12.75">
      <c r="A47" s="619" t="s">
        <v>249</v>
      </c>
      <c r="B47" s="1070" t="s">
        <v>91</v>
      </c>
      <c r="C47" s="980">
        <v>24</v>
      </c>
      <c r="D47" s="980"/>
      <c r="E47" s="980">
        <v>6327.12</v>
      </c>
      <c r="F47" s="980">
        <v>0</v>
      </c>
      <c r="G47" s="980">
        <v>0</v>
      </c>
      <c r="H47" s="981">
        <v>1970.3585450294409</v>
      </c>
      <c r="I47" s="1057">
        <v>0.00057950783486396653</v>
      </c>
    </row>
    <row r="48" spans="1:9" ht="12.75">
      <c r="A48" s="941" t="s">
        <v>250</v>
      </c>
      <c r="B48" s="941" t="s">
        <v>91</v>
      </c>
      <c r="C48" s="980">
        <v>0</v>
      </c>
      <c r="D48" s="980"/>
      <c r="E48" s="980">
        <v>0</v>
      </c>
      <c r="F48" s="980">
        <v>0</v>
      </c>
      <c r="G48" s="980">
        <v>0</v>
      </c>
      <c r="H48" s="981">
        <v>0</v>
      </c>
      <c r="I48" s="1057" t="s">
        <v>216</v>
      </c>
    </row>
    <row r="49" spans="1:9" ht="12.75">
      <c r="A49" s="619" t="s">
        <v>251</v>
      </c>
      <c r="B49" s="1070" t="s">
        <v>91</v>
      </c>
      <c r="C49" s="980">
        <v>593</v>
      </c>
      <c r="D49" s="980"/>
      <c r="E49" s="980">
        <v>320065.23000000004</v>
      </c>
      <c r="F49" s="980">
        <v>0</v>
      </c>
      <c r="G49" s="980">
        <v>0</v>
      </c>
      <c r="H49" s="981">
        <v>220849.58005941607</v>
      </c>
      <c r="I49" s="1057">
        <v>0.064954706996708619</v>
      </c>
    </row>
    <row r="50" spans="1:9" ht="12.75">
      <c r="A50" s="618" t="s">
        <v>252</v>
      </c>
      <c r="B50" s="1070" t="s">
        <v>91</v>
      </c>
      <c r="C50" s="980">
        <v>5</v>
      </c>
      <c r="D50" s="980"/>
      <c r="E50" s="980">
        <v>2694.66</v>
      </c>
      <c r="F50" s="980">
        <v>0</v>
      </c>
      <c r="G50" s="980">
        <v>0</v>
      </c>
      <c r="H50" s="981">
        <v>1043.4193265813765</v>
      </c>
      <c r="I50" s="1057">
        <v>0.00030688306771768615</v>
      </c>
    </row>
    <row r="51" spans="1:9" ht="12.75">
      <c r="A51" s="618" t="s">
        <v>253</v>
      </c>
      <c r="B51" s="1070" t="s">
        <v>91</v>
      </c>
      <c r="C51" s="980" t="s">
        <v>242</v>
      </c>
      <c r="D51" s="980"/>
      <c r="E51" s="980">
        <v>0</v>
      </c>
      <c r="F51" s="980">
        <v>0</v>
      </c>
      <c r="G51" s="980">
        <v>0</v>
      </c>
      <c r="H51" s="981">
        <v>0</v>
      </c>
      <c r="I51" s="1057" t="s">
        <v>216</v>
      </c>
    </row>
    <row r="52" spans="1:9" ht="12.75">
      <c r="A52" s="618" t="s">
        <v>254</v>
      </c>
      <c r="B52" s="1070" t="s">
        <v>91</v>
      </c>
      <c r="C52" s="980">
        <v>72</v>
      </c>
      <c r="D52" s="980"/>
      <c r="E52" s="980">
        <v>4035.51</v>
      </c>
      <c r="F52" s="980">
        <v>0.30360000000000004</v>
      </c>
      <c r="G52" s="980">
        <v>-69.828000000000003</v>
      </c>
      <c r="H52" s="981">
        <v>8259.4399776060163</v>
      </c>
      <c r="I52" s="1057">
        <v>0.002429207714852645</v>
      </c>
    </row>
    <row r="53" spans="1:9" ht="12.75">
      <c r="A53" s="1063"/>
      <c r="B53" s="1070"/>
      <c r="C53" s="980"/>
      <c r="D53" s="980"/>
      <c r="E53" s="980"/>
      <c r="F53" s="980"/>
      <c r="G53" s="980"/>
      <c r="H53" s="981"/>
      <c r="I53" s="1058"/>
    </row>
    <row r="54" spans="1:9" ht="12.75">
      <c r="A54" s="616" t="s">
        <v>31</v>
      </c>
      <c r="B54" s="1060"/>
      <c r="C54" s="77"/>
      <c r="D54" s="77"/>
      <c r="E54" s="77"/>
      <c r="F54" s="77"/>
      <c r="G54" s="77"/>
      <c r="H54" s="77"/>
      <c r="I54" s="1061"/>
    </row>
    <row r="55" spans="1:9" ht="12.75">
      <c r="A55" s="1063" t="s">
        <v>255</v>
      </c>
      <c r="B55" s="1070" t="s">
        <v>91</v>
      </c>
      <c r="C55" s="980">
        <v>1</v>
      </c>
      <c r="D55" s="980"/>
      <c r="E55" s="980">
        <v>130</v>
      </c>
      <c r="F55" s="980">
        <v>0.021399999999999999</v>
      </c>
      <c r="G55" s="980">
        <v>-2.2490000000000001</v>
      </c>
      <c r="H55" s="981">
        <v>119.30000000000001</v>
      </c>
      <c r="I55" s="1057">
        <v>3.5087667101846282E-05</v>
      </c>
    </row>
    <row r="56" spans="1:9" ht="12.75">
      <c r="A56" s="1063" t="s">
        <v>256</v>
      </c>
      <c r="B56" s="1070" t="s">
        <v>91</v>
      </c>
      <c r="C56" s="980">
        <v>0</v>
      </c>
      <c r="D56" s="980"/>
      <c r="E56" s="980">
        <v>0</v>
      </c>
      <c r="F56" s="980">
        <v>0</v>
      </c>
      <c r="G56" s="980">
        <v>0</v>
      </c>
      <c r="H56" s="981">
        <v>0</v>
      </c>
      <c r="I56" s="1057">
        <v>0</v>
      </c>
    </row>
    <row r="57" spans="1:9" ht="12.75">
      <c r="A57" s="1063"/>
      <c r="B57" s="1070"/>
      <c r="C57" s="980"/>
      <c r="D57" s="980"/>
      <c r="E57" s="980"/>
      <c r="F57" s="980"/>
      <c r="G57" s="980"/>
      <c r="H57" s="981"/>
      <c r="I57" s="1057"/>
    </row>
    <row r="58" spans="1:9" ht="12.75">
      <c r="A58" s="616" t="s">
        <v>257</v>
      </c>
      <c r="B58" s="1060"/>
      <c r="C58" s="77"/>
      <c r="D58" s="77"/>
      <c r="E58" s="77"/>
      <c r="F58" s="77"/>
      <c r="G58" s="77"/>
      <c r="H58" s="77"/>
      <c r="I58" s="1165"/>
    </row>
    <row r="59" spans="1:9" ht="14.25">
      <c r="A59" s="1064" t="s">
        <v>258</v>
      </c>
      <c r="B59" s="1070"/>
      <c r="C59" s="980"/>
      <c r="D59" s="980"/>
      <c r="E59" s="980"/>
      <c r="F59" s="980"/>
      <c r="G59" s="980"/>
      <c r="H59" s="1072"/>
      <c r="I59" s="1057"/>
    </row>
    <row r="60" spans="1:9" ht="13.5" thickBot="1">
      <c r="A60" s="621"/>
      <c r="B60" s="1065"/>
      <c r="C60" s="1066"/>
      <c r="D60" s="1066"/>
      <c r="E60" s="44"/>
      <c r="F60" s="45"/>
      <c r="G60" s="44"/>
      <c r="H60" s="46"/>
      <c r="I60" s="1166"/>
    </row>
    <row r="61" spans="1:9" ht="13.5" thickBot="1">
      <c r="A61" s="622" t="s">
        <v>9</v>
      </c>
      <c r="B61" s="1067" t="s">
        <v>40</v>
      </c>
      <c r="C61" s="1073">
        <f t="shared" si="0" ref="C61:H61">SUM(C9:C57)</f>
        <v>11804.21</v>
      </c>
      <c r="D61" s="1073">
        <f t="shared" si="0"/>
        <v>29621.980000000003</v>
      </c>
      <c r="E61" s="1073">
        <f t="shared" si="0"/>
        <v>1050049.6528</v>
      </c>
      <c r="F61" s="1073">
        <f>SUM(F9:F57)</f>
        <v>28.272613999999994</v>
      </c>
      <c r="G61" s="1073">
        <f t="shared" si="0"/>
        <v>72890.087899999999</v>
      </c>
      <c r="H61" s="1074">
        <f t="shared" si="0"/>
        <v>3400055.0579129998</v>
      </c>
      <c r="I61" s="1167"/>
    </row>
    <row r="62" spans="1:7" ht="13.5" thickBot="1">
      <c r="A62" s="39"/>
      <c r="B62" s="3"/>
      <c r="C62" s="1075"/>
      <c r="D62" s="1075"/>
      <c r="E62" s="1075"/>
      <c r="F62" s="1075"/>
      <c r="G62" s="1075"/>
    </row>
    <row r="63" spans="1:8" ht="13.5" thickBot="1">
      <c r="A63" s="202" t="s">
        <v>259</v>
      </c>
      <c r="B63" s="203" t="s">
        <v>260</v>
      </c>
      <c r="H63" s="253"/>
    </row>
    <row r="64" spans="1:8" ht="27">
      <c r="A64" s="40" t="s">
        <v>261</v>
      </c>
      <c r="B64" s="1077">
        <v>28</v>
      </c>
      <c r="G64" s="149"/>
      <c r="H64" s="253"/>
    </row>
    <row r="65" spans="1:8" ht="25.5">
      <c r="A65" s="43" t="s">
        <v>262</v>
      </c>
      <c r="B65" s="1077">
        <v>4</v>
      </c>
      <c r="H65" s="253"/>
    </row>
    <row r="66" spans="1:8" ht="27">
      <c r="A66" s="99" t="s">
        <v>263</v>
      </c>
      <c r="B66" s="1076">
        <v>2651</v>
      </c>
      <c r="H66" s="253"/>
    </row>
    <row r="67" spans="1:2" ht="25.5">
      <c r="A67" s="99" t="s">
        <v>264</v>
      </c>
      <c r="B67" s="1076">
        <v>255</v>
      </c>
    </row>
    <row r="68" ht="13.5" thickBot="1"/>
    <row r="69" spans="1:9" s="331" customFormat="1" ht="15" customHeight="1">
      <c r="A69" s="448"/>
      <c r="B69" s="1320" t="s">
        <v>265</v>
      </c>
      <c r="C69" s="1321"/>
      <c r="D69" s="1322"/>
      <c r="E69" s="1"/>
      <c r="F69" s="253"/>
      <c r="G69" s="387"/>
      <c r="H69" s="388"/>
      <c r="I69" s="1168"/>
    </row>
    <row r="70" spans="1:9" s="331" customFormat="1" ht="13.5" thickBot="1">
      <c r="A70" s="449" t="s">
        <v>266</v>
      </c>
      <c r="B70" s="450" t="s">
        <v>7</v>
      </c>
      <c r="C70" s="451" t="s">
        <v>8</v>
      </c>
      <c r="D70" s="452" t="s">
        <v>9</v>
      </c>
      <c r="E70" s="1"/>
      <c r="F70" s="253"/>
      <c r="G70" s="253"/>
      <c r="H70" s="388"/>
      <c r="I70" s="1168"/>
    </row>
    <row r="71" spans="1:9" s="331" customFormat="1" ht="12.75">
      <c r="A71" s="444" t="s">
        <v>267</v>
      </c>
      <c r="B71" s="445">
        <v>339660.22990000003</v>
      </c>
      <c r="C71" s="446">
        <v>381412.14010000002</v>
      </c>
      <c r="D71" s="447">
        <v>721072.37000000011</v>
      </c>
      <c r="E71" s="253"/>
      <c r="F71" s="388"/>
      <c r="G71" s="388"/>
      <c r="H71" s="388"/>
      <c r="I71" s="1168"/>
    </row>
    <row r="72" spans="1:9" s="331" customFormat="1" ht="12.75">
      <c r="A72" s="429" t="s">
        <v>268</v>
      </c>
      <c r="B72" s="389">
        <v>680625.22320000001</v>
      </c>
      <c r="C72" s="390">
        <v>628269.43679999991</v>
      </c>
      <c r="D72" s="1114">
        <v>1308894.6599999999</v>
      </c>
      <c r="E72" s="253"/>
      <c r="F72" s="388"/>
      <c r="G72" s="388"/>
      <c r="H72" s="388"/>
      <c r="I72" s="1168"/>
    </row>
    <row r="73" spans="1:9" s="331" customFormat="1" ht="15" thickBot="1">
      <c r="A73" s="430" t="s">
        <v>269</v>
      </c>
      <c r="B73" s="389">
        <v>1932604.2759999998</v>
      </c>
      <c r="C73" s="390">
        <v>223518.19399999996</v>
      </c>
      <c r="D73" s="1115">
        <v>2156122.4699999997</v>
      </c>
      <c r="E73" s="391" t="s">
        <v>270</v>
      </c>
      <c r="F73" s="388"/>
      <c r="G73" s="1117"/>
      <c r="H73" s="392"/>
      <c r="I73" s="1168"/>
    </row>
    <row r="74" spans="1:9" s="331" customFormat="1" ht="15.75" thickBot="1">
      <c r="A74" s="393"/>
      <c r="B74" s="394"/>
      <c r="C74" s="395"/>
      <c r="D74" s="396"/>
      <c r="E74" s="253"/>
      <c r="F74" s="388"/>
      <c r="G74" s="388"/>
      <c r="H74" s="388"/>
      <c r="I74" s="1168"/>
    </row>
    <row r="75" spans="1:9" s="331" customFormat="1" ht="13.5" thickBot="1">
      <c r="A75" s="428" t="s">
        <v>271</v>
      </c>
      <c r="B75" s="1078">
        <f>SUM(B71:B73)</f>
        <v>2952889.7291000001</v>
      </c>
      <c r="C75" s="1079">
        <f>SUM(C71:C73)</f>
        <v>1233199.7708999999</v>
      </c>
      <c r="D75" s="1080">
        <f>SUM(D71:D73)</f>
        <v>4186089.50</v>
      </c>
      <c r="E75" s="1"/>
      <c r="H75" s="388"/>
      <c r="I75" s="1168"/>
    </row>
    <row r="76" spans="1:9" s="331" customFormat="1" ht="15">
      <c r="A76" s="397"/>
      <c r="B76" s="398"/>
      <c r="C76" s="399"/>
      <c r="D76" s="399"/>
      <c r="E76" s="1"/>
      <c r="H76" s="388"/>
      <c r="I76" s="1168"/>
    </row>
    <row r="77" spans="1:9" s="331" customFormat="1" ht="15" customHeight="1">
      <c r="A77" s="1276" t="s">
        <v>165</v>
      </c>
      <c r="B77" s="1276"/>
      <c r="C77" s="1276"/>
      <c r="D77" s="1276"/>
      <c r="E77" s="1276"/>
      <c r="F77" s="1276"/>
      <c r="G77" s="1276"/>
      <c r="H77" s="1276"/>
      <c r="I77" s="1169"/>
    </row>
    <row r="78" spans="1:8" ht="57" customHeight="1">
      <c r="A78" s="1323" t="s">
        <v>272</v>
      </c>
      <c r="B78" s="1323"/>
      <c r="C78" s="1323"/>
      <c r="D78" s="1323"/>
      <c r="E78" s="1323"/>
      <c r="F78" s="1323"/>
      <c r="G78" s="1323"/>
      <c r="H78" s="1323"/>
    </row>
    <row r="79" spans="1:8" ht="13.5" customHeight="1">
      <c r="A79" s="1323" t="s">
        <v>273</v>
      </c>
      <c r="B79" s="1323"/>
      <c r="C79" s="1323"/>
      <c r="D79" s="1323"/>
      <c r="E79" s="1323"/>
      <c r="F79" s="1323"/>
      <c r="G79" s="1323"/>
      <c r="H79" s="1323"/>
    </row>
    <row r="80" spans="1:8" ht="14.25" customHeight="1">
      <c r="A80" s="1323" t="s">
        <v>274</v>
      </c>
      <c r="B80" s="1323"/>
      <c r="C80" s="1323"/>
      <c r="D80" s="1323"/>
      <c r="E80" s="1323"/>
      <c r="F80" s="1323"/>
      <c r="G80" s="1323"/>
      <c r="H80" s="1323"/>
    </row>
    <row r="81" spans="1:8" ht="13.5" customHeight="1">
      <c r="A81" s="1324" t="s">
        <v>275</v>
      </c>
      <c r="B81" s="1324"/>
      <c r="C81" s="1324"/>
      <c r="D81" s="1324"/>
      <c r="E81" s="1324"/>
      <c r="F81" s="1324"/>
      <c r="G81" s="1324"/>
      <c r="H81" s="1324"/>
    </row>
    <row r="82" spans="1:7" ht="25.5" customHeight="1">
      <c r="A82" s="1315" t="s">
        <v>276</v>
      </c>
      <c r="B82" s="1315"/>
      <c r="C82" s="1315"/>
      <c r="D82" s="1315"/>
      <c r="E82" s="1315"/>
      <c r="F82" s="1315"/>
      <c r="G82" s="1315"/>
    </row>
    <row r="83" spans="1:8" ht="15" customHeight="1">
      <c r="A83" s="1315" t="s">
        <v>277</v>
      </c>
      <c r="B83" s="1315"/>
      <c r="C83" s="1315"/>
      <c r="D83" s="1315"/>
      <c r="E83" s="1315"/>
      <c r="F83" s="1315"/>
      <c r="G83" s="1315"/>
      <c r="H83" s="1315"/>
    </row>
    <row r="84" spans="1:8" ht="15" customHeight="1">
      <c r="A84" s="1315" t="s">
        <v>278</v>
      </c>
      <c r="B84" s="1315"/>
      <c r="C84" s="1315"/>
      <c r="D84" s="1315"/>
      <c r="E84" s="1315"/>
      <c r="F84" s="1315"/>
      <c r="G84" s="1315"/>
      <c r="H84" s="1315"/>
    </row>
    <row r="85" spans="1:8" ht="12.75">
      <c r="A85" s="1315"/>
      <c r="B85" s="1315"/>
      <c r="C85" s="1315"/>
      <c r="D85" s="1315"/>
      <c r="E85" s="1315"/>
      <c r="F85" s="1315"/>
      <c r="G85" s="1315"/>
      <c r="H85" s="1315"/>
    </row>
    <row r="101" ht="12.75" customHeight="1"/>
    <row r="102" ht="18.75" customHeight="1"/>
    <row r="103" ht="28.5" customHeight="1"/>
    <row r="104" ht="18.75" customHeight="1"/>
    <row r="105" ht="18.75" customHeight="1"/>
    <row r="106" ht="18.75" customHeight="1"/>
    <row r="107" ht="27.75" customHeight="1"/>
    <row r="108" ht="18.75" customHeight="1"/>
    <row r="109" ht="18" customHeight="1"/>
  </sheetData>
  <mergeCells count="16">
    <mergeCell ref="A1:H1"/>
    <mergeCell ref="A2:H2"/>
    <mergeCell ref="B5:H5"/>
    <mergeCell ref="C6:H6"/>
    <mergeCell ref="A4:H4"/>
    <mergeCell ref="A3:H3"/>
    <mergeCell ref="B69:D69"/>
    <mergeCell ref="A83:H83"/>
    <mergeCell ref="A84:H84"/>
    <mergeCell ref="A85:H85"/>
    <mergeCell ref="A78:H78"/>
    <mergeCell ref="A79:H79"/>
    <mergeCell ref="A82:G82"/>
    <mergeCell ref="A80:H80"/>
    <mergeCell ref="A77:H77"/>
    <mergeCell ref="A81:H81"/>
  </mergeCells>
  <printOptions horizontalCentered="1" verticalCentered="1"/>
  <pageMargins left="0.7" right="0.7" top="0.75" bottom="0.75" header="0.3" footer="0.3"/>
  <pageSetup orientation="landscape" paperSize="5" scale="59" r:id="rId1"/>
  <headerFooter>
    <oddFooter>&amp;C&amp;1#&amp;"Calibri"&amp;12&amp;K000000Public</oddFooter>
  </headerFooter>
  <customProperties>
    <customPr name="_pios_id" r:id="rId2"/>
  </customPropertie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917CDE-F206-4009-95B3-8C21223E0A44}">
  <dimension ref="A1:M60"/>
  <sheetViews>
    <sheetView zoomScale="77" zoomScaleNormal="77" workbookViewId="0" topLeftCell="A1">
      <selection pane="topLeft" activeCell="A1" sqref="A1:D1"/>
    </sheetView>
  </sheetViews>
  <sheetFormatPr defaultColWidth="8.5703125" defaultRowHeight="12.75"/>
  <cols>
    <col min="1" max="1" width="45.5714285714286" customWidth="1"/>
    <col min="2" max="3" width="13" customWidth="1"/>
    <col min="4" max="4" width="29" customWidth="1"/>
    <col min="5" max="13" width="8.57142857142857" customWidth="1"/>
  </cols>
  <sheetData>
    <row r="1" spans="1:13" ht="17.25" customHeight="1">
      <c r="A1" s="1333" t="s">
        <v>279</v>
      </c>
      <c r="B1" s="1333"/>
      <c r="C1" s="1333"/>
      <c r="D1" s="1333"/>
      <c r="E1" s="1250"/>
      <c r="F1" s="1250"/>
      <c r="G1" s="1250"/>
      <c r="H1" s="1250"/>
      <c r="I1" s="1250"/>
      <c r="J1" s="1250"/>
      <c r="K1" s="1250"/>
      <c r="L1" s="1250"/>
      <c r="M1" s="1250"/>
    </row>
    <row r="2" spans="1:13" ht="15.75">
      <c r="A2" s="1277" t="s">
        <v>1</v>
      </c>
      <c r="B2" s="1277"/>
      <c r="C2" s="1277"/>
      <c r="D2" s="1277"/>
      <c r="E2" s="1250"/>
      <c r="F2" s="1250"/>
      <c r="G2" s="1250"/>
      <c r="H2" s="1250"/>
      <c r="I2" s="1250"/>
      <c r="J2" s="1250"/>
      <c r="K2" s="1250"/>
      <c r="L2" s="1250"/>
      <c r="M2" s="1250"/>
    </row>
    <row r="3" spans="1:13" ht="15.75">
      <c r="A3" s="1279" t="s">
        <v>935</v>
      </c>
      <c r="B3" s="1279"/>
      <c r="C3" s="1279"/>
      <c r="D3" s="1279"/>
      <c r="E3" s="1250"/>
      <c r="F3" s="1250"/>
      <c r="G3" s="1250"/>
      <c r="H3" s="1250"/>
      <c r="I3" s="1250"/>
      <c r="J3" s="1250"/>
      <c r="K3" s="1250"/>
      <c r="L3" s="1250"/>
      <c r="M3" s="1250"/>
    </row>
    <row r="4" ht="13.5" thickBot="1"/>
    <row r="5" spans="1:4" s="42" customFormat="1" ht="34.5" customHeight="1" thickBot="1">
      <c r="A5" s="204" t="s">
        <v>280</v>
      </c>
      <c r="B5" s="204" t="s">
        <v>281</v>
      </c>
      <c r="C5" s="204" t="s">
        <v>282</v>
      </c>
      <c r="D5" s="204" t="s">
        <v>283</v>
      </c>
    </row>
    <row r="6" spans="1:4" s="41" customFormat="1" ht="12.75">
      <c r="A6" s="189" t="s">
        <v>23</v>
      </c>
      <c r="B6" s="52"/>
      <c r="C6" s="52"/>
      <c r="D6" s="190"/>
    </row>
    <row r="7" spans="1:4" s="41" customFormat="1" ht="12.75">
      <c r="A7" s="168" t="s">
        <v>90</v>
      </c>
      <c r="B7" s="615">
        <v>44562</v>
      </c>
      <c r="C7" s="90"/>
      <c r="D7" s="89" t="s">
        <v>284</v>
      </c>
    </row>
    <row r="8" spans="1:4" s="41" customFormat="1" ht="12.75">
      <c r="A8" s="168" t="s">
        <v>92</v>
      </c>
      <c r="B8" s="615">
        <v>44562</v>
      </c>
      <c r="C8" s="90"/>
      <c r="D8" s="89" t="s">
        <v>284</v>
      </c>
    </row>
    <row r="9" spans="1:4" s="41" customFormat="1" ht="12.75">
      <c r="A9" s="168"/>
      <c r="B9" s="90"/>
      <c r="C9" s="90"/>
      <c r="D9" s="89"/>
    </row>
    <row r="10" spans="1:4" s="41" customFormat="1" ht="12.75">
      <c r="A10" s="191" t="s">
        <v>26</v>
      </c>
      <c r="B10" s="100"/>
      <c r="C10" s="100"/>
      <c r="D10" s="192"/>
    </row>
    <row r="11" spans="1:4" s="41" customFormat="1" ht="12.75">
      <c r="A11" s="968" t="s">
        <v>217</v>
      </c>
      <c r="B11" s="615">
        <v>44562</v>
      </c>
      <c r="C11" s="90"/>
      <c r="D11" s="89" t="s">
        <v>284</v>
      </c>
    </row>
    <row r="12" spans="1:4" s="41" customFormat="1" ht="12.75">
      <c r="A12" s="969" t="s">
        <v>219</v>
      </c>
      <c r="B12" s="615">
        <v>44562</v>
      </c>
      <c r="C12" s="90"/>
      <c r="D12" s="89" t="s">
        <v>284</v>
      </c>
    </row>
    <row r="13" spans="1:4" s="41" customFormat="1" ht="12.75">
      <c r="A13" s="98" t="s">
        <v>220</v>
      </c>
      <c r="B13" s="615">
        <v>44562</v>
      </c>
      <c r="C13" s="90"/>
      <c r="D13" s="193" t="s">
        <v>284</v>
      </c>
    </row>
    <row r="14" spans="1:4" s="41" customFormat="1" ht="12.75">
      <c r="A14" s="98" t="s">
        <v>221</v>
      </c>
      <c r="B14" s="615">
        <v>44562</v>
      </c>
      <c r="C14" s="90"/>
      <c r="D14" s="193" t="s">
        <v>284</v>
      </c>
    </row>
    <row r="15" spans="1:4" s="41" customFormat="1" ht="12.75">
      <c r="A15" s="168" t="s">
        <v>175</v>
      </c>
      <c r="B15" s="615">
        <v>44562</v>
      </c>
      <c r="C15" s="90"/>
      <c r="D15" s="193" t="s">
        <v>284</v>
      </c>
    </row>
    <row r="16" spans="1:4" s="41" customFormat="1" ht="12.75">
      <c r="A16" s="168" t="s">
        <v>223</v>
      </c>
      <c r="B16" s="615">
        <v>44562</v>
      </c>
      <c r="C16" s="90"/>
      <c r="D16" s="89" t="s">
        <v>284</v>
      </c>
    </row>
    <row r="17" spans="1:4" s="41" customFormat="1" ht="12.75">
      <c r="A17" s="168" t="s">
        <v>224</v>
      </c>
      <c r="B17" s="615">
        <v>44562</v>
      </c>
      <c r="C17" s="90"/>
      <c r="D17" s="89" t="s">
        <v>284</v>
      </c>
    </row>
    <row r="18" spans="1:4" s="41" customFormat="1" ht="12.75">
      <c r="A18" s="168" t="s">
        <v>225</v>
      </c>
      <c r="B18" s="615">
        <v>44562</v>
      </c>
      <c r="C18" s="90"/>
      <c r="D18" s="89" t="s">
        <v>284</v>
      </c>
    </row>
    <row r="19" spans="1:4" s="41" customFormat="1" ht="12.75">
      <c r="A19" s="168"/>
      <c r="B19" s="90"/>
      <c r="C19" s="90"/>
      <c r="D19" s="89"/>
    </row>
    <row r="20" spans="1:4" s="41" customFormat="1" ht="12.75">
      <c r="A20" s="191" t="s">
        <v>226</v>
      </c>
      <c r="B20" s="100"/>
      <c r="C20" s="100"/>
      <c r="D20" s="192"/>
    </row>
    <row r="21" spans="1:4" s="41" customFormat="1" ht="12.75">
      <c r="A21" s="168" t="s">
        <v>109</v>
      </c>
      <c r="B21" s="615">
        <v>44562</v>
      </c>
      <c r="C21" s="90"/>
      <c r="D21" s="89" t="s">
        <v>284</v>
      </c>
    </row>
    <row r="22" spans="1:4" s="41" customFormat="1" ht="12.75">
      <c r="A22" s="168" t="s">
        <v>228</v>
      </c>
      <c r="B22" s="615">
        <v>44562</v>
      </c>
      <c r="C22" s="90"/>
      <c r="D22" s="89" t="s">
        <v>284</v>
      </c>
    </row>
    <row r="23" spans="1:4" s="41" customFormat="1" ht="12.75">
      <c r="A23" s="168" t="s">
        <v>229</v>
      </c>
      <c r="B23" s="615">
        <v>44562</v>
      </c>
      <c r="C23" s="90"/>
      <c r="D23" s="89" t="s">
        <v>284</v>
      </c>
    </row>
    <row r="24" spans="1:4" s="41" customFormat="1" ht="12.75">
      <c r="A24" s="168" t="s">
        <v>230</v>
      </c>
      <c r="B24" s="615">
        <v>44562</v>
      </c>
      <c r="C24" s="90"/>
      <c r="D24" s="89" t="s">
        <v>284</v>
      </c>
    </row>
    <row r="25" spans="1:4" s="41" customFormat="1" ht="12.75">
      <c r="A25" s="168"/>
      <c r="B25" s="90"/>
      <c r="C25" s="90"/>
      <c r="D25" s="89"/>
    </row>
    <row r="26" spans="1:4" s="41" customFormat="1" ht="12.75">
      <c r="A26" s="191" t="s">
        <v>28</v>
      </c>
      <c r="B26" s="100"/>
      <c r="C26" s="100"/>
      <c r="D26" s="192"/>
    </row>
    <row r="27" spans="1:4" s="41" customFormat="1" ht="12.75">
      <c r="A27" s="168" t="s">
        <v>231</v>
      </c>
      <c r="B27" s="615">
        <v>44562</v>
      </c>
      <c r="C27" s="90"/>
      <c r="D27" s="193" t="s">
        <v>285</v>
      </c>
    </row>
    <row r="28" spans="1:4" s="41" customFormat="1" ht="12.75">
      <c r="A28" s="91" t="s">
        <v>233</v>
      </c>
      <c r="B28" s="615">
        <v>44562</v>
      </c>
      <c r="C28" s="90"/>
      <c r="D28" s="193" t="s">
        <v>285</v>
      </c>
    </row>
    <row r="29" spans="1:4" s="41" customFormat="1" ht="15">
      <c r="A29" s="1108" t="s">
        <v>286</v>
      </c>
      <c r="B29" s="615">
        <v>44562</v>
      </c>
      <c r="C29" s="90"/>
      <c r="D29" s="193" t="s">
        <v>285</v>
      </c>
    </row>
    <row r="30" spans="1:4" s="41" customFormat="1" ht="12.75">
      <c r="A30" s="91" t="s">
        <v>235</v>
      </c>
      <c r="B30" s="615">
        <v>44562</v>
      </c>
      <c r="C30" s="90"/>
      <c r="D30" s="193" t="s">
        <v>285</v>
      </c>
    </row>
    <row r="31" spans="1:4" s="41" customFormat="1" ht="12.75">
      <c r="A31" s="91" t="s">
        <v>236</v>
      </c>
      <c r="B31" s="615">
        <v>44562</v>
      </c>
      <c r="C31" s="90"/>
      <c r="D31" s="193" t="s">
        <v>285</v>
      </c>
    </row>
    <row r="32" spans="1:4" s="41" customFormat="1" ht="12.75">
      <c r="A32" s="168" t="s">
        <v>237</v>
      </c>
      <c r="B32" s="615">
        <v>44562</v>
      </c>
      <c r="C32" s="90"/>
      <c r="D32" s="193" t="s">
        <v>284</v>
      </c>
    </row>
    <row r="33" spans="1:4" s="41" customFormat="1" ht="12.75">
      <c r="A33" s="168" t="s">
        <v>238</v>
      </c>
      <c r="B33" s="615">
        <v>44562</v>
      </c>
      <c r="C33" s="90"/>
      <c r="D33" s="193" t="s">
        <v>284</v>
      </c>
    </row>
    <row r="34" spans="1:4" s="41" customFormat="1" ht="12.75">
      <c r="A34" s="168" t="s">
        <v>123</v>
      </c>
      <c r="B34" s="615">
        <v>44562</v>
      </c>
      <c r="C34" s="90"/>
      <c r="D34" s="193" t="s">
        <v>284</v>
      </c>
    </row>
    <row r="35" spans="1:4" s="41" customFormat="1" ht="12.75">
      <c r="A35" s="168"/>
      <c r="B35" s="90"/>
      <c r="C35" s="90"/>
      <c r="D35" s="89"/>
    </row>
    <row r="36" spans="1:4" s="41" customFormat="1" ht="12.75">
      <c r="A36" s="191" t="s">
        <v>30</v>
      </c>
      <c r="B36" s="100"/>
      <c r="C36" s="100"/>
      <c r="D36" s="192"/>
    </row>
    <row r="37" spans="1:4" s="41" customFormat="1" ht="12.75">
      <c r="A37" s="168" t="s">
        <v>240</v>
      </c>
      <c r="B37" s="615">
        <v>44562</v>
      </c>
      <c r="C37" s="90"/>
      <c r="D37" s="193" t="s">
        <v>284</v>
      </c>
    </row>
    <row r="38" spans="1:4" s="41" customFormat="1" ht="12.75">
      <c r="A38" s="168" t="s">
        <v>241</v>
      </c>
      <c r="B38" s="615">
        <v>44562</v>
      </c>
      <c r="C38" s="90"/>
      <c r="D38" s="193" t="s">
        <v>284</v>
      </c>
    </row>
    <row r="39" spans="1:4" s="41" customFormat="1" ht="12.75">
      <c r="A39" s="98" t="s">
        <v>243</v>
      </c>
      <c r="B39" s="615">
        <v>44562</v>
      </c>
      <c r="C39" s="90"/>
      <c r="D39" s="193" t="s">
        <v>284</v>
      </c>
    </row>
    <row r="40" spans="1:4" s="41" customFormat="1" ht="15">
      <c r="A40" s="1108" t="s">
        <v>244</v>
      </c>
      <c r="B40" s="615">
        <v>44562</v>
      </c>
      <c r="C40" s="90"/>
      <c r="D40" s="193" t="s">
        <v>284</v>
      </c>
    </row>
    <row r="41" spans="1:4" s="41" customFormat="1" ht="15">
      <c r="A41" s="1109" t="s">
        <v>245</v>
      </c>
      <c r="B41" s="615">
        <v>44562</v>
      </c>
      <c r="C41" s="90"/>
      <c r="D41" s="193" t="s">
        <v>284</v>
      </c>
    </row>
    <row r="42" spans="1:4" s="41" customFormat="1" ht="12.75">
      <c r="A42" s="98" t="s">
        <v>246</v>
      </c>
      <c r="B42" s="615">
        <v>44562</v>
      </c>
      <c r="C42" s="90"/>
      <c r="D42" s="193" t="s">
        <v>284</v>
      </c>
    </row>
    <row r="43" spans="1:4" s="41" customFormat="1" ht="12.75">
      <c r="A43" s="98" t="s">
        <v>247</v>
      </c>
      <c r="B43" s="615">
        <v>44562</v>
      </c>
      <c r="C43" s="90"/>
      <c r="D43" s="193" t="s">
        <v>284</v>
      </c>
    </row>
    <row r="44" spans="1:4" s="41" customFormat="1" ht="12.75">
      <c r="A44" s="98" t="s">
        <v>248</v>
      </c>
      <c r="B44" s="615">
        <v>44562</v>
      </c>
      <c r="C44" s="90"/>
      <c r="D44" s="193" t="s">
        <v>284</v>
      </c>
    </row>
    <row r="45" spans="1:4" s="41" customFormat="1" ht="12.75">
      <c r="A45" s="1049" t="s">
        <v>249</v>
      </c>
      <c r="B45" s="615">
        <v>44562</v>
      </c>
      <c r="C45" s="90"/>
      <c r="D45" s="193" t="s">
        <v>284</v>
      </c>
    </row>
    <row r="46" spans="1:4" s="41" customFormat="1" ht="15">
      <c r="A46" s="1110" t="s">
        <v>250</v>
      </c>
      <c r="B46" s="1048">
        <v>44562</v>
      </c>
      <c r="C46" s="90"/>
      <c r="D46" s="193" t="s">
        <v>284</v>
      </c>
    </row>
    <row r="47" spans="1:4" s="41" customFormat="1" ht="12.75">
      <c r="A47" s="1050" t="s">
        <v>251</v>
      </c>
      <c r="B47" s="615">
        <v>44562</v>
      </c>
      <c r="C47" s="90"/>
      <c r="D47" s="193" t="s">
        <v>284</v>
      </c>
    </row>
    <row r="48" spans="1:4" s="41" customFormat="1" ht="12.75">
      <c r="A48" s="168" t="s">
        <v>252</v>
      </c>
      <c r="B48" s="615">
        <v>44562</v>
      </c>
      <c r="C48" s="90"/>
      <c r="D48" s="193" t="s">
        <v>284</v>
      </c>
    </row>
    <row r="49" spans="1:4" s="41" customFormat="1" ht="12.75">
      <c r="A49" s="168" t="s">
        <v>253</v>
      </c>
      <c r="B49" s="615">
        <v>44562</v>
      </c>
      <c r="C49" s="90"/>
      <c r="D49" s="193" t="s">
        <v>284</v>
      </c>
    </row>
    <row r="50" spans="1:4" s="41" customFormat="1" ht="12.75">
      <c r="A50" s="168" t="s">
        <v>254</v>
      </c>
      <c r="B50" s="615">
        <v>44562</v>
      </c>
      <c r="C50" s="90"/>
      <c r="D50" s="193" t="s">
        <v>284</v>
      </c>
    </row>
    <row r="51" spans="1:4" s="41" customFormat="1" ht="12.75">
      <c r="A51" s="168"/>
      <c r="B51" s="90"/>
      <c r="C51" s="90"/>
      <c r="D51" s="89"/>
    </row>
    <row r="52" spans="1:4" s="41" customFormat="1" ht="12.75">
      <c r="A52" s="191" t="s">
        <v>31</v>
      </c>
      <c r="B52" s="100"/>
      <c r="C52" s="100"/>
      <c r="D52" s="192"/>
    </row>
    <row r="53" spans="1:4" s="41" customFormat="1" ht="12.75">
      <c r="A53" s="168" t="s">
        <v>255</v>
      </c>
      <c r="B53" s="615">
        <v>44562</v>
      </c>
      <c r="C53" s="90"/>
      <c r="D53" s="193" t="s">
        <v>284</v>
      </c>
    </row>
    <row r="54" spans="1:4" s="41" customFormat="1" ht="12.75">
      <c r="A54" s="168" t="s">
        <v>256</v>
      </c>
      <c r="B54" s="615">
        <v>44562</v>
      </c>
      <c r="C54" s="90"/>
      <c r="D54" s="193" t="s">
        <v>284</v>
      </c>
    </row>
    <row r="55" spans="1:4" s="41" customFormat="1" ht="13.5" thickBot="1">
      <c r="A55" s="194"/>
      <c r="B55" s="11"/>
      <c r="C55" s="11"/>
      <c r="D55" s="195"/>
    </row>
    <row r="56" spans="1:4" s="41" customFormat="1" ht="12.75">
      <c r="A56"/>
      <c r="B56"/>
      <c r="C56"/>
      <c r="D56"/>
    </row>
    <row r="57" spans="1:4" s="41" customFormat="1" ht="14.25" customHeight="1">
      <c r="A57" t="s">
        <v>287</v>
      </c>
      <c r="B57"/>
      <c r="C57"/>
      <c r="D57"/>
    </row>
    <row r="58" spans="1:4" s="41" customFormat="1" ht="54" customHeight="1">
      <c r="A58" s="1334" t="s">
        <v>288</v>
      </c>
      <c r="B58" s="1334"/>
      <c r="C58" s="1334"/>
      <c r="D58" s="1334"/>
    </row>
    <row r="59" spans="1:4" s="41" customFormat="1" ht="12.75" customHeight="1">
      <c r="A59" s="1316" t="s">
        <v>289</v>
      </c>
      <c r="B59" s="1316"/>
      <c r="C59" s="1316"/>
      <c r="D59" s="1316"/>
    </row>
    <row r="60" spans="1:4" ht="26.25" customHeight="1">
      <c r="A60" s="1315" t="s">
        <v>290</v>
      </c>
      <c r="B60" s="1315"/>
      <c r="C60" s="1315"/>
      <c r="D60" s="1315"/>
    </row>
  </sheetData>
  <mergeCells count="6">
    <mergeCell ref="A1:D1"/>
    <mergeCell ref="A59:D59"/>
    <mergeCell ref="A60:D60"/>
    <mergeCell ref="A2:D2"/>
    <mergeCell ref="A3:D3"/>
    <mergeCell ref="A58:D58"/>
  </mergeCells>
  <printOptions horizontalCentered="1" verticalCentered="1"/>
  <pageMargins left="0.7" right="0.7" top="0.75" bottom="0.75" header="0.3" footer="0.3"/>
  <pageSetup orientation="portrait" scale="59" r:id="rId1"/>
  <headerFooter>
    <oddFooter>&amp;C&amp;1#&amp;"Calibri"&amp;12&amp;K000000Public</oddFooter>
  </headerFooter>
  <customProperties>
    <customPr name="_pios_id" r:id="rId2"/>
  </customPropertie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FFB620-3626-46A0-AE1D-27D7ED3E2414}">
  <dimension ref="A1:Q82"/>
  <sheetViews>
    <sheetView zoomScale="90" zoomScaleNormal="90" workbookViewId="0" topLeftCell="A1">
      <selection pane="topLeft" activeCell="A1" sqref="A1:Q1"/>
    </sheetView>
  </sheetViews>
  <sheetFormatPr defaultColWidth="8.5703125" defaultRowHeight="12.75"/>
  <cols>
    <col min="1" max="1" width="38.4285714285714" bestFit="1" customWidth="1"/>
    <col min="2" max="2" width="6.57142857142857" customWidth="1"/>
    <col min="3" max="5" width="8.57142857142857" customWidth="1"/>
    <col min="6" max="6" width="10" customWidth="1"/>
    <col min="7" max="7" width="9.57142857142857" customWidth="1"/>
    <col min="8" max="8" width="12.5714285714286" customWidth="1"/>
    <col min="9" max="9" width="8.28571428571429" customWidth="1"/>
    <col min="10" max="10" width="34.5714285714286" customWidth="1"/>
    <col min="11" max="11" width="11" customWidth="1"/>
    <col min="12" max="14" width="8.57142857142857" customWidth="1"/>
    <col min="15" max="15" width="10.2857142857143" customWidth="1"/>
    <col min="16" max="16" width="12.5714285714286" customWidth="1"/>
    <col min="17" max="17" width="18.4285714285714" customWidth="1"/>
  </cols>
  <sheetData>
    <row r="1" spans="1:17" ht="15.75" customHeight="1">
      <c r="A1" s="1311" t="s">
        <v>291</v>
      </c>
      <c r="B1" s="1311"/>
      <c r="C1" s="1311"/>
      <c r="D1" s="1311"/>
      <c r="E1" s="1311"/>
      <c r="F1" s="1311"/>
      <c r="G1" s="1311"/>
      <c r="H1" s="1311"/>
      <c r="I1" s="1311"/>
      <c r="J1" s="1311"/>
      <c r="K1" s="1311"/>
      <c r="L1" s="1311"/>
      <c r="M1" s="1311"/>
      <c r="N1" s="1311"/>
      <c r="O1" s="1311"/>
      <c r="P1" s="1311"/>
      <c r="Q1" s="1311"/>
    </row>
    <row r="2" spans="1:17" ht="15.75" customHeight="1">
      <c r="A2" s="1277" t="s">
        <v>1</v>
      </c>
      <c r="B2" s="1277"/>
      <c r="C2" s="1277"/>
      <c r="D2" s="1277"/>
      <c r="E2" s="1277"/>
      <c r="F2" s="1277"/>
      <c r="G2" s="1277"/>
      <c r="H2" s="1277"/>
      <c r="I2" s="1277"/>
      <c r="J2" s="1277"/>
      <c r="K2" s="1277"/>
      <c r="L2" s="1277"/>
      <c r="M2" s="1277"/>
      <c r="N2" s="1277"/>
      <c r="O2" s="1277"/>
      <c r="P2" s="1277"/>
      <c r="Q2" s="1277"/>
    </row>
    <row r="3" spans="1:17" ht="15.75" customHeight="1">
      <c r="A3" s="1279" t="s">
        <v>935</v>
      </c>
      <c r="B3" s="1279"/>
      <c r="C3" s="1279"/>
      <c r="D3" s="1279"/>
      <c r="E3" s="1279"/>
      <c r="F3" s="1279"/>
      <c r="G3" s="1279"/>
      <c r="H3" s="1279"/>
      <c r="I3" s="1279"/>
      <c r="J3" s="1279"/>
      <c r="K3" s="1279"/>
      <c r="L3" s="1279"/>
      <c r="M3" s="1279"/>
      <c r="N3" s="1279"/>
      <c r="O3" s="1279"/>
      <c r="P3" s="1279"/>
      <c r="Q3" s="1279"/>
    </row>
    <row r="4" spans="1:14" ht="28.5" customHeight="1" thickBot="1">
      <c r="A4" s="468"/>
      <c r="B4" s="468"/>
      <c r="C4" s="468"/>
      <c r="D4" s="468"/>
      <c r="E4" s="468"/>
      <c r="F4" s="468"/>
      <c r="G4" s="468"/>
      <c r="H4" s="468"/>
      <c r="I4" s="468"/>
      <c r="J4" s="468"/>
      <c r="K4" s="468"/>
      <c r="L4" s="468"/>
      <c r="M4" s="468"/>
      <c r="N4" s="468"/>
    </row>
    <row r="5" spans="1:17" ht="16.5" thickBot="1">
      <c r="A5" s="1338" t="s">
        <v>82</v>
      </c>
      <c r="B5" s="1341" t="s">
        <v>83</v>
      </c>
      <c r="C5" s="1345" t="s">
        <v>292</v>
      </c>
      <c r="D5" s="1346"/>
      <c r="E5" s="1346"/>
      <c r="F5" s="1346"/>
      <c r="G5" s="1346"/>
      <c r="H5" s="1347"/>
      <c r="I5" s="1335"/>
      <c r="J5" s="1338" t="s">
        <v>82</v>
      </c>
      <c r="K5" s="1341" t="s">
        <v>83</v>
      </c>
      <c r="L5" s="1355" t="s">
        <v>293</v>
      </c>
      <c r="M5" s="1356"/>
      <c r="N5" s="1356"/>
      <c r="O5" s="1356"/>
      <c r="P5" s="1356"/>
      <c r="Q5" s="1357"/>
    </row>
    <row r="6" spans="1:17" ht="12.75">
      <c r="A6" s="1339"/>
      <c r="B6" s="1342"/>
      <c r="C6" s="1348" t="s">
        <v>294</v>
      </c>
      <c r="D6" s="1349"/>
      <c r="E6" s="1349"/>
      <c r="F6" s="1349"/>
      <c r="G6" s="1349"/>
      <c r="H6" s="1350"/>
      <c r="I6" s="1336"/>
      <c r="J6" s="1339"/>
      <c r="K6" s="1342"/>
      <c r="L6" s="1358" t="s">
        <v>295</v>
      </c>
      <c r="M6" s="1359"/>
      <c r="N6" s="1359"/>
      <c r="O6" s="1359"/>
      <c r="P6" s="1359"/>
      <c r="Q6" s="1360"/>
    </row>
    <row r="7" spans="1:17" ht="39" thickBot="1">
      <c r="A7" s="1340" t="s">
        <v>82</v>
      </c>
      <c r="B7" s="1343" t="s">
        <v>83</v>
      </c>
      <c r="C7" s="469" t="s">
        <v>84</v>
      </c>
      <c r="D7" s="470" t="s">
        <v>296</v>
      </c>
      <c r="E7" s="470" t="s">
        <v>297</v>
      </c>
      <c r="F7" s="470" t="s">
        <v>298</v>
      </c>
      <c r="G7" s="470" t="s">
        <v>88</v>
      </c>
      <c r="H7" s="471" t="s">
        <v>89</v>
      </c>
      <c r="I7" s="1336"/>
      <c r="J7" s="1340"/>
      <c r="K7" s="1343"/>
      <c r="L7" s="472" t="s">
        <v>84</v>
      </c>
      <c r="M7" s="473" t="s">
        <v>296</v>
      </c>
      <c r="N7" s="473" t="s">
        <v>297</v>
      </c>
      <c r="O7" s="473" t="s">
        <v>298</v>
      </c>
      <c r="P7" s="473" t="s">
        <v>88</v>
      </c>
      <c r="Q7" s="474" t="s">
        <v>89</v>
      </c>
    </row>
    <row r="8" spans="1:17" ht="12.75">
      <c r="A8" s="63" t="s">
        <v>23</v>
      </c>
      <c r="B8" s="475"/>
      <c r="C8" s="476"/>
      <c r="D8" s="84"/>
      <c r="E8" s="84"/>
      <c r="F8" s="84"/>
      <c r="G8" s="84"/>
      <c r="H8" s="85"/>
      <c r="I8" s="1336"/>
      <c r="J8" s="63" t="s">
        <v>23</v>
      </c>
      <c r="K8" s="475"/>
      <c r="L8" s="477"/>
      <c r="M8" s="478"/>
      <c r="N8" s="478"/>
      <c r="O8" s="478"/>
      <c r="P8" s="478"/>
      <c r="Q8" s="479"/>
    </row>
    <row r="9" spans="1:17" ht="12.75">
      <c r="A9" s="480"/>
      <c r="B9" s="480" t="s">
        <v>91</v>
      </c>
      <c r="C9" s="481">
        <v>0</v>
      </c>
      <c r="D9" s="86">
        <v>0</v>
      </c>
      <c r="E9" s="86">
        <v>0</v>
      </c>
      <c r="F9" s="86">
        <v>0</v>
      </c>
      <c r="G9" s="482">
        <v>0</v>
      </c>
      <c r="H9" s="76">
        <f>IF($G$44&lt;&gt;0,G9/$G$44,0)</f>
        <v>0</v>
      </c>
      <c r="I9" s="1336"/>
      <c r="J9" s="480"/>
      <c r="K9" s="480" t="s">
        <v>91</v>
      </c>
      <c r="L9" s="481">
        <v>0</v>
      </c>
      <c r="M9" s="86">
        <v>0</v>
      </c>
      <c r="N9" s="86">
        <v>0</v>
      </c>
      <c r="O9" s="86">
        <v>0</v>
      </c>
      <c r="P9" s="482">
        <v>0</v>
      </c>
      <c r="Q9" s="76">
        <f>IF($G$44&lt;&gt;0,P9/$G$44,0)</f>
        <v>0</v>
      </c>
    </row>
    <row r="10" spans="1:17" ht="12.75">
      <c r="A10" s="480"/>
      <c r="B10" s="480" t="s">
        <v>91</v>
      </c>
      <c r="C10" s="481">
        <v>0</v>
      </c>
      <c r="D10" s="86">
        <v>0</v>
      </c>
      <c r="E10" s="86">
        <v>0</v>
      </c>
      <c r="F10" s="86">
        <v>0</v>
      </c>
      <c r="G10" s="482">
        <v>0</v>
      </c>
      <c r="H10" s="76">
        <f>IF($G$44&lt;&gt;0,G10/$G$44,0)</f>
        <v>0</v>
      </c>
      <c r="I10" s="1336"/>
      <c r="J10" s="480"/>
      <c r="K10" s="480" t="s">
        <v>91</v>
      </c>
      <c r="L10" s="481">
        <v>0</v>
      </c>
      <c r="M10" s="86">
        <v>0</v>
      </c>
      <c r="N10" s="86">
        <v>0</v>
      </c>
      <c r="O10" s="86">
        <v>0</v>
      </c>
      <c r="P10" s="482">
        <v>0</v>
      </c>
      <c r="Q10" s="76">
        <f>IF($G$44&lt;&gt;0,P10/$G$44,0)</f>
        <v>0</v>
      </c>
    </row>
    <row r="11" spans="1:17" ht="12.75">
      <c r="A11" s="480"/>
      <c r="B11" s="480" t="s">
        <v>91</v>
      </c>
      <c r="C11" s="481">
        <v>0</v>
      </c>
      <c r="D11" s="86">
        <v>0</v>
      </c>
      <c r="E11" s="86">
        <v>0</v>
      </c>
      <c r="F11" s="86">
        <v>0</v>
      </c>
      <c r="G11" s="482">
        <v>0</v>
      </c>
      <c r="H11" s="76">
        <f>IF($G$44&lt;&gt;0,G11/$G$44,0)</f>
        <v>0</v>
      </c>
      <c r="I11" s="1336"/>
      <c r="J11" s="480"/>
      <c r="K11" s="480" t="s">
        <v>91</v>
      </c>
      <c r="L11" s="481">
        <v>0</v>
      </c>
      <c r="M11" s="86">
        <v>0</v>
      </c>
      <c r="N11" s="86">
        <v>0</v>
      </c>
      <c r="O11" s="86">
        <v>0</v>
      </c>
      <c r="P11" s="482">
        <v>0</v>
      </c>
      <c r="Q11" s="76">
        <f>IF($G$44&lt;&gt;0,P11/$G$44,0)</f>
        <v>0</v>
      </c>
    </row>
    <row r="12" spans="1:17" ht="12.75">
      <c r="A12" s="64" t="s">
        <v>26</v>
      </c>
      <c r="B12" s="483"/>
      <c r="C12" s="158"/>
      <c r="D12" s="77"/>
      <c r="E12" s="77"/>
      <c r="F12" s="77"/>
      <c r="G12" s="77"/>
      <c r="H12" s="85"/>
      <c r="I12" s="1336"/>
      <c r="J12" s="64" t="s">
        <v>26</v>
      </c>
      <c r="K12" s="483"/>
      <c r="L12" s="158"/>
      <c r="M12" s="77"/>
      <c r="N12" s="77"/>
      <c r="O12" s="77"/>
      <c r="P12" s="77"/>
      <c r="Q12" s="85"/>
    </row>
    <row r="13" spans="1:17" ht="12.75">
      <c r="A13" s="480"/>
      <c r="B13" s="480" t="s">
        <v>98</v>
      </c>
      <c r="C13" s="481">
        <v>0</v>
      </c>
      <c r="D13" s="86">
        <v>0</v>
      </c>
      <c r="E13" s="86">
        <v>0</v>
      </c>
      <c r="F13" s="86">
        <v>0</v>
      </c>
      <c r="G13" s="482">
        <v>0</v>
      </c>
      <c r="H13" s="76">
        <f>IF($G$44&lt;&gt;0,G13/$G$44,0)</f>
        <v>0</v>
      </c>
      <c r="I13" s="1336"/>
      <c r="J13" s="480"/>
      <c r="K13" s="480" t="s">
        <v>98</v>
      </c>
      <c r="L13" s="481">
        <v>0</v>
      </c>
      <c r="M13" s="86">
        <v>0</v>
      </c>
      <c r="N13" s="86">
        <v>0</v>
      </c>
      <c r="O13" s="86">
        <v>0</v>
      </c>
      <c r="P13" s="482">
        <v>0</v>
      </c>
      <c r="Q13" s="76">
        <f>IF($G$44&lt;&gt;0,P13/$G$44,0)</f>
        <v>0</v>
      </c>
    </row>
    <row r="14" spans="1:17" ht="12.75">
      <c r="A14" s="480"/>
      <c r="B14" s="480" t="s">
        <v>91</v>
      </c>
      <c r="C14" s="481">
        <v>0</v>
      </c>
      <c r="D14" s="86">
        <v>0</v>
      </c>
      <c r="E14" s="86">
        <v>0</v>
      </c>
      <c r="F14" s="86">
        <v>0</v>
      </c>
      <c r="G14" s="482">
        <v>0</v>
      </c>
      <c r="H14" s="76">
        <f>IF($G$44&lt;&gt;0,G14/$G$44,0)</f>
        <v>0</v>
      </c>
      <c r="I14" s="1336"/>
      <c r="J14" s="480"/>
      <c r="K14" s="480" t="s">
        <v>91</v>
      </c>
      <c r="L14" s="481">
        <v>0</v>
      </c>
      <c r="M14" s="86">
        <v>0</v>
      </c>
      <c r="N14" s="86">
        <v>0</v>
      </c>
      <c r="O14" s="86">
        <v>0</v>
      </c>
      <c r="P14" s="482">
        <v>0</v>
      </c>
      <c r="Q14" s="76">
        <f>IF($G$44&lt;&gt;0,P14/$G$44,0)</f>
        <v>0</v>
      </c>
    </row>
    <row r="15" spans="1:17" ht="12.75">
      <c r="A15" s="480"/>
      <c r="B15" s="480" t="s">
        <v>91</v>
      </c>
      <c r="C15" s="481">
        <v>0</v>
      </c>
      <c r="D15" s="86">
        <v>0</v>
      </c>
      <c r="E15" s="86">
        <v>0</v>
      </c>
      <c r="F15" s="86">
        <v>0</v>
      </c>
      <c r="G15" s="482">
        <v>0</v>
      </c>
      <c r="H15" s="76">
        <f>IF($G$44&lt;&gt;0,G15/$G$44,0)</f>
        <v>0</v>
      </c>
      <c r="I15" s="1336"/>
      <c r="J15" s="480"/>
      <c r="K15" s="480" t="s">
        <v>91</v>
      </c>
      <c r="L15" s="481">
        <v>0</v>
      </c>
      <c r="M15" s="86">
        <v>0</v>
      </c>
      <c r="N15" s="86">
        <v>0</v>
      </c>
      <c r="O15" s="86">
        <v>0</v>
      </c>
      <c r="P15" s="482">
        <v>0</v>
      </c>
      <c r="Q15" s="76">
        <f>IF($G$44&lt;&gt;0,P15/$G$44,0)</f>
        <v>0</v>
      </c>
    </row>
    <row r="16" spans="1:17" ht="12.75">
      <c r="A16" s="480"/>
      <c r="B16" s="480" t="s">
        <v>91</v>
      </c>
      <c r="C16" s="481">
        <v>0</v>
      </c>
      <c r="D16" s="86">
        <v>0</v>
      </c>
      <c r="E16" s="86">
        <v>0</v>
      </c>
      <c r="F16" s="86">
        <v>0</v>
      </c>
      <c r="G16" s="482">
        <v>0</v>
      </c>
      <c r="H16" s="76">
        <f>IF($G$44&lt;&gt;0,G16/$G$44,0)</f>
        <v>0</v>
      </c>
      <c r="I16" s="1336"/>
      <c r="J16" s="480"/>
      <c r="K16" s="480" t="s">
        <v>91</v>
      </c>
      <c r="L16" s="481">
        <v>0</v>
      </c>
      <c r="M16" s="86">
        <v>0</v>
      </c>
      <c r="N16" s="86">
        <v>0</v>
      </c>
      <c r="O16" s="86">
        <v>0</v>
      </c>
      <c r="P16" s="482">
        <v>0</v>
      </c>
      <c r="Q16" s="76">
        <f>IF($G$44&lt;&gt;0,P16/$G$44,0)</f>
        <v>0</v>
      </c>
    </row>
    <row r="17" spans="1:17" ht="12.75">
      <c r="A17" s="64" t="s">
        <v>299</v>
      </c>
      <c r="B17" s="483"/>
      <c r="C17" s="158"/>
      <c r="D17" s="77"/>
      <c r="E17" s="77"/>
      <c r="F17" s="77"/>
      <c r="G17" s="77"/>
      <c r="H17" s="85"/>
      <c r="I17" s="1336"/>
      <c r="J17" s="64" t="s">
        <v>299</v>
      </c>
      <c r="K17" s="483"/>
      <c r="L17" s="158"/>
      <c r="M17" s="77"/>
      <c r="N17" s="77"/>
      <c r="O17" s="77"/>
      <c r="P17" s="77"/>
      <c r="Q17" s="85"/>
    </row>
    <row r="18" spans="1:17" ht="12.75">
      <c r="A18" s="480"/>
      <c r="B18" s="480" t="s">
        <v>98</v>
      </c>
      <c r="C18" s="481">
        <v>0</v>
      </c>
      <c r="D18" s="86">
        <v>0</v>
      </c>
      <c r="E18" s="86">
        <v>0</v>
      </c>
      <c r="F18" s="86">
        <v>0</v>
      </c>
      <c r="G18" s="482">
        <v>0</v>
      </c>
      <c r="H18" s="76">
        <f>IF($G$44&lt;&gt;0,G18/$G$44,0)</f>
        <v>0</v>
      </c>
      <c r="I18" s="1336"/>
      <c r="J18" s="480"/>
      <c r="K18" s="480" t="s">
        <v>98</v>
      </c>
      <c r="L18" s="481">
        <v>0</v>
      </c>
      <c r="M18" s="86">
        <v>0</v>
      </c>
      <c r="N18" s="86">
        <v>0</v>
      </c>
      <c r="O18" s="86">
        <v>0</v>
      </c>
      <c r="P18" s="482">
        <v>0</v>
      </c>
      <c r="Q18" s="76">
        <f>IF($G$44&lt;&gt;0,P18/$G$44,0)</f>
        <v>0</v>
      </c>
    </row>
    <row r="19" spans="1:17" ht="12.75">
      <c r="A19" s="480"/>
      <c r="B19" s="480" t="s">
        <v>98</v>
      </c>
      <c r="C19" s="87">
        <v>0</v>
      </c>
      <c r="D19" s="88">
        <v>0</v>
      </c>
      <c r="E19" s="88">
        <v>0</v>
      </c>
      <c r="F19" s="88">
        <v>0</v>
      </c>
      <c r="G19" s="231">
        <v>0</v>
      </c>
      <c r="H19" s="76">
        <f>IF($G$44&lt;&gt;0,G19/$G$44,0)</f>
        <v>0</v>
      </c>
      <c r="I19" s="1336"/>
      <c r="J19" s="480"/>
      <c r="K19" s="480" t="s">
        <v>98</v>
      </c>
      <c r="L19" s="87">
        <v>0</v>
      </c>
      <c r="M19" s="88">
        <v>0</v>
      </c>
      <c r="N19" s="88">
        <v>0</v>
      </c>
      <c r="O19" s="88">
        <v>0</v>
      </c>
      <c r="P19" s="231">
        <v>0</v>
      </c>
      <c r="Q19" s="76">
        <f>IF($G$44&lt;&gt;0,P19/$G$44,0)</f>
        <v>0</v>
      </c>
    </row>
    <row r="20" spans="1:17" ht="12.75">
      <c r="A20" s="484"/>
      <c r="B20" s="484" t="s">
        <v>98</v>
      </c>
      <c r="C20" s="481">
        <v>0</v>
      </c>
      <c r="D20" s="86">
        <v>0</v>
      </c>
      <c r="E20" s="86">
        <v>0</v>
      </c>
      <c r="F20" s="86">
        <v>0</v>
      </c>
      <c r="G20" s="482">
        <v>0</v>
      </c>
      <c r="H20" s="76">
        <f>IF($G$44&lt;&gt;0,G20/$G$44,0)</f>
        <v>0</v>
      </c>
      <c r="I20" s="1336"/>
      <c r="J20" s="484"/>
      <c r="K20" s="484" t="s">
        <v>98</v>
      </c>
      <c r="L20" s="481">
        <v>0</v>
      </c>
      <c r="M20" s="86">
        <v>0</v>
      </c>
      <c r="N20" s="86">
        <v>0</v>
      </c>
      <c r="O20" s="86">
        <v>0</v>
      </c>
      <c r="P20" s="482">
        <v>0</v>
      </c>
      <c r="Q20" s="76">
        <f>IF($G$44&lt;&gt;0,P20/$G$44,0)</f>
        <v>0</v>
      </c>
    </row>
    <row r="21" spans="1:17" ht="12.75">
      <c r="A21" s="64" t="s">
        <v>28</v>
      </c>
      <c r="B21" s="483"/>
      <c r="C21" s="158"/>
      <c r="D21" s="77"/>
      <c r="E21" s="77"/>
      <c r="F21" s="77"/>
      <c r="G21" s="77"/>
      <c r="H21" s="85"/>
      <c r="I21" s="1336"/>
      <c r="J21" s="64" t="s">
        <v>28</v>
      </c>
      <c r="K21" s="483"/>
      <c r="L21" s="158"/>
      <c r="M21" s="77"/>
      <c r="N21" s="77"/>
      <c r="O21" s="77"/>
      <c r="P21" s="77"/>
      <c r="Q21" s="85"/>
    </row>
    <row r="22" spans="1:17" ht="12.75">
      <c r="A22" s="480"/>
      <c r="B22" s="480" t="s">
        <v>91</v>
      </c>
      <c r="C22" s="481">
        <v>0</v>
      </c>
      <c r="D22" s="86">
        <v>0</v>
      </c>
      <c r="E22" s="86">
        <v>0</v>
      </c>
      <c r="F22" s="86">
        <v>0</v>
      </c>
      <c r="G22" s="482">
        <v>0</v>
      </c>
      <c r="H22" s="76">
        <f>IF($G$44&lt;&gt;0,G22/$G$44,0)</f>
        <v>0</v>
      </c>
      <c r="I22" s="1336"/>
      <c r="J22" s="480"/>
      <c r="K22" s="480" t="s">
        <v>91</v>
      </c>
      <c r="L22" s="481">
        <v>0</v>
      </c>
      <c r="M22" s="86">
        <v>0</v>
      </c>
      <c r="N22" s="86">
        <v>0</v>
      </c>
      <c r="O22" s="86">
        <v>0</v>
      </c>
      <c r="P22" s="482">
        <v>0</v>
      </c>
      <c r="Q22" s="76">
        <f>IF($G$44&lt;&gt;0,P22/$G$44,0)</f>
        <v>0</v>
      </c>
    </row>
    <row r="23" spans="1:17" ht="12.75">
      <c r="A23" s="480"/>
      <c r="B23" s="480" t="s">
        <v>91</v>
      </c>
      <c r="C23" s="481">
        <v>0</v>
      </c>
      <c r="D23" s="86">
        <v>0</v>
      </c>
      <c r="E23" s="86">
        <v>0</v>
      </c>
      <c r="F23" s="86">
        <v>0</v>
      </c>
      <c r="G23" s="482">
        <v>0</v>
      </c>
      <c r="H23" s="76">
        <f>IF($G$44&lt;&gt;0,G23/$G$44,0)</f>
        <v>0</v>
      </c>
      <c r="I23" s="1336"/>
      <c r="J23" s="480"/>
      <c r="K23" s="480" t="s">
        <v>91</v>
      </c>
      <c r="L23" s="481">
        <v>0</v>
      </c>
      <c r="M23" s="86">
        <v>0</v>
      </c>
      <c r="N23" s="86">
        <v>0</v>
      </c>
      <c r="O23" s="86">
        <v>0</v>
      </c>
      <c r="P23" s="482">
        <v>0</v>
      </c>
      <c r="Q23" s="76">
        <f>IF($G$44&lt;&gt;0,P23/$G$44,0)</f>
        <v>0</v>
      </c>
    </row>
    <row r="24" spans="1:17" ht="12.75">
      <c r="A24" s="480"/>
      <c r="B24" s="480" t="s">
        <v>98</v>
      </c>
      <c r="C24" s="481">
        <v>0</v>
      </c>
      <c r="D24" s="86">
        <v>0</v>
      </c>
      <c r="E24" s="86">
        <v>0</v>
      </c>
      <c r="F24" s="86">
        <v>0</v>
      </c>
      <c r="G24" s="482">
        <v>0</v>
      </c>
      <c r="H24" s="76">
        <f>IF($G$44&lt;&gt;0,G24/$G$44,0)</f>
        <v>0</v>
      </c>
      <c r="I24" s="1336"/>
      <c r="J24" s="480"/>
      <c r="K24" s="480" t="s">
        <v>98</v>
      </c>
      <c r="L24" s="481">
        <v>0</v>
      </c>
      <c r="M24" s="86">
        <v>0</v>
      </c>
      <c r="N24" s="86">
        <v>0</v>
      </c>
      <c r="O24" s="86">
        <v>0</v>
      </c>
      <c r="P24" s="482">
        <v>0</v>
      </c>
      <c r="Q24" s="76">
        <f>IF($G$44&lt;&gt;0,P24/$G$44,0)</f>
        <v>0</v>
      </c>
    </row>
    <row r="25" spans="1:17" ht="12.75">
      <c r="A25" s="480"/>
      <c r="B25" s="480" t="s">
        <v>98</v>
      </c>
      <c r="C25" s="481">
        <v>0</v>
      </c>
      <c r="D25" s="86">
        <v>0</v>
      </c>
      <c r="E25" s="86">
        <v>0</v>
      </c>
      <c r="F25" s="86">
        <v>0</v>
      </c>
      <c r="G25" s="482">
        <v>0</v>
      </c>
      <c r="H25" s="76">
        <f>IF($G$44&lt;&gt;0,G25/$G$44,0)</f>
        <v>0</v>
      </c>
      <c r="I25" s="1336"/>
      <c r="J25" s="480"/>
      <c r="K25" s="480" t="s">
        <v>98</v>
      </c>
      <c r="L25" s="481">
        <v>0</v>
      </c>
      <c r="M25" s="86">
        <v>0</v>
      </c>
      <c r="N25" s="86">
        <v>0</v>
      </c>
      <c r="O25" s="86">
        <v>0</v>
      </c>
      <c r="P25" s="482">
        <v>0</v>
      </c>
      <c r="Q25" s="76">
        <f>IF($G$44&lt;&gt;0,P25/$G$44,0)</f>
        <v>0</v>
      </c>
    </row>
    <row r="26" spans="1:17" ht="12.75">
      <c r="A26" s="480"/>
      <c r="B26" s="480" t="s">
        <v>98</v>
      </c>
      <c r="C26" s="481">
        <v>0</v>
      </c>
      <c r="D26" s="86">
        <v>0</v>
      </c>
      <c r="E26" s="86">
        <v>0</v>
      </c>
      <c r="F26" s="86">
        <v>0</v>
      </c>
      <c r="G26" s="482">
        <v>0</v>
      </c>
      <c r="H26" s="76">
        <f>IF($G$44&lt;&gt;0,G26/$G$44,0)</f>
        <v>0</v>
      </c>
      <c r="I26" s="1336"/>
      <c r="J26" s="480"/>
      <c r="K26" s="480" t="s">
        <v>98</v>
      </c>
      <c r="L26" s="481">
        <v>0</v>
      </c>
      <c r="M26" s="86">
        <v>0</v>
      </c>
      <c r="N26" s="86">
        <v>0</v>
      </c>
      <c r="O26" s="86">
        <v>0</v>
      </c>
      <c r="P26" s="482">
        <v>0</v>
      </c>
      <c r="Q26" s="76">
        <f>IF($G$44&lt;&gt;0,P26/$G$44,0)</f>
        <v>0</v>
      </c>
    </row>
    <row r="27" spans="1:17" ht="12.75">
      <c r="A27" s="64" t="s">
        <v>29</v>
      </c>
      <c r="B27" s="483"/>
      <c r="C27" s="158"/>
      <c r="D27" s="77"/>
      <c r="E27" s="77"/>
      <c r="F27" s="77"/>
      <c r="G27" s="79"/>
      <c r="H27" s="85"/>
      <c r="I27" s="1336"/>
      <c r="J27" s="64" t="s">
        <v>29</v>
      </c>
      <c r="K27" s="483"/>
      <c r="L27" s="158"/>
      <c r="M27" s="77"/>
      <c r="N27" s="77"/>
      <c r="O27" s="77"/>
      <c r="P27" s="79"/>
      <c r="Q27" s="85"/>
    </row>
    <row r="28" spans="1:17" ht="12.75">
      <c r="A28" s="480"/>
      <c r="B28" s="480" t="s">
        <v>98</v>
      </c>
      <c r="C28" s="481">
        <v>0</v>
      </c>
      <c r="D28" s="86">
        <v>0</v>
      </c>
      <c r="E28" s="86">
        <v>0</v>
      </c>
      <c r="F28" s="86">
        <v>0</v>
      </c>
      <c r="G28" s="482">
        <v>0</v>
      </c>
      <c r="H28" s="76">
        <f>IF($G$44&lt;&gt;0,G28/$G$44,0)</f>
        <v>0</v>
      </c>
      <c r="I28" s="1336"/>
      <c r="J28" s="480"/>
      <c r="K28" s="480" t="s">
        <v>98</v>
      </c>
      <c r="L28" s="481">
        <v>0</v>
      </c>
      <c r="M28" s="86">
        <v>0</v>
      </c>
      <c r="N28" s="86">
        <v>0</v>
      </c>
      <c r="O28" s="86">
        <v>0</v>
      </c>
      <c r="P28" s="482">
        <v>0</v>
      </c>
      <c r="Q28" s="76">
        <f>IF($G$44&lt;&gt;0,P28/$G$44,0)</f>
        <v>0</v>
      </c>
    </row>
    <row r="29" spans="1:17" ht="12.75">
      <c r="A29" s="480"/>
      <c r="B29" s="480" t="s">
        <v>98</v>
      </c>
      <c r="C29" s="481">
        <v>0</v>
      </c>
      <c r="D29" s="86">
        <v>0</v>
      </c>
      <c r="E29" s="86">
        <v>0</v>
      </c>
      <c r="F29" s="86">
        <v>0</v>
      </c>
      <c r="G29" s="482">
        <v>0</v>
      </c>
      <c r="H29" s="76">
        <f>IF($G$44&lt;&gt;0,G29/$G$44,0)</f>
        <v>0</v>
      </c>
      <c r="I29" s="1336"/>
      <c r="J29" s="480"/>
      <c r="K29" s="480" t="s">
        <v>98</v>
      </c>
      <c r="L29" s="481">
        <v>0</v>
      </c>
      <c r="M29" s="86">
        <v>0</v>
      </c>
      <c r="N29" s="86">
        <v>0</v>
      </c>
      <c r="O29" s="86">
        <v>0</v>
      </c>
      <c r="P29" s="482">
        <v>0</v>
      </c>
      <c r="Q29" s="76">
        <f>IF($G$44&lt;&gt;0,P29/$G$44,0)</f>
        <v>0</v>
      </c>
    </row>
    <row r="30" spans="1:17" ht="12.75">
      <c r="A30" s="64" t="s">
        <v>130</v>
      </c>
      <c r="B30" s="483"/>
      <c r="C30" s="158"/>
      <c r="D30" s="77"/>
      <c r="E30" s="77"/>
      <c r="F30" s="77"/>
      <c r="G30" s="77"/>
      <c r="H30" s="85"/>
      <c r="I30" s="1336"/>
      <c r="J30" s="64" t="s">
        <v>130</v>
      </c>
      <c r="K30" s="483"/>
      <c r="L30" s="158"/>
      <c r="M30" s="77"/>
      <c r="N30" s="77"/>
      <c r="O30" s="77"/>
      <c r="P30" s="77"/>
      <c r="Q30" s="85"/>
    </row>
    <row r="31" spans="1:17" ht="12.75">
      <c r="A31" s="480"/>
      <c r="B31" s="480" t="s">
        <v>91</v>
      </c>
      <c r="C31" s="481"/>
      <c r="D31" s="86"/>
      <c r="E31" s="86"/>
      <c r="F31" s="86"/>
      <c r="G31" s="482">
        <v>0</v>
      </c>
      <c r="H31" s="76">
        <f t="shared" si="0" ref="H31:H36">IF($G$44&lt;&gt;0,G31/$G$44,0)</f>
        <v>0</v>
      </c>
      <c r="I31" s="1336"/>
      <c r="J31" s="480"/>
      <c r="K31" s="480" t="s">
        <v>91</v>
      </c>
      <c r="L31" s="481"/>
      <c r="M31" s="86"/>
      <c r="N31" s="86"/>
      <c r="O31" s="86"/>
      <c r="P31" s="482">
        <v>0</v>
      </c>
      <c r="Q31" s="76">
        <f t="shared" si="1" ref="Q31:Q36">IF($G$44&lt;&gt;0,P31/$G$44,0)</f>
        <v>0</v>
      </c>
    </row>
    <row r="32" spans="1:17" ht="12.75">
      <c r="A32" s="480"/>
      <c r="B32" s="480" t="s">
        <v>91</v>
      </c>
      <c r="C32" s="481"/>
      <c r="D32" s="86"/>
      <c r="E32" s="86"/>
      <c r="F32" s="86"/>
      <c r="G32" s="482">
        <v>0</v>
      </c>
      <c r="H32" s="76">
        <f t="shared" si="0"/>
        <v>0</v>
      </c>
      <c r="I32" s="1336"/>
      <c r="J32" s="480"/>
      <c r="K32" s="480" t="s">
        <v>91</v>
      </c>
      <c r="L32" s="481"/>
      <c r="M32" s="86"/>
      <c r="N32" s="86"/>
      <c r="O32" s="86"/>
      <c r="P32" s="482">
        <v>0</v>
      </c>
      <c r="Q32" s="76">
        <f t="shared" si="1"/>
        <v>0</v>
      </c>
    </row>
    <row r="33" spans="1:17" ht="12.75">
      <c r="A33" s="480"/>
      <c r="B33" s="480" t="s">
        <v>91</v>
      </c>
      <c r="C33" s="481">
        <v>0</v>
      </c>
      <c r="D33" s="86">
        <v>0</v>
      </c>
      <c r="E33" s="86">
        <v>0</v>
      </c>
      <c r="F33" s="86">
        <v>0</v>
      </c>
      <c r="G33" s="482">
        <v>0</v>
      </c>
      <c r="H33" s="76">
        <f t="shared" si="0"/>
        <v>0</v>
      </c>
      <c r="I33" s="1336"/>
      <c r="J33" s="480"/>
      <c r="K33" s="480" t="s">
        <v>91</v>
      </c>
      <c r="L33" s="481">
        <v>0</v>
      </c>
      <c r="M33" s="86">
        <v>0</v>
      </c>
      <c r="N33" s="86">
        <v>0</v>
      </c>
      <c r="O33" s="86">
        <v>0</v>
      </c>
      <c r="P33" s="482">
        <v>0</v>
      </c>
      <c r="Q33" s="76">
        <f t="shared" si="1"/>
        <v>0</v>
      </c>
    </row>
    <row r="34" spans="1:17" ht="12.75">
      <c r="A34" s="480"/>
      <c r="B34" s="480" t="s">
        <v>91</v>
      </c>
      <c r="C34" s="481">
        <v>0</v>
      </c>
      <c r="D34" s="86">
        <v>0</v>
      </c>
      <c r="E34" s="86">
        <v>0</v>
      </c>
      <c r="F34" s="86">
        <v>0</v>
      </c>
      <c r="G34" s="482">
        <v>0</v>
      </c>
      <c r="H34" s="76">
        <f t="shared" si="0"/>
        <v>0</v>
      </c>
      <c r="I34" s="1336"/>
      <c r="J34" s="480"/>
      <c r="K34" s="480" t="s">
        <v>91</v>
      </c>
      <c r="L34" s="481">
        <v>0</v>
      </c>
      <c r="M34" s="86">
        <v>0</v>
      </c>
      <c r="N34" s="86">
        <v>0</v>
      </c>
      <c r="O34" s="86">
        <v>0</v>
      </c>
      <c r="P34" s="482">
        <v>0</v>
      </c>
      <c r="Q34" s="76">
        <f t="shared" si="1"/>
        <v>0</v>
      </c>
    </row>
    <row r="35" spans="1:17" ht="12.75">
      <c r="A35" s="480"/>
      <c r="B35" s="480" t="s">
        <v>91</v>
      </c>
      <c r="C35" s="481">
        <v>0</v>
      </c>
      <c r="D35" s="86">
        <v>0</v>
      </c>
      <c r="E35" s="86">
        <v>0</v>
      </c>
      <c r="F35" s="86">
        <v>0</v>
      </c>
      <c r="G35" s="482">
        <v>0</v>
      </c>
      <c r="H35" s="76">
        <f t="shared" si="0"/>
        <v>0</v>
      </c>
      <c r="I35" s="1336"/>
      <c r="J35" s="480"/>
      <c r="K35" s="480" t="s">
        <v>91</v>
      </c>
      <c r="L35" s="481">
        <v>0</v>
      </c>
      <c r="M35" s="86">
        <v>0</v>
      </c>
      <c r="N35" s="86">
        <v>0</v>
      </c>
      <c r="O35" s="86">
        <v>0</v>
      </c>
      <c r="P35" s="482">
        <v>0</v>
      </c>
      <c r="Q35" s="76">
        <f t="shared" si="1"/>
        <v>0</v>
      </c>
    </row>
    <row r="36" spans="1:17" ht="12.75">
      <c r="A36" s="480"/>
      <c r="B36" s="480" t="s">
        <v>91</v>
      </c>
      <c r="C36" s="481">
        <v>0</v>
      </c>
      <c r="D36" s="86">
        <v>0</v>
      </c>
      <c r="E36" s="86">
        <v>0</v>
      </c>
      <c r="F36" s="86">
        <v>0</v>
      </c>
      <c r="G36" s="482">
        <v>0</v>
      </c>
      <c r="H36" s="76">
        <f t="shared" si="0"/>
        <v>0</v>
      </c>
      <c r="I36" s="1336"/>
      <c r="J36" s="480"/>
      <c r="K36" s="480" t="s">
        <v>91</v>
      </c>
      <c r="L36" s="481">
        <v>0</v>
      </c>
      <c r="M36" s="86">
        <v>0</v>
      </c>
      <c r="N36" s="86">
        <v>0</v>
      </c>
      <c r="O36" s="86">
        <v>0</v>
      </c>
      <c r="P36" s="482">
        <v>0</v>
      </c>
      <c r="Q36" s="76">
        <f t="shared" si="1"/>
        <v>0</v>
      </c>
    </row>
    <row r="37" spans="1:17" ht="12.75">
      <c r="A37" s="64" t="s">
        <v>31</v>
      </c>
      <c r="B37" s="483"/>
      <c r="C37" s="158"/>
      <c r="D37" s="77"/>
      <c r="E37" s="77"/>
      <c r="F37" s="77"/>
      <c r="G37" s="77"/>
      <c r="H37" s="85"/>
      <c r="I37" s="1336"/>
      <c r="J37" s="64" t="s">
        <v>31</v>
      </c>
      <c r="K37" s="483"/>
      <c r="L37" s="158"/>
      <c r="M37" s="77"/>
      <c r="N37" s="77"/>
      <c r="O37" s="77"/>
      <c r="P37" s="77"/>
      <c r="Q37" s="85"/>
    </row>
    <row r="38" spans="1:17" ht="12.75">
      <c r="A38" s="480"/>
      <c r="B38" s="480" t="s">
        <v>91</v>
      </c>
      <c r="C38" s="481">
        <v>0</v>
      </c>
      <c r="D38" s="86">
        <v>0</v>
      </c>
      <c r="E38" s="86">
        <v>0</v>
      </c>
      <c r="F38" s="86">
        <v>0</v>
      </c>
      <c r="G38" s="482">
        <v>0</v>
      </c>
      <c r="H38" s="76">
        <f>IF($G$44&lt;&gt;0,G38/$G$44,0)</f>
        <v>0</v>
      </c>
      <c r="I38" s="1336"/>
      <c r="J38" s="480"/>
      <c r="K38" s="480" t="s">
        <v>91</v>
      </c>
      <c r="L38" s="481">
        <v>0</v>
      </c>
      <c r="M38" s="86">
        <v>0</v>
      </c>
      <c r="N38" s="86">
        <v>0</v>
      </c>
      <c r="O38" s="86">
        <v>0</v>
      </c>
      <c r="P38" s="482">
        <v>0</v>
      </c>
      <c r="Q38" s="76">
        <f>IF($G$44&lt;&gt;0,P38/$G$44,0)</f>
        <v>0</v>
      </c>
    </row>
    <row r="39" spans="1:17" ht="12.75">
      <c r="A39" s="480"/>
      <c r="B39" s="480" t="s">
        <v>91</v>
      </c>
      <c r="C39" s="481">
        <v>0</v>
      </c>
      <c r="D39" s="86">
        <v>0</v>
      </c>
      <c r="E39" s="86">
        <v>0</v>
      </c>
      <c r="F39" s="86">
        <v>0</v>
      </c>
      <c r="G39" s="482">
        <v>0</v>
      </c>
      <c r="H39" s="76">
        <f>IF($G$44&lt;&gt;0,G39/$G$44,0)</f>
        <v>0</v>
      </c>
      <c r="I39" s="1336"/>
      <c r="J39" s="480"/>
      <c r="K39" s="480" t="s">
        <v>91</v>
      </c>
      <c r="L39" s="481">
        <v>0</v>
      </c>
      <c r="M39" s="86">
        <v>0</v>
      </c>
      <c r="N39" s="86">
        <v>0</v>
      </c>
      <c r="O39" s="86">
        <v>0</v>
      </c>
      <c r="P39" s="482">
        <v>0</v>
      </c>
      <c r="Q39" s="76">
        <f>IF($G$44&lt;&gt;0,P39/$G$44,0)</f>
        <v>0</v>
      </c>
    </row>
    <row r="40" spans="1:17" ht="12.75">
      <c r="A40" s="64" t="s">
        <v>32</v>
      </c>
      <c r="B40" s="483"/>
      <c r="C40" s="158"/>
      <c r="D40" s="77"/>
      <c r="E40" s="77"/>
      <c r="F40" s="77"/>
      <c r="G40" s="77"/>
      <c r="H40" s="85"/>
      <c r="I40" s="1336"/>
      <c r="J40" s="64" t="s">
        <v>32</v>
      </c>
      <c r="K40" s="483"/>
      <c r="L40" s="158"/>
      <c r="M40" s="77"/>
      <c r="N40" s="77"/>
      <c r="O40" s="77"/>
      <c r="P40" s="77"/>
      <c r="Q40" s="85"/>
    </row>
    <row r="41" spans="1:17" ht="12.75">
      <c r="A41" s="68" t="s">
        <v>146</v>
      </c>
      <c r="B41" s="480" t="s">
        <v>98</v>
      </c>
      <c r="C41" s="481">
        <v>0</v>
      </c>
      <c r="D41" s="77"/>
      <c r="E41" s="77"/>
      <c r="F41" s="77"/>
      <c r="G41" s="482">
        <v>0</v>
      </c>
      <c r="H41" s="76">
        <f t="shared" si="2" ref="H41:H42">IF($G$44&lt;&gt;0,G41/$G$44,0)</f>
        <v>0</v>
      </c>
      <c r="I41" s="1336"/>
      <c r="J41" s="68" t="s">
        <v>146</v>
      </c>
      <c r="K41" s="480" t="s">
        <v>98</v>
      </c>
      <c r="L41" s="481">
        <v>0</v>
      </c>
      <c r="M41" s="77"/>
      <c r="N41" s="77"/>
      <c r="O41" s="77"/>
      <c r="P41" s="482">
        <v>0</v>
      </c>
      <c r="Q41" s="76">
        <f t="shared" si="3" ref="Q41:Q42">IF($G$44&lt;&gt;0,P41/$G$44,0)</f>
        <v>0</v>
      </c>
    </row>
    <row r="42" spans="1:17" ht="12.75">
      <c r="A42" s="68" t="s">
        <v>147</v>
      </c>
      <c r="B42" s="480" t="s">
        <v>98</v>
      </c>
      <c r="C42" s="481">
        <v>0</v>
      </c>
      <c r="D42" s="77"/>
      <c r="E42" s="77"/>
      <c r="F42" s="77"/>
      <c r="G42" s="482">
        <v>0</v>
      </c>
      <c r="H42" s="76">
        <f t="shared" si="2"/>
        <v>0</v>
      </c>
      <c r="I42" s="1336"/>
      <c r="J42" s="68" t="s">
        <v>147</v>
      </c>
      <c r="K42" s="480" t="s">
        <v>98</v>
      </c>
      <c r="L42" s="481">
        <v>0</v>
      </c>
      <c r="M42" s="77"/>
      <c r="N42" s="77"/>
      <c r="O42" s="77"/>
      <c r="P42" s="482">
        <v>0</v>
      </c>
      <c r="Q42" s="76">
        <f t="shared" si="3"/>
        <v>0</v>
      </c>
    </row>
    <row r="43" spans="1:17" ht="12.75">
      <c r="A43" s="483"/>
      <c r="B43" s="483"/>
      <c r="C43" s="84"/>
      <c r="D43" s="84"/>
      <c r="E43" s="77"/>
      <c r="F43" s="84"/>
      <c r="G43" s="84"/>
      <c r="H43" s="85"/>
      <c r="I43" s="1336"/>
      <c r="J43" s="483"/>
      <c r="K43" s="483"/>
      <c r="L43" s="84"/>
      <c r="M43" s="84"/>
      <c r="N43" s="77"/>
      <c r="O43" s="84"/>
      <c r="P43" s="84"/>
      <c r="Q43" s="85"/>
    </row>
    <row r="44" spans="1:17" ht="12.75">
      <c r="A44" s="65" t="s">
        <v>148</v>
      </c>
      <c r="B44" s="480"/>
      <c r="C44" s="90"/>
      <c r="D44" s="78">
        <f>SUM(D9:D43)</f>
        <v>0</v>
      </c>
      <c r="E44" s="78">
        <f>SUM(E9:E43)</f>
        <v>0</v>
      </c>
      <c r="F44" s="78">
        <f>SUM(F9:F43)</f>
        <v>0</v>
      </c>
      <c r="G44" s="80">
        <f>SUM(G9:G43)</f>
        <v>0</v>
      </c>
      <c r="H44" s="76">
        <f>IF($G$44&lt;&gt;0,G44/$G$44,0)</f>
        <v>0</v>
      </c>
      <c r="I44" s="1336"/>
      <c r="J44" s="65" t="s">
        <v>148</v>
      </c>
      <c r="K44" s="480"/>
      <c r="L44" s="90"/>
      <c r="M44" s="78">
        <f>SUM(M9:M43)</f>
        <v>0</v>
      </c>
      <c r="N44" s="78">
        <f t="shared" si="4" ref="N44:P44">SUM(N9:N43)</f>
        <v>0</v>
      </c>
      <c r="O44" s="78">
        <f t="shared" si="4"/>
        <v>0</v>
      </c>
      <c r="P44" s="80">
        <f t="shared" si="4"/>
        <v>0</v>
      </c>
      <c r="Q44" s="76">
        <f>IF($G$44&lt;&gt;0,P44/$G$44,0)</f>
        <v>0</v>
      </c>
    </row>
    <row r="45" spans="1:17" ht="13.5" thickBot="1">
      <c r="A45" s="485"/>
      <c r="B45" s="480"/>
      <c r="C45" s="86"/>
      <c r="D45" s="90"/>
      <c r="E45" s="90"/>
      <c r="F45" s="90"/>
      <c r="G45" s="90"/>
      <c r="H45" s="89"/>
      <c r="I45" s="1336"/>
      <c r="J45" s="485"/>
      <c r="K45" s="480"/>
      <c r="L45" s="86"/>
      <c r="M45" s="90"/>
      <c r="N45" s="90"/>
      <c r="O45" s="90"/>
      <c r="P45" s="90"/>
      <c r="Q45" s="89"/>
    </row>
    <row r="46" spans="1:17" ht="13.5" thickBot="1">
      <c r="A46" s="201"/>
      <c r="B46" s="486"/>
      <c r="C46" s="34"/>
      <c r="D46" s="34"/>
      <c r="E46" s="35"/>
      <c r="F46" s="35"/>
      <c r="G46" s="34"/>
      <c r="H46" s="36"/>
      <c r="I46" s="1337"/>
      <c r="J46" s="201"/>
      <c r="K46" s="486"/>
      <c r="L46" s="34"/>
      <c r="M46" s="34"/>
      <c r="N46" s="35"/>
      <c r="O46" s="35"/>
      <c r="P46" s="34"/>
      <c r="Q46" s="36"/>
    </row>
    <row r="47" spans="1:17" ht="12.75">
      <c r="A47" s="162" t="s">
        <v>150</v>
      </c>
      <c r="B47" s="419"/>
      <c r="C47" s="420" t="s">
        <v>9</v>
      </c>
      <c r="E47" s="8"/>
      <c r="F47" s="8"/>
      <c r="G47" s="14"/>
      <c r="H47" s="14"/>
      <c r="I47" s="1335"/>
      <c r="J47" s="162" t="s">
        <v>150</v>
      </c>
      <c r="K47" s="419"/>
      <c r="L47" s="420" t="s">
        <v>9</v>
      </c>
      <c r="N47" s="8"/>
      <c r="O47" s="8"/>
      <c r="P47" s="14"/>
      <c r="Q47" s="14"/>
    </row>
    <row r="48" spans="1:17" ht="12.75">
      <c r="A48" s="163" t="s">
        <v>152</v>
      </c>
      <c r="B48" s="480" t="s">
        <v>98</v>
      </c>
      <c r="C48" s="9"/>
      <c r="E48" s="8"/>
      <c r="F48" s="8"/>
      <c r="G48" s="14"/>
      <c r="H48" s="14"/>
      <c r="I48" s="1336"/>
      <c r="J48" s="163" t="s">
        <v>152</v>
      </c>
      <c r="K48" s="480" t="s">
        <v>98</v>
      </c>
      <c r="L48" s="9"/>
      <c r="N48" s="8"/>
      <c r="O48" s="8"/>
      <c r="P48" s="14"/>
      <c r="Q48" s="14"/>
    </row>
    <row r="49" spans="1:17" ht="12.75">
      <c r="A49" s="163" t="s">
        <v>154</v>
      </c>
      <c r="B49" s="480" t="s">
        <v>98</v>
      </c>
      <c r="C49" s="9"/>
      <c r="E49" s="8"/>
      <c r="F49" s="8"/>
      <c r="G49" s="14"/>
      <c r="H49" s="14"/>
      <c r="I49" s="1336"/>
      <c r="J49" s="163" t="s">
        <v>154</v>
      </c>
      <c r="K49" s="480" t="s">
        <v>98</v>
      </c>
      <c r="L49" s="9"/>
      <c r="N49" s="8"/>
      <c r="O49" s="8"/>
      <c r="P49" s="14"/>
      <c r="Q49" s="14"/>
    </row>
    <row r="50" spans="1:17" ht="12.75">
      <c r="A50" s="164" t="s">
        <v>155</v>
      </c>
      <c r="B50" s="480" t="s">
        <v>98</v>
      </c>
      <c r="C50" s="86"/>
      <c r="E50" s="5"/>
      <c r="F50" s="14"/>
      <c r="G50" s="14"/>
      <c r="H50" s="14"/>
      <c r="I50" s="1336"/>
      <c r="J50" s="164" t="s">
        <v>155</v>
      </c>
      <c r="K50" s="480" t="s">
        <v>98</v>
      </c>
      <c r="L50" s="86"/>
      <c r="N50" s="5"/>
      <c r="O50" s="14"/>
      <c r="P50" s="14"/>
      <c r="Q50" s="14"/>
    </row>
    <row r="51" spans="1:17" ht="13.5" thickBot="1">
      <c r="A51" s="92"/>
      <c r="B51" s="37"/>
      <c r="C51" s="37"/>
      <c r="E51" s="15"/>
      <c r="F51" s="14"/>
      <c r="G51" s="14"/>
      <c r="H51" s="14"/>
      <c r="I51" s="1344"/>
      <c r="J51" s="92"/>
      <c r="K51" s="37"/>
      <c r="L51" s="37"/>
      <c r="N51" s="15"/>
      <c r="O51" s="14"/>
      <c r="P51" s="14"/>
      <c r="Q51" s="14"/>
    </row>
    <row r="52" spans="1:17" ht="12.75">
      <c r="A52" s="1276"/>
      <c r="B52" s="1276"/>
      <c r="C52" s="1276"/>
      <c r="D52" s="1276"/>
      <c r="E52" s="1276"/>
      <c r="F52" s="1276"/>
      <c r="G52" s="1276"/>
      <c r="H52" s="1276"/>
      <c r="J52" s="1276"/>
      <c r="K52" s="1276"/>
      <c r="L52" s="1276"/>
      <c r="M52" s="1276"/>
      <c r="N52" s="1276"/>
      <c r="O52" s="1276"/>
      <c r="P52" s="1276"/>
      <c r="Q52" s="1276"/>
    </row>
    <row r="53" spans="1:17" ht="12.75">
      <c r="A53" s="356" t="s">
        <v>936</v>
      </c>
      <c r="B53" s="349"/>
      <c r="C53" s="349"/>
      <c r="D53" s="349"/>
      <c r="E53" s="349"/>
      <c r="F53" s="349"/>
      <c r="G53" s="349"/>
      <c r="H53" s="349"/>
      <c r="J53" s="349"/>
      <c r="K53" s="349"/>
      <c r="L53" s="349"/>
      <c r="M53" s="349"/>
      <c r="N53" s="349"/>
      <c r="O53" s="349"/>
      <c r="P53" s="349"/>
      <c r="Q53" s="349"/>
    </row>
    <row r="54" spans="1:17" ht="12.75">
      <c r="A54" s="356" t="s">
        <v>937</v>
      </c>
      <c r="B54" s="349"/>
      <c r="C54" s="349"/>
      <c r="D54" s="349"/>
      <c r="E54" s="349"/>
      <c r="F54" s="349"/>
      <c r="G54" s="349"/>
      <c r="H54" s="349"/>
      <c r="J54" s="349"/>
      <c r="K54" s="349"/>
      <c r="L54" s="349"/>
      <c r="M54" s="349"/>
      <c r="N54" s="349"/>
      <c r="O54" s="349"/>
      <c r="P54" s="349"/>
      <c r="Q54" s="349"/>
    </row>
    <row r="55" spans="1:10" ht="15.75" customHeight="1">
      <c r="A55" s="1276" t="s">
        <v>165</v>
      </c>
      <c r="B55" s="1276"/>
      <c r="C55" s="1276"/>
      <c r="D55" s="1276"/>
      <c r="E55" s="1276"/>
      <c r="F55" s="1276"/>
      <c r="G55" s="1276"/>
      <c r="H55" s="1276"/>
      <c r="I55" s="1276"/>
      <c r="J55" s="1276"/>
    </row>
    <row r="56" spans="1:8" ht="25.5" customHeight="1">
      <c r="A56" s="1353"/>
      <c r="B56" s="1353"/>
      <c r="C56" s="1353"/>
      <c r="D56" s="1353"/>
      <c r="E56" s="1353"/>
      <c r="F56" s="1353"/>
      <c r="G56" s="1353"/>
      <c r="H56" s="1353"/>
    </row>
    <row r="57" spans="1:8" ht="12.75">
      <c r="A57" s="1354"/>
      <c r="B57" s="1354"/>
      <c r="C57" s="1354"/>
      <c r="D57" s="1354"/>
      <c r="E57" s="1354"/>
      <c r="F57" s="1354"/>
      <c r="G57" s="1354"/>
      <c r="H57" s="1354"/>
    </row>
    <row r="58" spans="1:13" ht="12.75">
      <c r="A58" s="1316"/>
      <c r="B58" s="1316"/>
      <c r="C58" s="1316"/>
      <c r="D58" s="1316"/>
      <c r="E58" s="1316"/>
      <c r="F58" s="1316"/>
      <c r="G58" s="1316"/>
      <c r="H58" s="1316"/>
      <c r="I58" s="1316"/>
      <c r="J58" s="1316"/>
      <c r="K58" s="1316"/>
      <c r="L58" s="1316"/>
      <c r="M58" s="1316"/>
    </row>
    <row r="59" spans="1:8" ht="12.75">
      <c r="A59" s="1315"/>
      <c r="B59" s="1315"/>
      <c r="C59" s="1315"/>
      <c r="D59" s="1315"/>
      <c r="E59" s="1315"/>
      <c r="F59" s="1315"/>
      <c r="G59" s="1315"/>
      <c r="H59" s="1315"/>
    </row>
    <row r="60" ht="12.75" customHeight="1"/>
    <row r="61" ht="35.25" customHeight="1"/>
    <row r="62" spans="1:10" ht="12.75">
      <c r="A62" s="1276"/>
      <c r="B62" s="1276"/>
      <c r="C62" s="1276"/>
      <c r="D62" s="1276"/>
      <c r="E62" s="1276"/>
      <c r="F62" s="1276"/>
      <c r="G62" s="1276"/>
      <c r="J62" s="26"/>
    </row>
    <row r="63" ht="12.75"/>
    <row r="64" spans="1:12" ht="12.75">
      <c r="A64" s="1276"/>
      <c r="B64" s="1276"/>
      <c r="C64" s="1276"/>
      <c r="D64" s="1276"/>
      <c r="E64" s="1276"/>
      <c r="F64" s="1276"/>
      <c r="G64" s="1276"/>
      <c r="H64" s="1276"/>
      <c r="I64" s="1276"/>
      <c r="J64" s="1276"/>
      <c r="K64" s="1276"/>
      <c r="L64" s="1276"/>
    </row>
    <row r="65" spans="1:12" ht="12.75">
      <c r="A65" s="1351"/>
      <c r="B65" s="1351"/>
      <c r="C65" s="1351"/>
      <c r="D65" s="1351"/>
      <c r="E65" s="1351"/>
      <c r="F65" s="1351"/>
      <c r="G65" s="1351"/>
      <c r="H65" s="1351"/>
      <c r="I65" s="1351"/>
      <c r="J65" s="1351"/>
      <c r="K65" s="1351"/>
      <c r="L65" s="1351"/>
    </row>
    <row r="66" spans="1:12" ht="12.75">
      <c r="A66" s="1351"/>
      <c r="B66" s="1351"/>
      <c r="C66" s="1351"/>
      <c r="D66" s="1351"/>
      <c r="E66" s="1351"/>
      <c r="F66" s="1351"/>
      <c r="G66" s="1351"/>
      <c r="H66" s="1351"/>
      <c r="I66" s="1351"/>
      <c r="J66" s="1351"/>
      <c r="K66" s="1351"/>
      <c r="L66" s="1351"/>
    </row>
    <row r="67" spans="1:12" ht="12.75">
      <c r="A67" s="1352"/>
      <c r="B67" s="1316"/>
      <c r="C67" s="1316"/>
      <c r="D67" s="1316"/>
      <c r="E67" s="1316"/>
      <c r="F67" s="1316"/>
      <c r="G67" s="1316"/>
      <c r="H67" s="1316"/>
      <c r="I67" s="1316"/>
      <c r="J67" s="347"/>
      <c r="K67" s="347"/>
      <c r="L67" s="347"/>
    </row>
    <row r="68" spans="1:12" ht="12.75">
      <c r="A68" s="1315"/>
      <c r="B68" s="1315"/>
      <c r="C68" s="1315"/>
      <c r="D68" s="1315"/>
      <c r="E68" s="354"/>
      <c r="F68" s="354"/>
      <c r="G68" s="354"/>
      <c r="H68" s="354"/>
      <c r="I68" s="354"/>
      <c r="J68" s="354"/>
      <c r="K68" s="354"/>
      <c r="L68" s="354"/>
    </row>
    <row r="69" ht="12.75"/>
    <row r="70" ht="12.75"/>
    <row r="71" ht="12.75"/>
    <row r="72" ht="12.75"/>
    <row r="73" ht="12.75">
      <c r="D73" s="25"/>
    </row>
    <row r="74" ht="12.75"/>
    <row r="75" ht="12.75"/>
    <row r="76" ht="12.75"/>
    <row r="77" ht="12.75"/>
    <row r="78" ht="12.75"/>
    <row r="79" ht="12.75"/>
    <row r="80" ht="12.75"/>
    <row r="81" ht="12.75"/>
    <row r="82" spans="1:4" ht="12.75">
      <c r="A82" s="349"/>
      <c r="B82" s="349"/>
      <c r="D82" s="26"/>
    </row>
  </sheetData>
  <mergeCells count="25">
    <mergeCell ref="A1:Q1"/>
    <mergeCell ref="A2:Q2"/>
    <mergeCell ref="A3:Q3"/>
    <mergeCell ref="L5:Q5"/>
    <mergeCell ref="L6:Q6"/>
    <mergeCell ref="A65:L66"/>
    <mergeCell ref="A67:I67"/>
    <mergeCell ref="A68:D68"/>
    <mergeCell ref="A56:H56"/>
    <mergeCell ref="A57:H57"/>
    <mergeCell ref="A58:M58"/>
    <mergeCell ref="A59:H59"/>
    <mergeCell ref="A62:G62"/>
    <mergeCell ref="J52:Q52"/>
    <mergeCell ref="I5:I46"/>
    <mergeCell ref="A64:L64"/>
    <mergeCell ref="A52:H52"/>
    <mergeCell ref="J5:J7"/>
    <mergeCell ref="K5:K7"/>
    <mergeCell ref="I47:I51"/>
    <mergeCell ref="C5:H5"/>
    <mergeCell ref="C6:H6"/>
    <mergeCell ref="A5:A7"/>
    <mergeCell ref="B5:B7"/>
    <mergeCell ref="A55:J55"/>
  </mergeCells>
  <pageMargins left="0.7" right="0.7" top="0.75" bottom="0.75" header="0.3" footer="0.3"/>
  <pageSetup orientation="landscape" scale="59" r:id="rId1"/>
  <headerFooter>
    <oddFooter>&amp;C&amp;1#&amp;"Calibri"&amp;12&amp;K000000Public</oddFooter>
  </headerFooter>
  <customProperties>
    <customPr name="_pios_id" r:id="rId2"/>
  </customPropertie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EE4770-815E-4F27-AD13-223843FD9391}">
  <dimension ref="A1:Q81"/>
  <sheetViews>
    <sheetView zoomScale="70" zoomScaleNormal="70" workbookViewId="0" topLeftCell="A1">
      <selection pane="topLeft" activeCell="A1" sqref="A1:Q1"/>
    </sheetView>
  </sheetViews>
  <sheetFormatPr defaultColWidth="8.5703125" defaultRowHeight="12.75"/>
  <cols>
    <col min="1" max="1" width="38.4285714285714" bestFit="1" customWidth="1"/>
    <col min="2" max="2" width="6.57142857142857" customWidth="1"/>
    <col min="3" max="4" width="8.57142857142857" customWidth="1"/>
    <col min="5" max="5" width="8.57142857142857" customWidth="1"/>
    <col min="6" max="6" width="10" customWidth="1"/>
    <col min="7" max="7" width="9.57142857142857" customWidth="1"/>
    <col min="8" max="8" width="12.5714285714286" customWidth="1"/>
    <col min="9" max="9" width="4.28571428571429" customWidth="1"/>
    <col min="10" max="10" width="34.4285714285714" customWidth="1"/>
    <col min="11" max="11" width="11" customWidth="1"/>
    <col min="12" max="14" width="8.57142857142857" customWidth="1"/>
    <col min="15" max="15" width="10.2857142857143" customWidth="1"/>
    <col min="16" max="16" width="12.5714285714286" customWidth="1"/>
    <col min="17" max="17" width="18.4285714285714" customWidth="1"/>
  </cols>
  <sheetData>
    <row r="1" spans="1:17" ht="15.75" customHeight="1">
      <c r="A1" s="1311" t="s">
        <v>300</v>
      </c>
      <c r="B1" s="1311"/>
      <c r="C1" s="1311"/>
      <c r="D1" s="1311"/>
      <c r="E1" s="1311"/>
      <c r="F1" s="1311"/>
      <c r="G1" s="1311"/>
      <c r="H1" s="1311"/>
      <c r="I1" s="1311"/>
      <c r="J1" s="1311"/>
      <c r="K1" s="1311"/>
      <c r="L1" s="1311"/>
      <c r="M1" s="1311"/>
      <c r="N1" s="1311"/>
      <c r="O1" s="1311"/>
      <c r="P1" s="1311"/>
      <c r="Q1" s="1311"/>
    </row>
    <row r="2" spans="1:17" ht="15.75" customHeight="1">
      <c r="A2" s="1277" t="s">
        <v>1</v>
      </c>
      <c r="B2" s="1277"/>
      <c r="C2" s="1277"/>
      <c r="D2" s="1277"/>
      <c r="E2" s="1277"/>
      <c r="F2" s="1277"/>
      <c r="G2" s="1277"/>
      <c r="H2" s="1277"/>
      <c r="I2" s="1277"/>
      <c r="J2" s="1277"/>
      <c r="K2" s="1277"/>
      <c r="L2" s="1277"/>
      <c r="M2" s="1277"/>
      <c r="N2" s="1277"/>
      <c r="O2" s="1277"/>
      <c r="P2" s="1277"/>
      <c r="Q2" s="1277"/>
    </row>
    <row r="3" spans="1:17" ht="15.75" customHeight="1">
      <c r="A3" s="1279" t="s">
        <v>935</v>
      </c>
      <c r="B3" s="1279"/>
      <c r="C3" s="1279"/>
      <c r="D3" s="1279"/>
      <c r="E3" s="1279"/>
      <c r="F3" s="1279"/>
      <c r="G3" s="1279"/>
      <c r="H3" s="1279"/>
      <c r="I3" s="1279"/>
      <c r="J3" s="1279"/>
      <c r="K3" s="1279"/>
      <c r="L3" s="1279"/>
      <c r="M3" s="1279"/>
      <c r="N3" s="1279"/>
      <c r="O3" s="1279"/>
      <c r="P3" s="1279"/>
      <c r="Q3" s="1279"/>
    </row>
    <row r="4" spans="1:14" ht="28.5" customHeight="1" thickBot="1">
      <c r="A4" s="468"/>
      <c r="B4" s="468"/>
      <c r="C4" s="468"/>
      <c r="D4" s="468"/>
      <c r="E4" s="468"/>
      <c r="F4" s="468"/>
      <c r="G4" s="468"/>
      <c r="H4" s="468"/>
      <c r="I4" s="468"/>
      <c r="J4" s="468"/>
      <c r="K4" s="468"/>
      <c r="L4" s="468"/>
      <c r="M4" s="468"/>
      <c r="N4" s="468"/>
    </row>
    <row r="5" spans="1:17" ht="16.5" thickBot="1">
      <c r="A5" s="1338" t="s">
        <v>82</v>
      </c>
      <c r="B5" s="1341" t="s">
        <v>83</v>
      </c>
      <c r="C5" s="1345" t="s">
        <v>301</v>
      </c>
      <c r="D5" s="1346"/>
      <c r="E5" s="1346"/>
      <c r="F5" s="1346"/>
      <c r="G5" s="1346"/>
      <c r="H5" s="1347"/>
      <c r="I5" s="1335"/>
      <c r="J5" s="1338" t="s">
        <v>82</v>
      </c>
      <c r="K5" s="1341" t="s">
        <v>83</v>
      </c>
      <c r="L5" s="1355" t="s">
        <v>302</v>
      </c>
      <c r="M5" s="1356"/>
      <c r="N5" s="1356"/>
      <c r="O5" s="1356"/>
      <c r="P5" s="1356"/>
      <c r="Q5" s="1357"/>
    </row>
    <row r="6" spans="1:17" ht="12.75">
      <c r="A6" s="1339"/>
      <c r="B6" s="1342"/>
      <c r="C6" s="1348" t="s">
        <v>81</v>
      </c>
      <c r="D6" s="1349"/>
      <c r="E6" s="1349"/>
      <c r="F6" s="1349"/>
      <c r="G6" s="1349"/>
      <c r="H6" s="1350"/>
      <c r="I6" s="1336"/>
      <c r="J6" s="1339"/>
      <c r="K6" s="1342"/>
      <c r="L6" s="1358" t="s">
        <v>81</v>
      </c>
      <c r="M6" s="1359"/>
      <c r="N6" s="1359"/>
      <c r="O6" s="1359"/>
      <c r="P6" s="1359"/>
      <c r="Q6" s="1360"/>
    </row>
    <row r="7" spans="1:17" ht="39" thickBot="1">
      <c r="A7" s="1340" t="s">
        <v>82</v>
      </c>
      <c r="B7" s="1343" t="s">
        <v>83</v>
      </c>
      <c r="C7" s="469" t="s">
        <v>84</v>
      </c>
      <c r="D7" s="470" t="s">
        <v>169</v>
      </c>
      <c r="E7" s="470" t="s">
        <v>297</v>
      </c>
      <c r="F7" s="470" t="s">
        <v>298</v>
      </c>
      <c r="G7" s="470" t="s">
        <v>88</v>
      </c>
      <c r="H7" s="471" t="s">
        <v>89</v>
      </c>
      <c r="I7" s="1336"/>
      <c r="J7" s="1340"/>
      <c r="K7" s="1343"/>
      <c r="L7" s="472" t="s">
        <v>84</v>
      </c>
      <c r="M7" s="473" t="s">
        <v>296</v>
      </c>
      <c r="N7" s="473" t="s">
        <v>297</v>
      </c>
      <c r="O7" s="473" t="s">
        <v>298</v>
      </c>
      <c r="P7" s="473" t="s">
        <v>88</v>
      </c>
      <c r="Q7" s="474" t="s">
        <v>89</v>
      </c>
    </row>
    <row r="8" spans="1:17" ht="12.75">
      <c r="A8" s="63" t="s">
        <v>23</v>
      </c>
      <c r="B8" s="475"/>
      <c r="C8" s="476"/>
      <c r="D8" s="84"/>
      <c r="E8" s="84"/>
      <c r="F8" s="84"/>
      <c r="G8" s="84"/>
      <c r="H8" s="85"/>
      <c r="I8" s="1336"/>
      <c r="J8" s="63" t="s">
        <v>23</v>
      </c>
      <c r="K8" s="475"/>
      <c r="L8" s="476"/>
      <c r="M8" s="84"/>
      <c r="N8" s="84"/>
      <c r="O8" s="84"/>
      <c r="P8" s="84"/>
      <c r="Q8" s="85"/>
    </row>
    <row r="9" spans="1:17" ht="12.75">
      <c r="A9" s="480"/>
      <c r="B9" s="480" t="s">
        <v>91</v>
      </c>
      <c r="C9" s="481">
        <v>0</v>
      </c>
      <c r="D9" s="86">
        <v>0</v>
      </c>
      <c r="E9" s="86">
        <v>0</v>
      </c>
      <c r="F9" s="86">
        <v>0</v>
      </c>
      <c r="G9" s="482">
        <v>0</v>
      </c>
      <c r="H9" s="76">
        <f>IF($G$44&lt;&gt;0,G9/$G$44,0)</f>
        <v>0</v>
      </c>
      <c r="I9" s="1336"/>
      <c r="J9" s="480"/>
      <c r="K9" s="480" t="s">
        <v>91</v>
      </c>
      <c r="L9" s="481">
        <v>0</v>
      </c>
      <c r="M9" s="86">
        <v>0</v>
      </c>
      <c r="N9" s="86">
        <v>0</v>
      </c>
      <c r="O9" s="86">
        <v>0</v>
      </c>
      <c r="P9" s="482">
        <v>0</v>
      </c>
      <c r="Q9" s="76">
        <f>IF($G$44&lt;&gt;0,P9/$G$44,0)</f>
        <v>0</v>
      </c>
    </row>
    <row r="10" spans="1:17" ht="12.75">
      <c r="A10" s="480"/>
      <c r="B10" s="480" t="s">
        <v>91</v>
      </c>
      <c r="C10" s="481">
        <v>0</v>
      </c>
      <c r="D10" s="86">
        <v>0</v>
      </c>
      <c r="E10" s="86">
        <v>0</v>
      </c>
      <c r="F10" s="86">
        <v>0</v>
      </c>
      <c r="G10" s="482">
        <v>0</v>
      </c>
      <c r="H10" s="76">
        <f>IF($G$44&lt;&gt;0,G10/$G$44,0)</f>
        <v>0</v>
      </c>
      <c r="I10" s="1336"/>
      <c r="J10" s="480"/>
      <c r="K10" s="480" t="s">
        <v>91</v>
      </c>
      <c r="L10" s="481">
        <v>0</v>
      </c>
      <c r="M10" s="86">
        <v>0</v>
      </c>
      <c r="N10" s="86">
        <v>0</v>
      </c>
      <c r="O10" s="86">
        <v>0</v>
      </c>
      <c r="P10" s="482">
        <v>0</v>
      </c>
      <c r="Q10" s="76">
        <f>IF($G$44&lt;&gt;0,P10/$G$44,0)</f>
        <v>0</v>
      </c>
    </row>
    <row r="11" spans="1:17" ht="12.75">
      <c r="A11" s="480"/>
      <c r="B11" s="480" t="s">
        <v>91</v>
      </c>
      <c r="C11" s="481">
        <v>0</v>
      </c>
      <c r="D11" s="86">
        <v>0</v>
      </c>
      <c r="E11" s="86">
        <v>0</v>
      </c>
      <c r="F11" s="86">
        <v>0</v>
      </c>
      <c r="G11" s="482">
        <v>0</v>
      </c>
      <c r="H11" s="76">
        <f>IF($G$44&lt;&gt;0,G11/$G$44,0)</f>
        <v>0</v>
      </c>
      <c r="I11" s="1336"/>
      <c r="J11" s="480"/>
      <c r="K11" s="480" t="s">
        <v>91</v>
      </c>
      <c r="L11" s="481">
        <v>0</v>
      </c>
      <c r="M11" s="86">
        <v>0</v>
      </c>
      <c r="N11" s="86">
        <v>0</v>
      </c>
      <c r="O11" s="86">
        <v>0</v>
      </c>
      <c r="P11" s="482">
        <v>0</v>
      </c>
      <c r="Q11" s="76">
        <f>IF($G$44&lt;&gt;0,P11/$G$44,0)</f>
        <v>0</v>
      </c>
    </row>
    <row r="12" spans="1:17" ht="12.75">
      <c r="A12" s="64" t="s">
        <v>26</v>
      </c>
      <c r="B12" s="483"/>
      <c r="C12" s="158"/>
      <c r="D12" s="77"/>
      <c r="E12" s="77"/>
      <c r="F12" s="77"/>
      <c r="G12" s="77"/>
      <c r="H12" s="85"/>
      <c r="I12" s="1336"/>
      <c r="J12" s="64" t="s">
        <v>26</v>
      </c>
      <c r="K12" s="483"/>
      <c r="L12" s="158"/>
      <c r="M12" s="77"/>
      <c r="N12" s="77"/>
      <c r="O12" s="77"/>
      <c r="P12" s="77"/>
      <c r="Q12" s="85"/>
    </row>
    <row r="13" spans="1:17" ht="12.75">
      <c r="A13" s="480"/>
      <c r="B13" s="480" t="s">
        <v>98</v>
      </c>
      <c r="C13" s="481">
        <v>0</v>
      </c>
      <c r="D13" s="86">
        <v>0</v>
      </c>
      <c r="E13" s="86">
        <v>0</v>
      </c>
      <c r="F13" s="86">
        <v>0</v>
      </c>
      <c r="G13" s="482">
        <v>0</v>
      </c>
      <c r="H13" s="76">
        <f>IF($G$44&lt;&gt;0,G13/$G$44,0)</f>
        <v>0</v>
      </c>
      <c r="I13" s="1336"/>
      <c r="J13" s="480"/>
      <c r="K13" s="480" t="s">
        <v>98</v>
      </c>
      <c r="L13" s="481">
        <v>0</v>
      </c>
      <c r="M13" s="86">
        <v>0</v>
      </c>
      <c r="N13" s="86">
        <v>0</v>
      </c>
      <c r="O13" s="86">
        <v>0</v>
      </c>
      <c r="P13" s="482">
        <v>0</v>
      </c>
      <c r="Q13" s="76">
        <f>IF($G$44&lt;&gt;0,P13/$G$44,0)</f>
        <v>0</v>
      </c>
    </row>
    <row r="14" spans="1:17" ht="12.75">
      <c r="A14" s="480"/>
      <c r="B14" s="480" t="s">
        <v>91</v>
      </c>
      <c r="C14" s="481">
        <v>0</v>
      </c>
      <c r="D14" s="86">
        <v>0</v>
      </c>
      <c r="E14" s="86">
        <v>0</v>
      </c>
      <c r="F14" s="86">
        <v>0</v>
      </c>
      <c r="G14" s="482">
        <v>0</v>
      </c>
      <c r="H14" s="76">
        <f>IF($G$44&lt;&gt;0,G14/$G$44,0)</f>
        <v>0</v>
      </c>
      <c r="I14" s="1336"/>
      <c r="J14" s="480"/>
      <c r="K14" s="480" t="s">
        <v>91</v>
      </c>
      <c r="L14" s="481">
        <v>0</v>
      </c>
      <c r="M14" s="86">
        <v>0</v>
      </c>
      <c r="N14" s="86">
        <v>0</v>
      </c>
      <c r="O14" s="86">
        <v>0</v>
      </c>
      <c r="P14" s="482">
        <v>0</v>
      </c>
      <c r="Q14" s="76">
        <f>IF($G$44&lt;&gt;0,P14/$G$44,0)</f>
        <v>0</v>
      </c>
    </row>
    <row r="15" spans="1:17" ht="12.75">
      <c r="A15" s="480"/>
      <c r="B15" s="480" t="s">
        <v>91</v>
      </c>
      <c r="C15" s="481">
        <v>0</v>
      </c>
      <c r="D15" s="86">
        <v>0</v>
      </c>
      <c r="E15" s="86">
        <v>0</v>
      </c>
      <c r="F15" s="86">
        <v>0</v>
      </c>
      <c r="G15" s="482">
        <v>0</v>
      </c>
      <c r="H15" s="76">
        <f>IF($G$44&lt;&gt;0,G15/$G$44,0)</f>
        <v>0</v>
      </c>
      <c r="I15" s="1336"/>
      <c r="J15" s="480"/>
      <c r="K15" s="480" t="s">
        <v>91</v>
      </c>
      <c r="L15" s="481">
        <v>0</v>
      </c>
      <c r="M15" s="86">
        <v>0</v>
      </c>
      <c r="N15" s="86">
        <v>0</v>
      </c>
      <c r="O15" s="86">
        <v>0</v>
      </c>
      <c r="P15" s="482">
        <v>0</v>
      </c>
      <c r="Q15" s="76">
        <f>IF($G$44&lt;&gt;0,P15/$G$44,0)</f>
        <v>0</v>
      </c>
    </row>
    <row r="16" spans="1:17" ht="12.75">
      <c r="A16" s="480"/>
      <c r="B16" s="480" t="s">
        <v>91</v>
      </c>
      <c r="C16" s="481">
        <v>0</v>
      </c>
      <c r="D16" s="86">
        <v>0</v>
      </c>
      <c r="E16" s="86">
        <v>0</v>
      </c>
      <c r="F16" s="86">
        <v>0</v>
      </c>
      <c r="G16" s="482">
        <v>0</v>
      </c>
      <c r="H16" s="76">
        <f>IF($G$44&lt;&gt;0,G16/$G$44,0)</f>
        <v>0</v>
      </c>
      <c r="I16" s="1336"/>
      <c r="J16" s="480"/>
      <c r="K16" s="480" t="s">
        <v>91</v>
      </c>
      <c r="L16" s="481">
        <v>0</v>
      </c>
      <c r="M16" s="86">
        <v>0</v>
      </c>
      <c r="N16" s="86">
        <v>0</v>
      </c>
      <c r="O16" s="86">
        <v>0</v>
      </c>
      <c r="P16" s="482">
        <v>0</v>
      </c>
      <c r="Q16" s="76">
        <f>IF($G$44&lt;&gt;0,P16/$G$44,0)</f>
        <v>0</v>
      </c>
    </row>
    <row r="17" spans="1:17" ht="12.75">
      <c r="A17" s="64" t="s">
        <v>299</v>
      </c>
      <c r="B17" s="483"/>
      <c r="C17" s="158"/>
      <c r="D17" s="77"/>
      <c r="E17" s="77"/>
      <c r="F17" s="77"/>
      <c r="G17" s="77"/>
      <c r="H17" s="85"/>
      <c r="I17" s="1336"/>
      <c r="J17" s="64" t="s">
        <v>299</v>
      </c>
      <c r="K17" s="483"/>
      <c r="L17" s="158"/>
      <c r="M17" s="77"/>
      <c r="N17" s="77"/>
      <c r="O17" s="77"/>
      <c r="P17" s="77"/>
      <c r="Q17" s="85"/>
    </row>
    <row r="18" spans="1:17" ht="12.75">
      <c r="A18" s="480"/>
      <c r="B18" s="480" t="s">
        <v>98</v>
      </c>
      <c r="C18" s="481">
        <v>0</v>
      </c>
      <c r="D18" s="86">
        <v>0</v>
      </c>
      <c r="E18" s="86">
        <v>0</v>
      </c>
      <c r="F18" s="86">
        <v>0</v>
      </c>
      <c r="G18" s="482">
        <v>0</v>
      </c>
      <c r="H18" s="76">
        <f>IF($G$44&lt;&gt;0,G18/$G$44,0)</f>
        <v>0</v>
      </c>
      <c r="I18" s="1336"/>
      <c r="J18" s="480"/>
      <c r="K18" s="480" t="s">
        <v>98</v>
      </c>
      <c r="L18" s="481">
        <v>0</v>
      </c>
      <c r="M18" s="86">
        <v>0</v>
      </c>
      <c r="N18" s="86">
        <v>0</v>
      </c>
      <c r="O18" s="86">
        <v>0</v>
      </c>
      <c r="P18" s="482">
        <v>0</v>
      </c>
      <c r="Q18" s="76">
        <f>IF($G$44&lt;&gt;0,P18/$G$44,0)</f>
        <v>0</v>
      </c>
    </row>
    <row r="19" spans="1:17" ht="12.75">
      <c r="A19" s="480"/>
      <c r="B19" s="480" t="s">
        <v>98</v>
      </c>
      <c r="C19" s="87">
        <v>0</v>
      </c>
      <c r="D19" s="88">
        <v>0</v>
      </c>
      <c r="E19" s="88">
        <v>0</v>
      </c>
      <c r="F19" s="88">
        <v>0</v>
      </c>
      <c r="G19" s="231">
        <v>0</v>
      </c>
      <c r="H19" s="76">
        <f>IF($G$44&lt;&gt;0,G19/$G$44,0)</f>
        <v>0</v>
      </c>
      <c r="I19" s="1336"/>
      <c r="J19" s="480"/>
      <c r="K19" s="480" t="s">
        <v>98</v>
      </c>
      <c r="L19" s="87">
        <v>0</v>
      </c>
      <c r="M19" s="88">
        <v>0</v>
      </c>
      <c r="N19" s="88">
        <v>0</v>
      </c>
      <c r="O19" s="88">
        <v>0</v>
      </c>
      <c r="P19" s="231">
        <v>0</v>
      </c>
      <c r="Q19" s="76">
        <f>IF($G$44&lt;&gt;0,P19/$G$44,0)</f>
        <v>0</v>
      </c>
    </row>
    <row r="20" spans="1:17" ht="12.75">
      <c r="A20" s="484"/>
      <c r="B20" s="484" t="s">
        <v>98</v>
      </c>
      <c r="C20" s="481">
        <v>0</v>
      </c>
      <c r="D20" s="86">
        <v>0</v>
      </c>
      <c r="E20" s="86">
        <v>0</v>
      </c>
      <c r="F20" s="86">
        <v>0</v>
      </c>
      <c r="G20" s="482">
        <v>0</v>
      </c>
      <c r="H20" s="76">
        <f>IF($G$44&lt;&gt;0,G20/$G$44,0)</f>
        <v>0</v>
      </c>
      <c r="I20" s="1336"/>
      <c r="J20" s="484"/>
      <c r="K20" s="484" t="s">
        <v>98</v>
      </c>
      <c r="L20" s="481">
        <v>0</v>
      </c>
      <c r="M20" s="86">
        <v>0</v>
      </c>
      <c r="N20" s="86">
        <v>0</v>
      </c>
      <c r="O20" s="86">
        <v>0</v>
      </c>
      <c r="P20" s="482">
        <v>0</v>
      </c>
      <c r="Q20" s="76">
        <f>IF($G$44&lt;&gt;0,P20/$G$44,0)</f>
        <v>0</v>
      </c>
    </row>
    <row r="21" spans="1:17" ht="12.75">
      <c r="A21" s="64" t="s">
        <v>28</v>
      </c>
      <c r="B21" s="483"/>
      <c r="C21" s="158"/>
      <c r="D21" s="77"/>
      <c r="E21" s="77"/>
      <c r="F21" s="77"/>
      <c r="G21" s="77"/>
      <c r="H21" s="85"/>
      <c r="I21" s="1336"/>
      <c r="J21" s="64" t="s">
        <v>28</v>
      </c>
      <c r="K21" s="483"/>
      <c r="L21" s="158"/>
      <c r="M21" s="77"/>
      <c r="N21" s="77"/>
      <c r="O21" s="77"/>
      <c r="P21" s="77"/>
      <c r="Q21" s="85"/>
    </row>
    <row r="22" spans="1:17" ht="12.75">
      <c r="A22" s="480"/>
      <c r="B22" s="480" t="s">
        <v>91</v>
      </c>
      <c r="C22" s="481">
        <v>0</v>
      </c>
      <c r="D22" s="86">
        <v>0</v>
      </c>
      <c r="E22" s="86">
        <v>0</v>
      </c>
      <c r="F22" s="86">
        <v>0</v>
      </c>
      <c r="G22" s="482">
        <v>0</v>
      </c>
      <c r="H22" s="76">
        <f>IF($G$44&lt;&gt;0,G22/$G$44,0)</f>
        <v>0</v>
      </c>
      <c r="I22" s="1336"/>
      <c r="J22" s="480"/>
      <c r="K22" s="480" t="s">
        <v>91</v>
      </c>
      <c r="L22" s="481">
        <v>0</v>
      </c>
      <c r="M22" s="86">
        <v>0</v>
      </c>
      <c r="N22" s="86">
        <v>0</v>
      </c>
      <c r="O22" s="86">
        <v>0</v>
      </c>
      <c r="P22" s="482">
        <v>0</v>
      </c>
      <c r="Q22" s="76">
        <f>IF($G$44&lt;&gt;0,P22/$G$44,0)</f>
        <v>0</v>
      </c>
    </row>
    <row r="23" spans="1:17" ht="12.75">
      <c r="A23" s="480"/>
      <c r="B23" s="480" t="s">
        <v>91</v>
      </c>
      <c r="C23" s="481">
        <v>0</v>
      </c>
      <c r="D23" s="86">
        <v>0</v>
      </c>
      <c r="E23" s="86">
        <v>0</v>
      </c>
      <c r="F23" s="86">
        <v>0</v>
      </c>
      <c r="G23" s="482">
        <v>0</v>
      </c>
      <c r="H23" s="76">
        <f>IF($G$44&lt;&gt;0,G23/$G$44,0)</f>
        <v>0</v>
      </c>
      <c r="I23" s="1336"/>
      <c r="J23" s="480"/>
      <c r="K23" s="480" t="s">
        <v>91</v>
      </c>
      <c r="L23" s="481">
        <v>0</v>
      </c>
      <c r="M23" s="86">
        <v>0</v>
      </c>
      <c r="N23" s="86">
        <v>0</v>
      </c>
      <c r="O23" s="86">
        <v>0</v>
      </c>
      <c r="P23" s="482">
        <v>0</v>
      </c>
      <c r="Q23" s="76">
        <f>IF($G$44&lt;&gt;0,P23/$G$44,0)</f>
        <v>0</v>
      </c>
    </row>
    <row r="24" spans="1:17" ht="12.75">
      <c r="A24" s="480"/>
      <c r="B24" s="480" t="s">
        <v>98</v>
      </c>
      <c r="C24" s="481">
        <v>0</v>
      </c>
      <c r="D24" s="86">
        <v>0</v>
      </c>
      <c r="E24" s="86">
        <v>0</v>
      </c>
      <c r="F24" s="86">
        <v>0</v>
      </c>
      <c r="G24" s="482">
        <v>0</v>
      </c>
      <c r="H24" s="76">
        <f>IF($G$44&lt;&gt;0,G24/$G$44,0)</f>
        <v>0</v>
      </c>
      <c r="I24" s="1336"/>
      <c r="J24" s="480"/>
      <c r="K24" s="480" t="s">
        <v>98</v>
      </c>
      <c r="L24" s="481">
        <v>0</v>
      </c>
      <c r="M24" s="86">
        <v>0</v>
      </c>
      <c r="N24" s="86">
        <v>0</v>
      </c>
      <c r="O24" s="86">
        <v>0</v>
      </c>
      <c r="P24" s="482">
        <v>0</v>
      </c>
      <c r="Q24" s="76">
        <f>IF($G$44&lt;&gt;0,P24/$G$44,0)</f>
        <v>0</v>
      </c>
    </row>
    <row r="25" spans="1:17" ht="12.75">
      <c r="A25" s="480"/>
      <c r="B25" s="480" t="s">
        <v>98</v>
      </c>
      <c r="C25" s="481">
        <v>0</v>
      </c>
      <c r="D25" s="86">
        <v>0</v>
      </c>
      <c r="E25" s="86">
        <v>0</v>
      </c>
      <c r="F25" s="86">
        <v>0</v>
      </c>
      <c r="G25" s="482">
        <v>0</v>
      </c>
      <c r="H25" s="76">
        <f>IF($G$44&lt;&gt;0,G25/$G$44,0)</f>
        <v>0</v>
      </c>
      <c r="I25" s="1336"/>
      <c r="J25" s="480"/>
      <c r="K25" s="480" t="s">
        <v>98</v>
      </c>
      <c r="L25" s="481">
        <v>0</v>
      </c>
      <c r="M25" s="86">
        <v>0</v>
      </c>
      <c r="N25" s="86">
        <v>0</v>
      </c>
      <c r="O25" s="86">
        <v>0</v>
      </c>
      <c r="P25" s="482">
        <v>0</v>
      </c>
      <c r="Q25" s="76">
        <f>IF($G$44&lt;&gt;0,P25/$G$44,0)</f>
        <v>0</v>
      </c>
    </row>
    <row r="26" spans="1:17" ht="12.75">
      <c r="A26" s="480"/>
      <c r="B26" s="480" t="s">
        <v>98</v>
      </c>
      <c r="C26" s="481">
        <v>0</v>
      </c>
      <c r="D26" s="86">
        <v>0</v>
      </c>
      <c r="E26" s="86">
        <v>0</v>
      </c>
      <c r="F26" s="86">
        <v>0</v>
      </c>
      <c r="G26" s="482">
        <v>0</v>
      </c>
      <c r="H26" s="76">
        <f>IF($G$44&lt;&gt;0,G26/$G$44,0)</f>
        <v>0</v>
      </c>
      <c r="I26" s="1336"/>
      <c r="J26" s="480"/>
      <c r="K26" s="480" t="s">
        <v>98</v>
      </c>
      <c r="L26" s="481">
        <v>0</v>
      </c>
      <c r="M26" s="86">
        <v>0</v>
      </c>
      <c r="N26" s="86">
        <v>0</v>
      </c>
      <c r="O26" s="86">
        <v>0</v>
      </c>
      <c r="P26" s="482">
        <v>0</v>
      </c>
      <c r="Q26" s="76">
        <f>IF($G$44&lt;&gt;0,P26/$G$44,0)</f>
        <v>0</v>
      </c>
    </row>
    <row r="27" spans="1:17" ht="12.75">
      <c r="A27" s="64" t="s">
        <v>29</v>
      </c>
      <c r="B27" s="483"/>
      <c r="C27" s="158"/>
      <c r="D27" s="77"/>
      <c r="E27" s="77"/>
      <c r="F27" s="77"/>
      <c r="G27" s="79"/>
      <c r="H27" s="85"/>
      <c r="I27" s="1336"/>
      <c r="J27" s="64" t="s">
        <v>29</v>
      </c>
      <c r="K27" s="483"/>
      <c r="L27" s="158"/>
      <c r="M27" s="77"/>
      <c r="N27" s="77"/>
      <c r="O27" s="77"/>
      <c r="P27" s="79"/>
      <c r="Q27" s="85"/>
    </row>
    <row r="28" spans="1:17" ht="12.75">
      <c r="A28" s="480"/>
      <c r="B28" s="480" t="s">
        <v>98</v>
      </c>
      <c r="C28" s="481">
        <v>0</v>
      </c>
      <c r="D28" s="86">
        <v>0</v>
      </c>
      <c r="E28" s="86">
        <v>0</v>
      </c>
      <c r="F28" s="86">
        <v>0</v>
      </c>
      <c r="G28" s="482">
        <v>0</v>
      </c>
      <c r="H28" s="76">
        <f>IF($G$44&lt;&gt;0,G28/$G$44,0)</f>
        <v>0</v>
      </c>
      <c r="I28" s="1336"/>
      <c r="J28" s="480"/>
      <c r="K28" s="480" t="s">
        <v>98</v>
      </c>
      <c r="L28" s="481">
        <v>0</v>
      </c>
      <c r="M28" s="86">
        <v>0</v>
      </c>
      <c r="N28" s="86">
        <v>0</v>
      </c>
      <c r="O28" s="86">
        <v>0</v>
      </c>
      <c r="P28" s="482">
        <v>0</v>
      </c>
      <c r="Q28" s="76">
        <f>IF($G$44&lt;&gt;0,P28/$G$44,0)</f>
        <v>0</v>
      </c>
    </row>
    <row r="29" spans="1:17" ht="12.75">
      <c r="A29" s="480"/>
      <c r="B29" s="480" t="s">
        <v>98</v>
      </c>
      <c r="C29" s="481">
        <v>0</v>
      </c>
      <c r="D29" s="86">
        <v>0</v>
      </c>
      <c r="E29" s="86">
        <v>0</v>
      </c>
      <c r="F29" s="86">
        <v>0</v>
      </c>
      <c r="G29" s="482">
        <v>0</v>
      </c>
      <c r="H29" s="76">
        <f>IF($G$44&lt;&gt;0,G29/$G$44,0)</f>
        <v>0</v>
      </c>
      <c r="I29" s="1336"/>
      <c r="J29" s="480"/>
      <c r="K29" s="480" t="s">
        <v>98</v>
      </c>
      <c r="L29" s="481">
        <v>0</v>
      </c>
      <c r="M29" s="86">
        <v>0</v>
      </c>
      <c r="N29" s="86">
        <v>0</v>
      </c>
      <c r="O29" s="86">
        <v>0</v>
      </c>
      <c r="P29" s="482">
        <v>0</v>
      </c>
      <c r="Q29" s="76">
        <f>IF($G$44&lt;&gt;0,P29/$G$44,0)</f>
        <v>0</v>
      </c>
    </row>
    <row r="30" spans="1:17" ht="12.75">
      <c r="A30" s="64" t="s">
        <v>130</v>
      </c>
      <c r="B30" s="483"/>
      <c r="C30" s="158"/>
      <c r="D30" s="77"/>
      <c r="E30" s="77"/>
      <c r="F30" s="77"/>
      <c r="G30" s="77"/>
      <c r="H30" s="85"/>
      <c r="I30" s="1336"/>
      <c r="J30" s="64" t="s">
        <v>130</v>
      </c>
      <c r="K30" s="483"/>
      <c r="L30" s="158"/>
      <c r="M30" s="77"/>
      <c r="N30" s="77"/>
      <c r="O30" s="77"/>
      <c r="P30" s="77"/>
      <c r="Q30" s="85"/>
    </row>
    <row r="31" spans="1:17" ht="12.75">
      <c r="A31" s="480"/>
      <c r="B31" s="480" t="s">
        <v>91</v>
      </c>
      <c r="C31" s="481"/>
      <c r="D31" s="86"/>
      <c r="E31" s="86"/>
      <c r="F31" s="86"/>
      <c r="G31" s="482">
        <v>0</v>
      </c>
      <c r="H31" s="76">
        <f t="shared" si="0" ref="H31:H36">IF($G$44&lt;&gt;0,G31/$G$44,0)</f>
        <v>0</v>
      </c>
      <c r="I31" s="1336"/>
      <c r="J31" s="480"/>
      <c r="K31" s="480" t="s">
        <v>91</v>
      </c>
      <c r="L31" s="481"/>
      <c r="M31" s="86"/>
      <c r="N31" s="86"/>
      <c r="O31" s="86"/>
      <c r="P31" s="482">
        <v>0</v>
      </c>
      <c r="Q31" s="76">
        <f t="shared" si="1" ref="Q31:Q36">IF($G$44&lt;&gt;0,P31/$G$44,0)</f>
        <v>0</v>
      </c>
    </row>
    <row r="32" spans="1:17" ht="12.75">
      <c r="A32" s="480"/>
      <c r="B32" s="480" t="s">
        <v>91</v>
      </c>
      <c r="C32" s="481"/>
      <c r="D32" s="86"/>
      <c r="E32" s="86"/>
      <c r="F32" s="86"/>
      <c r="G32" s="482">
        <v>0</v>
      </c>
      <c r="H32" s="76">
        <f t="shared" si="0"/>
        <v>0</v>
      </c>
      <c r="I32" s="1336"/>
      <c r="J32" s="480"/>
      <c r="K32" s="480" t="s">
        <v>91</v>
      </c>
      <c r="L32" s="481"/>
      <c r="M32" s="86"/>
      <c r="N32" s="86"/>
      <c r="O32" s="86"/>
      <c r="P32" s="482">
        <v>0</v>
      </c>
      <c r="Q32" s="76">
        <f t="shared" si="1"/>
        <v>0</v>
      </c>
    </row>
    <row r="33" spans="1:17" ht="12.75">
      <c r="A33" s="480"/>
      <c r="B33" s="480" t="s">
        <v>91</v>
      </c>
      <c r="C33" s="481">
        <v>0</v>
      </c>
      <c r="D33" s="86">
        <v>0</v>
      </c>
      <c r="E33" s="86">
        <v>0</v>
      </c>
      <c r="F33" s="86">
        <v>0</v>
      </c>
      <c r="G33" s="482">
        <v>0</v>
      </c>
      <c r="H33" s="76">
        <f t="shared" si="0"/>
        <v>0</v>
      </c>
      <c r="I33" s="1336"/>
      <c r="J33" s="480"/>
      <c r="K33" s="480" t="s">
        <v>91</v>
      </c>
      <c r="L33" s="481">
        <v>0</v>
      </c>
      <c r="M33" s="86">
        <v>0</v>
      </c>
      <c r="N33" s="86">
        <v>0</v>
      </c>
      <c r="O33" s="86">
        <v>0</v>
      </c>
      <c r="P33" s="482">
        <v>0</v>
      </c>
      <c r="Q33" s="76">
        <f t="shared" si="1"/>
        <v>0</v>
      </c>
    </row>
    <row r="34" spans="1:17" ht="12.75">
      <c r="A34" s="480"/>
      <c r="B34" s="480" t="s">
        <v>91</v>
      </c>
      <c r="C34" s="481">
        <v>0</v>
      </c>
      <c r="D34" s="86">
        <v>0</v>
      </c>
      <c r="E34" s="86">
        <v>0</v>
      </c>
      <c r="F34" s="86">
        <v>0</v>
      </c>
      <c r="G34" s="482">
        <v>0</v>
      </c>
      <c r="H34" s="76">
        <f t="shared" si="0"/>
        <v>0</v>
      </c>
      <c r="I34" s="1336"/>
      <c r="J34" s="480"/>
      <c r="K34" s="480" t="s">
        <v>91</v>
      </c>
      <c r="L34" s="481">
        <v>0</v>
      </c>
      <c r="M34" s="86">
        <v>0</v>
      </c>
      <c r="N34" s="86">
        <v>0</v>
      </c>
      <c r="O34" s="86">
        <v>0</v>
      </c>
      <c r="P34" s="482">
        <v>0</v>
      </c>
      <c r="Q34" s="76">
        <f t="shared" si="1"/>
        <v>0</v>
      </c>
    </row>
    <row r="35" spans="1:17" ht="12.75">
      <c r="A35" s="480"/>
      <c r="B35" s="480" t="s">
        <v>91</v>
      </c>
      <c r="C35" s="481">
        <v>0</v>
      </c>
      <c r="D35" s="86">
        <v>0</v>
      </c>
      <c r="E35" s="86">
        <v>0</v>
      </c>
      <c r="F35" s="86">
        <v>0</v>
      </c>
      <c r="G35" s="482">
        <v>0</v>
      </c>
      <c r="H35" s="76">
        <f t="shared" si="0"/>
        <v>0</v>
      </c>
      <c r="I35" s="1336"/>
      <c r="J35" s="480"/>
      <c r="K35" s="480" t="s">
        <v>91</v>
      </c>
      <c r="L35" s="481">
        <v>0</v>
      </c>
      <c r="M35" s="86">
        <v>0</v>
      </c>
      <c r="N35" s="86">
        <v>0</v>
      </c>
      <c r="O35" s="86">
        <v>0</v>
      </c>
      <c r="P35" s="482">
        <v>0</v>
      </c>
      <c r="Q35" s="76">
        <f t="shared" si="1"/>
        <v>0</v>
      </c>
    </row>
    <row r="36" spans="1:17" ht="12.75">
      <c r="A36" s="480"/>
      <c r="B36" s="480" t="s">
        <v>91</v>
      </c>
      <c r="C36" s="481">
        <v>0</v>
      </c>
      <c r="D36" s="86">
        <v>0</v>
      </c>
      <c r="E36" s="86">
        <v>0</v>
      </c>
      <c r="F36" s="86">
        <v>0</v>
      </c>
      <c r="G36" s="482">
        <v>0</v>
      </c>
      <c r="H36" s="76">
        <f t="shared" si="0"/>
        <v>0</v>
      </c>
      <c r="I36" s="1336"/>
      <c r="J36" s="480"/>
      <c r="K36" s="480" t="s">
        <v>91</v>
      </c>
      <c r="L36" s="481">
        <v>0</v>
      </c>
      <c r="M36" s="86">
        <v>0</v>
      </c>
      <c r="N36" s="86">
        <v>0</v>
      </c>
      <c r="O36" s="86">
        <v>0</v>
      </c>
      <c r="P36" s="482">
        <v>0</v>
      </c>
      <c r="Q36" s="76">
        <f t="shared" si="1"/>
        <v>0</v>
      </c>
    </row>
    <row r="37" spans="1:17" ht="12.75">
      <c r="A37" s="64" t="s">
        <v>31</v>
      </c>
      <c r="B37" s="483"/>
      <c r="C37" s="158"/>
      <c r="D37" s="77"/>
      <c r="E37" s="77"/>
      <c r="F37" s="77"/>
      <c r="G37" s="77"/>
      <c r="H37" s="85"/>
      <c r="I37" s="1336"/>
      <c r="J37" s="64" t="s">
        <v>31</v>
      </c>
      <c r="K37" s="483"/>
      <c r="L37" s="158"/>
      <c r="M37" s="77"/>
      <c r="N37" s="77"/>
      <c r="O37" s="77"/>
      <c r="P37" s="77"/>
      <c r="Q37" s="85"/>
    </row>
    <row r="38" spans="1:17" ht="12.75">
      <c r="A38" s="480"/>
      <c r="B38" s="480" t="s">
        <v>91</v>
      </c>
      <c r="C38" s="481">
        <v>0</v>
      </c>
      <c r="D38" s="86">
        <v>0</v>
      </c>
      <c r="E38" s="86">
        <v>0</v>
      </c>
      <c r="F38" s="86">
        <v>0</v>
      </c>
      <c r="G38" s="482">
        <v>0</v>
      </c>
      <c r="H38" s="76">
        <f>IF($G$44&lt;&gt;0,G38/$G$44,0)</f>
        <v>0</v>
      </c>
      <c r="I38" s="1336"/>
      <c r="J38" s="480"/>
      <c r="K38" s="480" t="s">
        <v>91</v>
      </c>
      <c r="L38" s="481">
        <v>0</v>
      </c>
      <c r="M38" s="86">
        <v>0</v>
      </c>
      <c r="N38" s="86">
        <v>0</v>
      </c>
      <c r="O38" s="86">
        <v>0</v>
      </c>
      <c r="P38" s="482">
        <v>0</v>
      </c>
      <c r="Q38" s="76">
        <f>IF($G$44&lt;&gt;0,P38/$G$44,0)</f>
        <v>0</v>
      </c>
    </row>
    <row r="39" spans="1:17" ht="12.75">
      <c r="A39" s="480"/>
      <c r="B39" s="480" t="s">
        <v>91</v>
      </c>
      <c r="C39" s="481">
        <v>0</v>
      </c>
      <c r="D39" s="86">
        <v>0</v>
      </c>
      <c r="E39" s="86">
        <v>0</v>
      </c>
      <c r="F39" s="86">
        <v>0</v>
      </c>
      <c r="G39" s="482">
        <v>0</v>
      </c>
      <c r="H39" s="76">
        <f>IF($G$44&lt;&gt;0,G39/$G$44,0)</f>
        <v>0</v>
      </c>
      <c r="I39" s="1336"/>
      <c r="J39" s="480"/>
      <c r="K39" s="480" t="s">
        <v>91</v>
      </c>
      <c r="L39" s="481">
        <v>0</v>
      </c>
      <c r="M39" s="86">
        <v>0</v>
      </c>
      <c r="N39" s="86">
        <v>0</v>
      </c>
      <c r="O39" s="86">
        <v>0</v>
      </c>
      <c r="P39" s="482">
        <v>0</v>
      </c>
      <c r="Q39" s="76">
        <f>IF($G$44&lt;&gt;0,P39/$G$44,0)</f>
        <v>0</v>
      </c>
    </row>
    <row r="40" spans="1:17" ht="12.75">
      <c r="A40" s="64" t="s">
        <v>32</v>
      </c>
      <c r="B40" s="483"/>
      <c r="C40" s="158"/>
      <c r="D40" s="77"/>
      <c r="E40" s="77"/>
      <c r="F40" s="77"/>
      <c r="G40" s="77"/>
      <c r="H40" s="85"/>
      <c r="I40" s="1336"/>
      <c r="J40" s="64" t="s">
        <v>32</v>
      </c>
      <c r="K40" s="483"/>
      <c r="L40" s="158"/>
      <c r="M40" s="77"/>
      <c r="N40" s="77"/>
      <c r="O40" s="77"/>
      <c r="P40" s="77"/>
      <c r="Q40" s="85"/>
    </row>
    <row r="41" spans="1:17" ht="12.75">
      <c r="A41" s="68" t="s">
        <v>146</v>
      </c>
      <c r="B41" s="480" t="s">
        <v>98</v>
      </c>
      <c r="C41" s="481">
        <v>0</v>
      </c>
      <c r="D41" s="77"/>
      <c r="E41" s="77"/>
      <c r="F41" s="77"/>
      <c r="G41" s="482">
        <v>0</v>
      </c>
      <c r="H41" s="76">
        <f t="shared" si="2" ref="H41:H42">IF($G$44&lt;&gt;0,G41/$G$44,0)</f>
        <v>0</v>
      </c>
      <c r="I41" s="1336"/>
      <c r="J41" s="68" t="s">
        <v>146</v>
      </c>
      <c r="K41" s="480" t="s">
        <v>98</v>
      </c>
      <c r="L41" s="481">
        <v>0</v>
      </c>
      <c r="M41" s="77"/>
      <c r="N41" s="77"/>
      <c r="O41" s="77"/>
      <c r="P41" s="482">
        <v>0</v>
      </c>
      <c r="Q41" s="76">
        <f t="shared" si="3" ref="Q41:Q42">IF($G$44&lt;&gt;0,P41/$G$44,0)</f>
        <v>0</v>
      </c>
    </row>
    <row r="42" spans="1:17" ht="12.75">
      <c r="A42" s="68" t="s">
        <v>147</v>
      </c>
      <c r="B42" s="480" t="s">
        <v>98</v>
      </c>
      <c r="C42" s="481">
        <v>0</v>
      </c>
      <c r="D42" s="77"/>
      <c r="E42" s="77"/>
      <c r="F42" s="77"/>
      <c r="G42" s="482">
        <v>0</v>
      </c>
      <c r="H42" s="76">
        <f t="shared" si="2"/>
        <v>0</v>
      </c>
      <c r="I42" s="1336"/>
      <c r="J42" s="68" t="s">
        <v>147</v>
      </c>
      <c r="K42" s="480" t="s">
        <v>98</v>
      </c>
      <c r="L42" s="481">
        <v>0</v>
      </c>
      <c r="M42" s="77"/>
      <c r="N42" s="77"/>
      <c r="O42" s="77"/>
      <c r="P42" s="482">
        <v>0</v>
      </c>
      <c r="Q42" s="76">
        <f t="shared" si="3"/>
        <v>0</v>
      </c>
    </row>
    <row r="43" spans="1:17" ht="12.75">
      <c r="A43" s="483"/>
      <c r="B43" s="483"/>
      <c r="C43" s="84"/>
      <c r="D43" s="84"/>
      <c r="E43" s="77"/>
      <c r="F43" s="84"/>
      <c r="G43" s="84"/>
      <c r="H43" s="85"/>
      <c r="I43" s="1336"/>
      <c r="J43" s="483"/>
      <c r="K43" s="483"/>
      <c r="L43" s="84"/>
      <c r="M43" s="84"/>
      <c r="N43" s="77"/>
      <c r="O43" s="84"/>
      <c r="P43" s="84"/>
      <c r="Q43" s="85"/>
    </row>
    <row r="44" spans="1:17" ht="12.75">
      <c r="A44" s="65" t="s">
        <v>148</v>
      </c>
      <c r="B44" s="480"/>
      <c r="C44" s="90"/>
      <c r="D44" s="78">
        <f>SUM(D9:D43)</f>
        <v>0</v>
      </c>
      <c r="E44" s="78">
        <f>SUM(E9:E43)</f>
        <v>0</v>
      </c>
      <c r="F44" s="78">
        <f>SUM(F9:F43)</f>
        <v>0</v>
      </c>
      <c r="G44" s="80">
        <f>SUM(G9:G43)</f>
        <v>0</v>
      </c>
      <c r="H44" s="76">
        <f>IF($G$44&lt;&gt;0,G44/$G$44,0)</f>
        <v>0</v>
      </c>
      <c r="I44" s="1336"/>
      <c r="J44" s="65" t="s">
        <v>148</v>
      </c>
      <c r="K44" s="480"/>
      <c r="L44" s="90"/>
      <c r="M44" s="78">
        <f>SUM(M9:M43)</f>
        <v>0</v>
      </c>
      <c r="N44" s="78">
        <f>SUM(N9:N43)</f>
        <v>0</v>
      </c>
      <c r="O44" s="78">
        <f>SUM(O9:O43)</f>
        <v>0</v>
      </c>
      <c r="P44" s="80">
        <f>SUM(P9:P43)</f>
        <v>0</v>
      </c>
      <c r="Q44" s="76">
        <f>IF($G$44&lt;&gt;0,P44/$G$44,0)</f>
        <v>0</v>
      </c>
    </row>
    <row r="45" spans="1:17" ht="13.5" thickBot="1">
      <c r="A45" s="485"/>
      <c r="B45" s="480"/>
      <c r="C45" s="86"/>
      <c r="D45" s="90"/>
      <c r="E45" s="90"/>
      <c r="F45" s="90"/>
      <c r="G45" s="90"/>
      <c r="H45" s="89"/>
      <c r="I45" s="1336"/>
      <c r="J45" s="485"/>
      <c r="K45" s="480"/>
      <c r="L45" s="86"/>
      <c r="M45" s="90"/>
      <c r="N45" s="90"/>
      <c r="O45" s="90"/>
      <c r="P45" s="90"/>
      <c r="Q45" s="89"/>
    </row>
    <row r="46" spans="1:17" ht="13.5" thickBot="1">
      <c r="A46" s="201"/>
      <c r="B46" s="486"/>
      <c r="C46" s="34"/>
      <c r="D46" s="34"/>
      <c r="E46" s="35"/>
      <c r="F46" s="35"/>
      <c r="G46" s="34"/>
      <c r="H46" s="36"/>
      <c r="I46" s="1336"/>
      <c r="J46" s="201"/>
      <c r="K46" s="486"/>
      <c r="L46" s="34"/>
      <c r="M46" s="34"/>
      <c r="N46" s="35"/>
      <c r="O46" s="35"/>
      <c r="P46" s="34"/>
      <c r="Q46" s="36"/>
    </row>
    <row r="47" spans="1:17" ht="12.75">
      <c r="A47" s="162" t="s">
        <v>150</v>
      </c>
      <c r="B47" s="419"/>
      <c r="C47" s="420" t="s">
        <v>9</v>
      </c>
      <c r="E47" s="8"/>
      <c r="F47" s="8"/>
      <c r="G47" s="14"/>
      <c r="H47" s="14"/>
      <c r="I47" s="1336"/>
      <c r="J47" s="162" t="s">
        <v>150</v>
      </c>
      <c r="K47" s="419"/>
      <c r="L47" s="420" t="s">
        <v>9</v>
      </c>
      <c r="N47" s="8"/>
      <c r="O47" s="8"/>
      <c r="P47" s="14"/>
      <c r="Q47" s="14"/>
    </row>
    <row r="48" spans="1:17" ht="12.75">
      <c r="A48" s="163" t="s">
        <v>152</v>
      </c>
      <c r="B48" s="480" t="s">
        <v>98</v>
      </c>
      <c r="C48" s="9"/>
      <c r="E48" s="8"/>
      <c r="F48" s="8"/>
      <c r="G48" s="14"/>
      <c r="H48" s="14"/>
      <c r="I48" s="1336"/>
      <c r="J48" s="163" t="s">
        <v>152</v>
      </c>
      <c r="K48" s="480" t="s">
        <v>98</v>
      </c>
      <c r="L48" s="9"/>
      <c r="N48" s="8"/>
      <c r="O48" s="8"/>
      <c r="P48" s="14"/>
      <c r="Q48" s="14"/>
    </row>
    <row r="49" spans="1:17" ht="12.75">
      <c r="A49" s="163" t="s">
        <v>154</v>
      </c>
      <c r="B49" s="480" t="s">
        <v>98</v>
      </c>
      <c r="C49" s="9"/>
      <c r="E49" s="8"/>
      <c r="F49" s="8"/>
      <c r="G49" s="14"/>
      <c r="H49" s="14"/>
      <c r="I49" s="1336"/>
      <c r="J49" s="163" t="s">
        <v>154</v>
      </c>
      <c r="K49" s="480" t="s">
        <v>98</v>
      </c>
      <c r="L49" s="9"/>
      <c r="N49" s="8"/>
      <c r="O49" s="8"/>
      <c r="P49" s="14"/>
      <c r="Q49" s="14"/>
    </row>
    <row r="50" spans="1:17" ht="12.75">
      <c r="A50" s="164" t="s">
        <v>155</v>
      </c>
      <c r="B50" s="480" t="s">
        <v>98</v>
      </c>
      <c r="C50" s="86"/>
      <c r="E50" s="5"/>
      <c r="F50" s="14"/>
      <c r="G50" s="14"/>
      <c r="H50" s="14"/>
      <c r="I50" s="1336"/>
      <c r="J50" s="164" t="s">
        <v>155</v>
      </c>
      <c r="K50" s="480" t="s">
        <v>98</v>
      </c>
      <c r="L50" s="86"/>
      <c r="N50" s="5"/>
      <c r="O50" s="14"/>
      <c r="P50" s="14"/>
      <c r="Q50" s="14"/>
    </row>
    <row r="51" spans="1:17" ht="13.5" thickBot="1">
      <c r="A51" s="92"/>
      <c r="B51" s="37"/>
      <c r="C51" s="37"/>
      <c r="E51" s="15"/>
      <c r="F51" s="14"/>
      <c r="G51" s="14"/>
      <c r="H51" s="14"/>
      <c r="I51" s="1336"/>
      <c r="J51" s="92"/>
      <c r="K51" s="37"/>
      <c r="L51" s="37"/>
      <c r="N51" s="15"/>
      <c r="O51" s="14"/>
      <c r="P51" s="14"/>
      <c r="Q51" s="14"/>
    </row>
    <row r="52" spans="1:17" ht="12.75">
      <c r="A52" s="1276"/>
      <c r="B52" s="1276"/>
      <c r="C52" s="1276"/>
      <c r="D52" s="1276"/>
      <c r="E52" s="1276"/>
      <c r="F52" s="1276"/>
      <c r="G52" s="1276"/>
      <c r="H52" s="1276"/>
      <c r="I52" s="1336"/>
      <c r="J52" s="1276"/>
      <c r="K52" s="1276"/>
      <c r="L52" s="1276"/>
      <c r="M52" s="1276"/>
      <c r="N52" s="1276"/>
      <c r="O52" s="1276"/>
      <c r="P52" s="1276"/>
      <c r="Q52" s="1276"/>
    </row>
    <row r="53" spans="1:17" ht="24" customHeight="1">
      <c r="A53" s="1361"/>
      <c r="B53" s="1361"/>
      <c r="C53" s="1361"/>
      <c r="D53" s="1361"/>
      <c r="E53" s="1361"/>
      <c r="F53" s="1361"/>
      <c r="G53" s="1361"/>
      <c r="H53" s="1361"/>
      <c r="J53" s="1361"/>
      <c r="K53" s="1361"/>
      <c r="L53" s="1361"/>
      <c r="M53" s="1361"/>
      <c r="N53" s="1361"/>
      <c r="O53" s="1361"/>
      <c r="P53" s="1361"/>
      <c r="Q53" s="1361"/>
    </row>
    <row r="54" spans="1:15" ht="16.5" customHeight="1">
      <c r="A54" s="1276" t="s">
        <v>303</v>
      </c>
      <c r="B54" s="1276"/>
      <c r="C54" s="1276"/>
      <c r="D54" s="1276"/>
      <c r="E54" s="1276"/>
      <c r="F54" s="1276"/>
      <c r="G54" s="1276"/>
      <c r="H54" s="1276"/>
      <c r="I54" s="1276"/>
      <c r="J54" s="1276"/>
      <c r="K54" s="1276"/>
      <c r="L54" s="1276"/>
      <c r="M54" s="1276"/>
      <c r="N54" s="1276"/>
      <c r="O54" s="1276"/>
    </row>
    <row r="55" spans="1:15" ht="15.75" customHeight="1">
      <c r="A55" s="1276" t="s">
        <v>165</v>
      </c>
      <c r="B55" s="1276"/>
      <c r="C55" s="1276"/>
      <c r="D55" s="1276"/>
      <c r="E55" s="1276"/>
      <c r="F55" s="1276"/>
      <c r="G55" s="1276"/>
      <c r="H55" s="1276"/>
      <c r="I55" s="1276"/>
      <c r="J55" s="1276"/>
      <c r="K55" s="1276"/>
      <c r="L55" s="1276"/>
      <c r="M55" s="1276"/>
      <c r="N55" s="1276"/>
      <c r="O55" s="1276"/>
    </row>
    <row r="56" spans="1:8" ht="12.75">
      <c r="A56" s="1354"/>
      <c r="B56" s="1354"/>
      <c r="C56" s="1354"/>
      <c r="D56" s="1354"/>
      <c r="E56" s="1354"/>
      <c r="F56" s="1354"/>
      <c r="G56" s="1354"/>
      <c r="H56" s="1354"/>
    </row>
    <row r="57" spans="1:13" ht="12.75">
      <c r="A57" s="1316"/>
      <c r="B57" s="1316"/>
      <c r="C57" s="1316"/>
      <c r="D57" s="1316"/>
      <c r="E57" s="1316"/>
      <c r="F57" s="1316"/>
      <c r="G57" s="1316"/>
      <c r="H57" s="1316"/>
      <c r="I57" s="1316"/>
      <c r="J57" s="1316"/>
      <c r="K57" s="1316"/>
      <c r="L57" s="1316"/>
      <c r="M57" s="1316"/>
    </row>
    <row r="58" spans="1:8" ht="12.75">
      <c r="A58" s="1315"/>
      <c r="B58" s="1315"/>
      <c r="C58" s="1315"/>
      <c r="D58" s="1315"/>
      <c r="E58" s="1315"/>
      <c r="F58" s="1315"/>
      <c r="G58" s="1315"/>
      <c r="H58" s="1315"/>
    </row>
    <row r="59" ht="12.75" customHeight="1"/>
    <row r="60" ht="35.25" customHeight="1"/>
    <row r="61" spans="1:10" ht="12.75">
      <c r="A61" s="1276"/>
      <c r="B61" s="1276"/>
      <c r="C61" s="1276"/>
      <c r="D61" s="1276"/>
      <c r="E61" s="1276"/>
      <c r="F61" s="1276"/>
      <c r="G61" s="1276"/>
      <c r="J61" s="26"/>
    </row>
    <row r="62" ht="12.75"/>
    <row r="63" spans="1:12" ht="12.75">
      <c r="A63" s="1276"/>
      <c r="B63" s="1276"/>
      <c r="C63" s="1276"/>
      <c r="D63" s="1276"/>
      <c r="E63" s="1276"/>
      <c r="F63" s="1276"/>
      <c r="G63" s="1276"/>
      <c r="H63" s="1276"/>
      <c r="I63" s="1276"/>
      <c r="J63" s="1276"/>
      <c r="K63" s="1276"/>
      <c r="L63" s="1276"/>
    </row>
    <row r="64" spans="1:12" ht="12.75">
      <c r="A64" s="1351"/>
      <c r="B64" s="1351"/>
      <c r="C64" s="1351"/>
      <c r="D64" s="1351"/>
      <c r="E64" s="1351"/>
      <c r="F64" s="1351"/>
      <c r="G64" s="1351"/>
      <c r="H64" s="1351"/>
      <c r="I64" s="1351"/>
      <c r="J64" s="1351"/>
      <c r="K64" s="1351"/>
      <c r="L64" s="1351"/>
    </row>
    <row r="65" spans="1:12" ht="12.75">
      <c r="A65" s="1351"/>
      <c r="B65" s="1351"/>
      <c r="C65" s="1351"/>
      <c r="D65" s="1351"/>
      <c r="E65" s="1351"/>
      <c r="F65" s="1351"/>
      <c r="G65" s="1351"/>
      <c r="H65" s="1351"/>
      <c r="I65" s="1351"/>
      <c r="J65" s="1351"/>
      <c r="K65" s="1351"/>
      <c r="L65" s="1351"/>
    </row>
    <row r="66" spans="1:12" ht="12.75">
      <c r="A66" s="1352"/>
      <c r="B66" s="1316"/>
      <c r="C66" s="1316"/>
      <c r="D66" s="1316"/>
      <c r="E66" s="1316"/>
      <c r="F66" s="1316"/>
      <c r="G66" s="1316"/>
      <c r="H66" s="1316"/>
      <c r="I66" s="1316"/>
      <c r="J66" s="347"/>
      <c r="K66" s="347"/>
      <c r="L66" s="347"/>
    </row>
    <row r="67" spans="1:12" ht="12.75">
      <c r="A67" s="1315"/>
      <c r="B67" s="1315"/>
      <c r="C67" s="1315"/>
      <c r="D67" s="1315"/>
      <c r="E67" s="354"/>
      <c r="F67" s="354"/>
      <c r="G67" s="354"/>
      <c r="H67" s="354"/>
      <c r="I67" s="354"/>
      <c r="J67" s="354"/>
      <c r="K67" s="354"/>
      <c r="L67" s="354"/>
    </row>
    <row r="68" ht="12.75"/>
    <row r="69" ht="12.75"/>
    <row r="70" ht="12.75"/>
    <row r="71" ht="12.75"/>
    <row r="72" ht="12.75">
      <c r="D72" s="25"/>
    </row>
    <row r="73" ht="12.75"/>
    <row r="74" ht="12.75"/>
    <row r="75" ht="12.75"/>
    <row r="76" ht="12.75"/>
    <row r="77" ht="12.75"/>
    <row r="78" ht="12.75"/>
    <row r="79" ht="12.75"/>
    <row r="80" ht="12.75"/>
    <row r="81" spans="1:4" ht="12.75">
      <c r="A81" s="349"/>
      <c r="B81" s="349"/>
      <c r="D81" s="26"/>
    </row>
  </sheetData>
  <mergeCells count="26">
    <mergeCell ref="A5:A7"/>
    <mergeCell ref="B5:B7"/>
    <mergeCell ref="C5:H5"/>
    <mergeCell ref="A1:Q1"/>
    <mergeCell ref="A2:Q2"/>
    <mergeCell ref="A3:Q3"/>
    <mergeCell ref="I5:I52"/>
    <mergeCell ref="J5:J7"/>
    <mergeCell ref="K5:K7"/>
    <mergeCell ref="L5:Q5"/>
    <mergeCell ref="C6:H6"/>
    <mergeCell ref="L6:Q6"/>
    <mergeCell ref="A52:H52"/>
    <mergeCell ref="J52:Q52"/>
    <mergeCell ref="A67:D67"/>
    <mergeCell ref="A53:H53"/>
    <mergeCell ref="J53:Q53"/>
    <mergeCell ref="A56:H56"/>
    <mergeCell ref="A57:M57"/>
    <mergeCell ref="A58:H58"/>
    <mergeCell ref="A61:G61"/>
    <mergeCell ref="A63:L63"/>
    <mergeCell ref="A64:L65"/>
    <mergeCell ref="A66:I66"/>
    <mergeCell ref="A54:O54"/>
    <mergeCell ref="A55:O55"/>
  </mergeCells>
  <pageMargins left="0.7" right="0.7" top="0.75" bottom="0.75" header="0.3" footer="0.3"/>
  <pageSetup orientation="landscape" scale="59" r:id="rId1"/>
  <headerFooter>
    <oddFooter>&amp;C&amp;1#&amp;"Calibri"&amp;12&amp;K000000Public</oddFooter>
  </headerFooter>
  <customProperties>
    <customPr name="_pios_id" r:id="rId2"/>
  </customPropertie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p:properties xmlns:p="http://schemas.microsoft.com/office/2006/metadata/properties" xmlns:xsi="http://www.w3.org/2001/XMLSchema-instance" xmlns:pc="http://schemas.microsoft.com/office/infopath/2007/PartnerControls">
  <documentManagement>
    <pgeRetentionTriggerDate xmlns="97e57212-3e02-407f-8b2d-05f7d7f19b15" xsi:nil="true"/>
    <pgeInformationSecurityClassification xmlns="97e57212-3e02-407f-8b2d-05f7d7f19b15" xsi:nil="true"/>
    <mca9ac2a47d44219b4ff213ace4480ec xmlns="97e57212-3e02-407f-8b2d-05f7d7f19b15">
      <Terms xmlns="http://schemas.microsoft.com/office/infopath/2007/PartnerControls"/>
    </mca9ac2a47d44219b4ff213ace4480ec>
    <TaxCatchAll xmlns="97e57212-3e02-407f-8b2d-05f7d7f19b15" xsi:nil="true"/>
    <lcf76f155ced4ddcb4097134ff3c332f xmlns="d14d3c56-9ae9-4a7b-96bb-d773f7895411">
      <Terms xmlns="http://schemas.microsoft.com/office/infopath/2007/PartnerControls"/>
    </lcf76f155ced4ddcb4097134ff3c332f>
  </documentManagement>
</p:properties>
</file>

<file path=customXml/item2.xml><?xml version="1.0" encoding="utf-8"?>
<?mso-contentType ?>
<SharedContentType xmlns="Microsoft.SharePoint.Taxonomy.ContentTypeSync" SourceId="b06c99b3-cd83-43e5-b4c1-d62f316c1e37" ContentTypeId="0x0101" PreviousValue="false" LastSyncTimeStamp="2020-01-27T23:41:31.003Z"/>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B54ADE3642ED8C45BC4960F99B2D0B5B" ma:contentTypeVersion="23" ma:contentTypeDescription="Create a new document." ma:contentTypeScope="" ma:versionID="dcf5aeb21f3b3b671e113d4aec76dbea">
  <xsd:schema xmlns:xsd="http://www.w3.org/2001/XMLSchema" xmlns:xs="http://www.w3.org/2001/XMLSchema" xmlns:p="http://schemas.microsoft.com/office/2006/metadata/properties" xmlns:ns2="97e57212-3e02-407f-8b2d-05f7d7f19b15" xmlns:ns3="d14d3c56-9ae9-4a7b-96bb-d773f7895411" xmlns:ns4="e88bc686-2a5a-4a8c-98ae-cb9429efaf58" targetNamespace="http://schemas.microsoft.com/office/2006/metadata/properties" ma:root="true" ma:fieldsID="f78e1e7a7cd9d030dd32a0617753d63a" ns2:_="" ns3:_="" ns4:_="">
    <xsd:import namespace="97e57212-3e02-407f-8b2d-05f7d7f19b15"/>
    <xsd:import namespace="d14d3c56-9ae9-4a7b-96bb-d773f7895411"/>
    <xsd:import namespace="e88bc686-2a5a-4a8c-98ae-cb9429efaf58"/>
    <xsd:element name="properties">
      <xsd:complexType>
        <xsd:sequence>
          <xsd:element name="documentManagement">
            <xsd:complexType>
              <xsd:all>
                <xsd:element ref="ns2:pgeInformationSecurityClassification" minOccurs="0"/>
                <xsd:element ref="ns2:mca9ac2a47d44219b4ff213ace4480ec" minOccurs="0"/>
                <xsd:element ref="ns2:TaxCatchAll" minOccurs="0"/>
                <xsd:element ref="ns2:TaxCatchAllLabel" minOccurs="0"/>
                <xsd:element ref="ns2:pgeRetentionTriggerDate" minOccurs="0"/>
                <xsd:element ref="ns3:MediaServiceMetadata" minOccurs="0"/>
                <xsd:element ref="ns3:MediaServiceFastMetadata" minOccurs="0"/>
                <xsd:element ref="ns4:SharedWithUsers" minOccurs="0"/>
                <xsd:element ref="ns4:SharedWithDetails" minOccurs="0"/>
                <xsd:element ref="ns3:MediaServiceDateTaken" minOccurs="0"/>
                <xsd:element ref="ns3:MediaLengthInSeconds" minOccurs="0"/>
                <xsd:element ref="ns3:MediaServiceAutoKeyPoints" minOccurs="0"/>
                <xsd:element ref="ns3:MediaServiceKeyPoints" minOccurs="0"/>
                <xsd:element ref="ns3:lcf76f155ced4ddcb4097134ff3c332f"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e57212-3e02-407f-8b2d-05f7d7f19b15" elementFormDefault="qualified">
    <xsd:import namespace="http://schemas.microsoft.com/office/2006/documentManagement/types"/>
    <xsd:import namespace="http://schemas.microsoft.com/office/infopath/2007/PartnerControls"/>
    <xsd:element name="pgeInformationSecurityClassification" ma:index="8" nillable="true" ma:displayName="PGE Information Security Classification" ma:description="Confidentiality of the Item (i.e. who can access it.) PG&amp;E uses the following four levels of confidentiality:&#10;• Public: Information available to anyone inside or outside PG&amp;E without restriction. &#10;• Internal: Information intended primarily for use within PG&amp;E.&#10;• Confidential: Information intended for use within PG&amp;E on a “business-need-to-know basis.” &#10;• Restricted: Information that is the most sensitive due to its significant value to the company and requires the maximum level of handling and protection from unauthorized collection, access, use or disclosure&#10;" ma:format="Dropdown" ma:internalName="pgeInformationSecurityClassification" ma:readOnly="false">
      <xsd:simpleType>
        <xsd:restriction base="dms:Choice">
          <xsd:enumeration value="Public"/>
          <xsd:enumeration value="Internal"/>
          <xsd:enumeration value="Confidential"/>
          <xsd:enumeration value="Restricted"/>
        </xsd:restriction>
      </xsd:simpleType>
    </xsd:element>
    <xsd:element name="mca9ac2a47d44219b4ff213ace4480ec" ma:index="9" nillable="true" ma:taxonomy="true" ma:internalName="mca9ac2a47d44219b4ff213ace4480ec" ma:taxonomyFieldName="pgeRecordCategory" ma:displayName="PGE Record Category" ma:default="" ma:fieldId="{6ca9ac2a-47d4-4219-b4ff-213ace4480ec}" ma:sspId="b06c99b3-cd83-43e5-b4c1-d62f316c1e37" ma:termSetId="adcc1c58-aad5-4d6c-b2f3-f9d1112c68e9"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855729ee-09ea-4683-9021-30fabac2bab5}" ma:internalName="TaxCatchAll" ma:showField="CatchAllData" ma:web="e88bc686-2a5a-4a8c-98ae-cb9429efaf58">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855729ee-09ea-4683-9021-30fabac2bab5}" ma:internalName="TaxCatchAllLabel" ma:readOnly="true" ma:showField="CatchAllDataLabel" ma:web="e88bc686-2a5a-4a8c-98ae-cb9429efaf58">
      <xsd:complexType>
        <xsd:complexContent>
          <xsd:extension base="dms:MultiChoiceLookup">
            <xsd:sequence>
              <xsd:element name="Value" type="dms:Lookup" maxOccurs="unbounded" minOccurs="0" nillable="true"/>
            </xsd:sequence>
          </xsd:extension>
        </xsd:complexContent>
      </xsd:complexType>
    </xsd:element>
    <xsd:element name="pgeRetentionTriggerDate" ma:index="13" nillable="true" ma:displayName="PGE Retention Trigger Date" ma:description="This is a date field it will be populated when an event has occurred that will trigger retention" ma:format="DateOnly" ma:internalName="pgeRetentionTrigger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d14d3c56-9ae9-4a7b-96bb-d773f7895411" elementFormDefault="qualified">
    <xsd:import namespace="http://schemas.microsoft.com/office/2006/documentManagement/types"/>
    <xsd:import namespace="http://schemas.microsoft.com/office/infopath/2007/PartnerControls"/>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b06c99b3-cd83-43e5-b4c1-d62f316c1e37" ma:termSetId="09814cd3-568e-fe90-9814-8d621ff8fb84" ma:anchorId="fba54fb3-c3e1-fe81-a776-ca4b69148c4d" ma:open="true" ma:isKeyword="false">
      <xsd:complexType>
        <xsd:sequence>
          <xsd:element ref="pc:Terms" minOccurs="0" maxOccurs="1"/>
        </xsd:sequence>
      </xsd:complex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88bc686-2a5a-4a8c-98ae-cb9429efaf5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3540C34-B68F-4BD1-AD6F-E521573F6D81}">
  <ds:schemaRefs>
    <ds:schemaRef ds:uri="97e57212-3e02-407f-8b2d-05f7d7f19b15"/>
    <ds:schemaRef ds:uri="e88bc686-2a5a-4a8c-98ae-cb9429efaf58"/>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d14d3c56-9ae9-4a7b-96bb-d773f7895411"/>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BCE1A167-D918-4419-AB94-BC6439DAE17F}">
  <ds:schemaRefs>
    <ds:schemaRef ds:uri="Microsoft.SharePoint.Taxonomy.ContentTypeSync"/>
  </ds:schemaRefs>
</ds:datastoreItem>
</file>

<file path=customXml/itemProps3.xml><?xml version="1.0" encoding="utf-8"?>
<ds:datastoreItem xmlns:ds="http://schemas.openxmlformats.org/officeDocument/2006/customXml" ds:itemID="{5777EAAE-BFB8-4910-8C1C-D335FCAE990C}">
  <ds:schemaRefs>
    <ds:schemaRef ds:uri="http://schemas.microsoft.com/sharepoint/v3/contenttype/forms"/>
  </ds:schemaRefs>
</ds:datastoreItem>
</file>

<file path=customXml/itemProps4.xml><?xml version="1.0" encoding="utf-8"?>
<ds:datastoreItem xmlns:ds="http://schemas.openxmlformats.org/officeDocument/2006/customXml" ds:itemID="{05682886-BCD2-4040-9E24-2A19C9AF2C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7e57212-3e02-407f-8b2d-05f7d7f19b15"/>
    <ds:schemaRef ds:uri="d14d3c56-9ae9-4a7b-96bb-d773f7895411"/>
    <ds:schemaRef ds:uri="e88bc686-2a5a-4a8c-98ae-cb9429efaf5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contentType/>
  <cp:contentStatus/>
</cp:coreProperties>
</file>